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033f7d565157ca/Documents/GitHub/kickstarter-analysis/"/>
    </mc:Choice>
  </mc:AlternateContent>
  <xr:revisionPtr revIDLastSave="332" documentId="13_ncr:1_{33B62646-6955-4D3F-8BF3-D88A082E2B72}" xr6:coauthVersionLast="45" xr6:coauthVersionMax="45" xr10:uidLastSave="{1C3B636D-9360-45DB-BF0C-43F018583A81}"/>
  <bookViews>
    <workbookView xWindow="-28920" yWindow="-120" windowWidth="29040" windowHeight="15840" activeTab="2" xr2:uid="{00000000-000D-0000-FFFF-FFFF00000000}"/>
  </bookViews>
  <sheets>
    <sheet name="Kickstarter" sheetId="1" r:id="rId1"/>
    <sheet name="Theater Outcomes by Launch Date" sheetId="20" r:id="rId2"/>
    <sheet name="Outcomes Based on Goal" sheetId="23" r:id="rId3"/>
  </sheets>
  <definedNames>
    <definedName name="_xlnm._FilterDatabase" localSheetId="0" hidden="1">Kickstarter!$A$1:$U$4118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3" l="1"/>
  <c r="G4" i="23"/>
  <c r="G5" i="23"/>
  <c r="G6" i="23"/>
  <c r="G7" i="23"/>
  <c r="G8" i="23"/>
  <c r="G9" i="23"/>
  <c r="G10" i="23"/>
  <c r="G11" i="23"/>
  <c r="G12" i="23"/>
  <c r="G13" i="23"/>
  <c r="C11" i="23" l="1"/>
  <c r="C10" i="23"/>
  <c r="D11" i="23"/>
  <c r="D13" i="23"/>
  <c r="D8" i="23"/>
  <c r="D9" i="23"/>
  <c r="D10" i="23"/>
  <c r="D12" i="23"/>
  <c r="C12" i="23"/>
  <c r="C9" i="23"/>
  <c r="C7" i="23"/>
  <c r="B9" i="23"/>
  <c r="C8" i="23"/>
  <c r="C6" i="23"/>
  <c r="C5" i="23"/>
  <c r="C4" i="23"/>
  <c r="C2" i="23"/>
  <c r="D7" i="23"/>
  <c r="D6" i="23"/>
  <c r="D5" i="23"/>
  <c r="D4" i="23"/>
  <c r="D3" i="23"/>
  <c r="D2" i="23"/>
  <c r="C3" i="23"/>
  <c r="C13" i="23"/>
  <c r="B11" i="23"/>
  <c r="B10" i="23"/>
  <c r="B8" i="23"/>
  <c r="B7" i="23"/>
  <c r="B6" i="23"/>
  <c r="B5" i="23"/>
  <c r="B4" i="23"/>
  <c r="B3" i="23"/>
  <c r="B2" i="23"/>
  <c r="B12" i="23"/>
  <c r="B13" i="23"/>
  <c r="E3" i="23" l="1"/>
  <c r="H3" i="23" s="1"/>
  <c r="E4" i="23"/>
  <c r="E5" i="23"/>
  <c r="F5" i="23" s="1"/>
  <c r="E6" i="23"/>
  <c r="H6" i="23" s="1"/>
  <c r="E7" i="23"/>
  <c r="E8" i="23"/>
  <c r="H8" i="23" s="1"/>
  <c r="E9" i="23"/>
  <c r="H9" i="23" s="1"/>
  <c r="E10" i="23"/>
  <c r="H10" i="23" s="1"/>
  <c r="E11" i="23"/>
  <c r="H11" i="23" s="1"/>
  <c r="E12" i="23"/>
  <c r="H12" i="23" s="1"/>
  <c r="E13" i="23"/>
  <c r="H13" i="23" s="1"/>
  <c r="E2" i="23"/>
  <c r="F2" i="23" s="1"/>
  <c r="F13" i="23" l="1"/>
  <c r="F12" i="23"/>
  <c r="F11" i="23"/>
  <c r="F10" i="23"/>
  <c r="F9" i="23"/>
  <c r="H5" i="23"/>
  <c r="H7" i="23"/>
  <c r="F7" i="23"/>
  <c r="F8" i="23"/>
  <c r="F6" i="23"/>
  <c r="H4" i="23"/>
  <c r="F4" i="23"/>
  <c r="F3" i="23"/>
  <c r="H2" i="23"/>
  <c r="G2" i="2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" i="1"/>
  <c r="S2" i="1"/>
  <c r="U2924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2" i="1"/>
  <c r="S3" i="1"/>
  <c r="S4" i="1"/>
  <c r="S5" i="1"/>
  <c r="S6" i="1"/>
  <c r="S7" i="1"/>
  <c r="S8" i="1"/>
  <c r="S9" i="1"/>
  <c r="S10" i="1"/>
  <c r="U2932" i="1" s="1"/>
  <c r="S11" i="1"/>
  <c r="S12" i="1"/>
  <c r="S13" i="1"/>
  <c r="S14" i="1"/>
  <c r="S15" i="1"/>
  <c r="S16" i="1"/>
  <c r="S17" i="1"/>
  <c r="U2939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U3190" i="1" s="1"/>
  <c r="S269" i="1"/>
  <c r="S270" i="1"/>
  <c r="S271" i="1"/>
  <c r="S272" i="1"/>
  <c r="U3194" i="1" s="1"/>
  <c r="S273" i="1"/>
  <c r="U3195" i="1" s="1"/>
  <c r="S274" i="1"/>
  <c r="S275" i="1"/>
  <c r="S276" i="1"/>
  <c r="S277" i="1"/>
  <c r="S278" i="1"/>
  <c r="S279" i="1"/>
  <c r="S280" i="1"/>
  <c r="S281" i="1"/>
  <c r="U3203" i="1" s="1"/>
  <c r="S282" i="1"/>
  <c r="S283" i="1"/>
  <c r="S284" i="1"/>
  <c r="S285" i="1"/>
  <c r="U3207" i="1" s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U3632" i="1" s="1"/>
  <c r="S711" i="1"/>
  <c r="S712" i="1"/>
  <c r="U3634" i="1" s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U3649" i="1" s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U3754" i="1" s="1"/>
  <c r="S833" i="1"/>
  <c r="S834" i="1"/>
  <c r="S835" i="1"/>
  <c r="U3757" i="1" s="1"/>
  <c r="S836" i="1"/>
  <c r="S837" i="1"/>
  <c r="S838" i="1"/>
  <c r="S839" i="1"/>
  <c r="S840" i="1"/>
  <c r="S841" i="1"/>
  <c r="U3763" i="1" s="1"/>
  <c r="S842" i="1"/>
  <c r="U3764" i="1" s="1"/>
  <c r="S843" i="1"/>
  <c r="S844" i="1"/>
  <c r="S845" i="1"/>
  <c r="S846" i="1"/>
  <c r="S847" i="1"/>
  <c r="S848" i="1"/>
  <c r="S849" i="1"/>
  <c r="S850" i="1"/>
  <c r="U3772" i="1" s="1"/>
  <c r="S851" i="1"/>
  <c r="S852" i="1"/>
  <c r="S853" i="1"/>
  <c r="S854" i="1"/>
  <c r="S855" i="1"/>
  <c r="S856" i="1"/>
  <c r="S857" i="1"/>
  <c r="S858" i="1"/>
  <c r="S859" i="1"/>
  <c r="S860" i="1"/>
  <c r="S861" i="1"/>
  <c r="S862" i="1"/>
  <c r="U3784" i="1" s="1"/>
  <c r="S863" i="1"/>
  <c r="S864" i="1"/>
  <c r="S865" i="1"/>
  <c r="U3787" i="1" s="1"/>
  <c r="S866" i="1"/>
  <c r="S867" i="1"/>
  <c r="S868" i="1"/>
  <c r="S869" i="1"/>
  <c r="U3791" i="1" s="1"/>
  <c r="S870" i="1"/>
  <c r="S871" i="1"/>
  <c r="S872" i="1"/>
  <c r="S873" i="1"/>
  <c r="S874" i="1"/>
  <c r="U3796" i="1" s="1"/>
  <c r="S875" i="1"/>
  <c r="U3797" i="1" s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U3870" i="1" s="1"/>
  <c r="S949" i="1"/>
  <c r="S950" i="1"/>
  <c r="S951" i="1"/>
  <c r="S952" i="1"/>
  <c r="S953" i="1"/>
  <c r="S954" i="1"/>
  <c r="S955" i="1"/>
  <c r="S956" i="1"/>
  <c r="U3878" i="1" s="1"/>
  <c r="S957" i="1"/>
  <c r="S958" i="1"/>
  <c r="S959" i="1"/>
  <c r="U3881" i="1" s="1"/>
  <c r="S960" i="1"/>
  <c r="U3882" i="1" s="1"/>
  <c r="S961" i="1"/>
  <c r="S962" i="1"/>
  <c r="S963" i="1"/>
  <c r="U3885" i="1" s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P513" i="1"/>
  <c r="O3595" i="1"/>
  <c r="O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116" i="1"/>
  <c r="P4117" i="1"/>
  <c r="P4118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<sst xmlns="http://schemas.openxmlformats.org/spreadsheetml/2006/main" count="32975" uniqueCount="8400">
  <si>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</si>
  <si>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</si>
  <si>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</si>
  <si>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</si>
  <si>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</si>
  <si>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</si>
  <si>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</si>
  <si>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</si>
  <si>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</si>
  <si>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</si>
  <si>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</si>
  <si>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</si>
  <si>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</si>
  <si>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</si>
  <si>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</si>
  <si>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</si>
  <si>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</si>
  <si>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</si>
  <si>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</si>
  <si>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</si>
  <si>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</si>
  <si>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</si>
  <si>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</si>
  <si>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</si>
  <si>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</si>
  <si>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</si>
  <si>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</si>
  <si>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</si>
  <si>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</si>
  <si>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</si>
  <si>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</si>
  <si>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</si>
  <si>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</si>
  <si>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</si>
  <si>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</si>
  <si>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</si>
  <si>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</si>
  <si>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</si>
  <si>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</si>
  <si>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</si>
  <si>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</si>
  <si>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</si>
  <si>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</si>
  <si>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</si>
  <si>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</si>
  <si>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</si>
  <si>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</si>
  <si>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</si>
  <si>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</si>
  <si>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</si>
  <si>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</si>
  <si>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</si>
  <si>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</si>
  <si>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</si>
  <si>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</si>
  <si>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</si>
  <si>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</si>
  <si>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</si>
  <si>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</si>
  <si>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</si>
  <si>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</si>
  <si>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</si>
  <si>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</si>
  <si>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</si>
  <si>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</si>
  <si>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</si>
  <si>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</si>
  <si>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</si>
  <si>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</si>
  <si>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</si>
  <si>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</si>
  <si>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</si>
  <si>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</si>
  <si>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</si>
  <si>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</si>
  <si>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</si>
  <si>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</si>
  <si>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</si>
  <si>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</si>
  <si>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</si>
  <si>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</si>
  <si>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</si>
  <si>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</si>
  <si>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</si>
  <si>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</si>
  <si>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</si>
  <si>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</si>
  <si>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</si>
  <si>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</si>
  <si>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</si>
  <si>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</si>
  <si>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</si>
  <si>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</si>
  <si>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</si>
  <si>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</si>
  <si>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</si>
  <si>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</si>
  <si>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</si>
  <si>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</si>
  <si>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</si>
  <si>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</si>
  <si>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</si>
  <si>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</si>
  <si>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</si>
  <si>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</si>
  <si>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</si>
  <si>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</si>
  <si>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</si>
  <si>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</si>
  <si>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</si>
  <si>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</si>
  <si>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</si>
  <si>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</si>
  <si>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</si>
  <si>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</si>
  <si>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</si>
  <si>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</si>
  <si>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</si>
  <si>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</si>
  <si>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</si>
  <si>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</si>
  <si>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</si>
  <si>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</si>
  <si>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</si>
  <si>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</si>
  <si>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</si>
  <si>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</si>
  <si>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</si>
  <si>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</si>
  <si>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</si>
  <si>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</si>
  <si>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</si>
  <si>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</si>
  <si>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</si>
  <si>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</si>
  <si>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</si>
  <si>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</si>
  <si>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</si>
  <si>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</si>
  <si>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</si>
  <si>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</si>
  <si>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</si>
  <si>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</si>
  <si>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</si>
  <si>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</si>
  <si>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</si>
  <si>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</si>
  <si>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</si>
  <si>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</si>
  <si>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</si>
  <si>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</si>
  <si>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</si>
  <si>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</si>
  <si>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</si>
  <si>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</si>
  <si>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</si>
  <si>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</si>
  <si>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</si>
  <si>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</si>
  <si>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</si>
  <si>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</si>
  <si>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</si>
  <si>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</si>
  <si>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</si>
  <si>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</si>
  <si>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</si>
  <si>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</si>
  <si>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</si>
  <si>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</si>
  <si>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</si>
  <si>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</si>
  <si>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</si>
  <si>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</si>
  <si>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</si>
  <si>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</si>
  <si>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</si>
  <si>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</si>
  <si>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</si>
  <si>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</si>
  <si>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</si>
  <si>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</si>
  <si>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</si>
  <si>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</si>
  <si>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</si>
  <si>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</si>
  <si>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</si>
  <si>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</si>
  <si>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</si>
  <si>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</si>
  <si>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</si>
  <si>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</si>
  <si>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</si>
  <si>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</si>
  <si>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</si>
  <si>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</si>
  <si>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</si>
  <si>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</si>
  <si>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</si>
  <si>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</si>
  <si>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</si>
  <si>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</si>
  <si>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</si>
  <si>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</si>
  <si>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</si>
  <si>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</si>
  <si>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</si>
  <si>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</si>
  <si>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</si>
  <si>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</si>
  <si>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</si>
  <si>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</si>
  <si>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</si>
  <si>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</si>
  <si>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</si>
  <si>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</si>
  <si>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</si>
  <si>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</si>
  <si>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</si>
  <si>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</si>
  <si>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</si>
  <si>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</si>
  <si>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</si>
  <si>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</si>
  <si>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</si>
  <si>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</si>
  <si>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</si>
  <si>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</si>
  <si>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</si>
  <si>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</si>
  <si>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</si>
  <si>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</si>
  <si>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</si>
  <si>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</si>
  <si>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</si>
  <si>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</si>
  <si>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</si>
  <si>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</si>
  <si>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</si>
  <si>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</si>
  <si>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</si>
  <si>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</si>
  <si>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</si>
  <si>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</si>
  <si>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</si>
  <si>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</si>
  <si>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</si>
  <si>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</si>
  <si>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</si>
  <si>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</si>
  <si>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</si>
  <si>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</si>
  <si>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</si>
  <si>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</si>
  <si>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</si>
  <si>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</si>
  <si>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</si>
  <si>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</si>
  <si>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</si>
  <si>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</si>
  <si>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</si>
  <si>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</si>
  <si>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</si>
  <si>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</si>
  <si>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</si>
  <si>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</si>
  <si>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</si>
  <si>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</si>
  <si>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</si>
  <si>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</si>
  <si>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</si>
  <si>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</si>
  <si>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</si>
  <si>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</si>
  <si>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</si>
  <si>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</si>
  <si>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</si>
  <si>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</si>
  <si>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</si>
  <si>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</si>
  <si>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</si>
  <si>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</si>
  <si>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</si>
  <si>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</si>
  <si>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</si>
  <si>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</si>
  <si>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</si>
  <si>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</si>
  <si>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</si>
  <si>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</si>
  <si>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</si>
  <si>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</si>
  <si>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</si>
  <si>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</si>
  <si>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</si>
  <si>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</si>
  <si>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</si>
  <si>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</si>
  <si>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</si>
  <si>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</si>
  <si>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</si>
  <si>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</si>
  <si>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</si>
  <si>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</si>
  <si>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</si>
  <si>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</si>
  <si>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</si>
  <si>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</si>
  <si>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</si>
  <si>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</si>
  <si>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</si>
  <si>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</si>
  <si>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</si>
  <si>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</si>
  <si>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</si>
  <si>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</si>
  <si>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</si>
  <si>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</si>
  <si>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</si>
  <si>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</si>
  <si>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</si>
  <si>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</si>
  <si>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</si>
  <si>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</si>
  <si>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</si>
  <si>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</si>
  <si>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</si>
  <si>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</si>
  <si>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</si>
  <si>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</si>
  <si>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</si>
  <si>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</si>
  <si>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</si>
  <si>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</si>
  <si>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</si>
  <si>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</si>
  <si>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</si>
  <si>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</si>
  <si>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</si>
  <si>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</si>
  <si>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</si>
  <si>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</si>
  <si>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</si>
  <si>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</si>
  <si>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</si>
  <si>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</si>
  <si>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</si>
  <si>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</si>
  <si>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</si>
  <si>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</si>
  <si>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</si>
  <si>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</si>
  <si>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</si>
  <si>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</si>
  <si>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</si>
  <si>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</si>
  <si>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</si>
  <si>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</si>
  <si>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</si>
  <si>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</si>
  <si>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</si>
  <si>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</si>
  <si>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</si>
  <si>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</si>
  <si>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</si>
  <si>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</si>
  <si>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</si>
  <si>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</si>
  <si>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</si>
  <si>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</si>
  <si>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</si>
  <si>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</si>
  <si>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</si>
  <si>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</si>
  <si>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</si>
  <si>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</si>
  <si>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</si>
  <si>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</si>
  <si>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</si>
  <si>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</si>
  <si>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</si>
  <si>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</si>
  <si>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</si>
  <si>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</si>
  <si>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</si>
  <si>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</si>
  <si>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</si>
  <si>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</si>
  <si>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</si>
  <si>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</si>
  <si>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</si>
  <si>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</si>
  <si>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</si>
  <si>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</si>
  <si>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</si>
  <si>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</si>
  <si>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</si>
  <si>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</si>
  <si>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</si>
  <si>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</si>
  <si>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</si>
  <si>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</si>
  <si>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</si>
  <si>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</si>
  <si>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</si>
  <si>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</si>
  <si>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</si>
  <si>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</si>
  <si>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</si>
  <si>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</si>
  <si>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</si>
  <si>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</si>
  <si>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</si>
  <si>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</si>
  <si>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</si>
  <si>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</si>
  <si>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</si>
  <si>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</si>
  <si>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</si>
  <si>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</si>
  <si>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</si>
  <si>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</si>
  <si>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</si>
  <si>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</si>
  <si>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</si>
  <si>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</si>
  <si>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</si>
  <si>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</si>
  <si>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</si>
  <si>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</si>
  <si>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</si>
  <si>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</si>
  <si>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</si>
  <si>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</si>
  <si>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</si>
  <si>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</si>
  <si>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</si>
  <si>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</si>
  <si>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</si>
  <si>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</si>
  <si>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</si>
  <si>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</si>
  <si>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</si>
  <si>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</si>
  <si>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</si>
  <si>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</si>
  <si>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</si>
  <si>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</si>
  <si>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</si>
  <si>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</si>
  <si>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</si>
  <si>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</si>
  <si>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</si>
  <si>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</si>
  <si>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</si>
  <si>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</si>
  <si>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</si>
  <si>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</si>
  <si>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</si>
  <si>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</si>
  <si>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</si>
  <si>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</si>
  <si>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</si>
  <si>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</si>
  <si>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</si>
  <si>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</si>
  <si>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</si>
  <si>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</si>
  <si>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</si>
  <si>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</si>
  <si>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</si>
  <si>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</si>
  <si>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</si>
  <si>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</si>
  <si>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</si>
  <si>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</si>
  <si>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</si>
  <si>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</si>
  <si>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</si>
  <si>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</si>
  <si>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</si>
  <si>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</si>
  <si>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</si>
  <si>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</si>
  <si>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</si>
  <si>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</si>
  <si>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</si>
  <si>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</si>
  <si>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</si>
  <si>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</si>
  <si>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</si>
  <si>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</si>
  <si>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</si>
  <si>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</si>
  <si>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</si>
  <si>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</si>
  <si>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</si>
  <si>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</si>
  <si>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</si>
  <si>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</si>
  <si>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</si>
  <si>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</si>
  <si>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</si>
  <si>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</si>
  <si>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</si>
  <si>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</si>
  <si>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</si>
  <si>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</si>
  <si>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</si>
  <si>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</si>
  <si>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</si>
  <si>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</si>
  <si>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</si>
  <si>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</si>
  <si>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</si>
  <si>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</si>
  <si>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</si>
  <si>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</si>
  <si>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</si>
  <si>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</si>
  <si>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</si>
  <si>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</si>
  <si>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</si>
  <si>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</si>
  <si>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</si>
  <si>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</si>
  <si>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</si>
  <si>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</si>
  <si>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</si>
  <si>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</si>
  <si>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</si>
  <si>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</si>
  <si>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</si>
  <si>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</si>
  <si>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</si>
  <si>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</si>
  <si>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</si>
  <si>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</si>
  <si>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</si>
  <si>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</si>
  <si>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</si>
  <si>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</si>
  <si>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</si>
  <si>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</si>
  <si>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</si>
  <si>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</si>
  <si>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</si>
  <si>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</si>
  <si>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</si>
  <si>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</si>
  <si>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</si>
  <si>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</si>
  <si>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</si>
  <si>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</si>
  <si>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</si>
  <si>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</si>
  <si>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</si>
  <si>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</si>
  <si>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</si>
  <si>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</si>
  <si>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</si>
  <si>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</si>
  <si>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</si>
  <si>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</si>
  <si>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</si>
  <si>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</si>
  <si>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</si>
  <si>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</si>
  <si>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</si>
  <si>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</si>
  <si>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</si>
  <si>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</si>
  <si>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</si>
  <si>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</si>
  <si>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</si>
  <si>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</si>
  <si>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</si>
  <si>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</si>
  <si>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</si>
  <si>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</si>
  <si>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</si>
  <si>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</si>
  <si>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</si>
  <si>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</si>
  <si>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</si>
  <si>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</si>
  <si>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</si>
  <si>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</si>
  <si>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</si>
  <si>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</si>
  <si>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</si>
  <si>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</si>
  <si>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</si>
  <si>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</si>
  <si>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</si>
  <si>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</si>
  <si>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</si>
  <si>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</si>
  <si>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</si>
  <si>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</si>
  <si>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</si>
  <si>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</si>
  <si>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</si>
  <si>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</si>
  <si>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</si>
  <si>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</si>
  <si>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</si>
  <si>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</si>
  <si>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</si>
  <si>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</si>
  <si>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</si>
  <si>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</si>
  <si>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</si>
  <si>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</si>
  <si>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</si>
  <si>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</si>
  <si>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</si>
  <si>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</si>
  <si>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</si>
  <si>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</si>
  <si>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</si>
  <si>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</si>
  <si>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</si>
  <si>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</si>
  <si>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</si>
  <si>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</si>
  <si>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</si>
  <si>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</si>
  <si>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</si>
  <si>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</si>
  <si>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</si>
  <si>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</si>
  <si>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</si>
  <si>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</si>
  <si>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</si>
  <si>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</si>
  <si>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</si>
  <si>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</si>
  <si>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</si>
  <si>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</si>
  <si>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</si>
  <si>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</si>
  <si>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</si>
  <si>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</si>
  <si>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</si>
  <si>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</si>
  <si>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</si>
  <si>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</si>
  <si>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</si>
  <si>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</si>
  <si>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</si>
  <si>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</si>
  <si>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</si>
  <si>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</si>
  <si>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</si>
  <si>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</si>
  <si>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</si>
  <si>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</si>
  <si>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</si>
  <si>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</si>
  <si>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</si>
  <si>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</si>
  <si>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</si>
  <si>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</si>
  <si>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</si>
  <si>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</si>
  <si>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</si>
  <si>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</si>
  <si>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</si>
  <si>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</si>
  <si>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</si>
  <si>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</si>
  <si>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</si>
  <si>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</si>
  <si>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</si>
  <si>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</si>
  <si>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</si>
  <si>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</si>
  <si>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</si>
  <si>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</si>
  <si>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</si>
  <si>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</si>
  <si>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</si>
  <si>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</si>
  <si>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</si>
  <si>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</si>
  <si>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</si>
  <si>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</si>
  <si>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</si>
  <si>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</si>
  <si>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</si>
  <si>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</si>
  <si>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</si>
  <si>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</si>
  <si>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</si>
  <si>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</si>
  <si>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</si>
  <si>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</si>
  <si>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</si>
  <si>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</si>
  <si>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</si>
  <si>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</si>
  <si>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</si>
  <si>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</si>
  <si>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</si>
  <si>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</si>
  <si>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</si>
  <si>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</si>
  <si>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</si>
  <si>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</si>
  <si>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</si>
  <si>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</si>
  <si>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</si>
  <si>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</si>
  <si>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</si>
  <si>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</si>
  <si>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</si>
  <si>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</si>
  <si>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</si>
  <si>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</si>
  <si>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</si>
  <si>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</si>
  <si>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</si>
  <si>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</si>
  <si>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</si>
  <si>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</si>
  <si>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</si>
  <si>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</si>
  <si>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</si>
  <si>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</si>
  <si>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</si>
  <si>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</si>
  <si>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</si>
  <si>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</si>
  <si>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</si>
  <si>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</si>
  <si>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</si>
  <si>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</si>
  <si>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</si>
  <si>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</si>
  <si>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</si>
  <si>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</si>
  <si>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</si>
  <si>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</si>
  <si>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</si>
  <si>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</si>
  <si>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</si>
  <si>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</si>
  <si>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</si>
  <si>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</si>
  <si>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</si>
  <si>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</si>
  <si>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</si>
  <si>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</si>
  <si>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</si>
  <si>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</si>
  <si>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</si>
  <si>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</si>
  <si>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</si>
  <si>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</si>
  <si>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</si>
  <si>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</si>
  <si>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</si>
  <si>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</si>
  <si>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</si>
  <si>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</si>
  <si>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</si>
  <si>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</si>
  <si>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</si>
  <si>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</si>
  <si>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</si>
  <si>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</si>
  <si>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</si>
  <si>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</si>
  <si>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</si>
  <si>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</si>
  <si>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</si>
  <si>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</si>
  <si>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</si>
  <si>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</si>
  <si>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</si>
  <si>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</si>
  <si>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</si>
  <si>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</si>
  <si>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</si>
  <si>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</si>
  <si>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</si>
  <si>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</si>
  <si>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</si>
  <si>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</si>
  <si>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</si>
  <si>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</si>
  <si>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</si>
  <si>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</si>
  <si>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</si>
  <si>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</si>
  <si>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</si>
  <si>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</si>
  <si>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</si>
  <si>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</si>
  <si>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</si>
  <si>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</si>
  <si>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</si>
  <si>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</si>
  <si>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</si>
  <si>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</si>
  <si>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</si>
  <si>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</si>
  <si>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</si>
  <si>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</si>
  <si>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</si>
  <si>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</si>
  <si>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</si>
  <si>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</si>
  <si>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</si>
  <si>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</si>
  <si>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</si>
  <si>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</si>
  <si>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</si>
  <si>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</si>
  <si>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</si>
  <si>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</si>
  <si>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</si>
  <si>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</si>
  <si>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</si>
  <si>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</si>
  <si>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</si>
  <si>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</si>
  <si>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</si>
  <si>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</si>
  <si>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</si>
  <si>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</si>
  <si>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</si>
  <si>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</si>
  <si>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</si>
  <si>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</si>
  <si>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</si>
  <si>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</si>
  <si>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</si>
  <si>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</si>
  <si>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</si>
  <si>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</si>
  <si>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</si>
  <si>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</si>
  <si>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</si>
  <si>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</si>
  <si>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</si>
  <si>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</si>
  <si>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</si>
  <si>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</si>
  <si>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</si>
  <si>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</si>
  <si>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</si>
  <si>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</si>
  <si>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</si>
  <si>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</si>
  <si>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</si>
  <si>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</si>
  <si>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</si>
  <si>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</si>
  <si>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</si>
  <si>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</si>
  <si>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</si>
  <si>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</si>
  <si>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</si>
  <si>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</si>
  <si>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</si>
  <si>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</si>
  <si>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</si>
  <si>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</si>
  <si>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</si>
  <si>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</si>
  <si>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</si>
  <si>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</si>
  <si>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</si>
  <si>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</si>
  <si>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</si>
  <si>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</si>
  <si>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</si>
  <si>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</si>
  <si>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</si>
  <si>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</si>
  <si>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</si>
  <si>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</si>
  <si>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</si>
  <si>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</si>
  <si>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</si>
  <si>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</si>
  <si>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</si>
  <si>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</si>
  <si>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</si>
  <si>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</si>
  <si>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</si>
  <si>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</si>
  <si>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</si>
  <si>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</si>
  <si>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</si>
  <si>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</si>
  <si>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</si>
  <si>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</si>
  <si>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</si>
  <si>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</si>
  <si>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</si>
  <si>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</si>
  <si>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</si>
  <si>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</si>
  <si>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</si>
  <si>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</si>
  <si>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</si>
  <si>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</si>
  <si>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</si>
  <si>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</si>
  <si>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</si>
  <si>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</si>
  <si>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</si>
  <si>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</si>
  <si>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</si>
  <si>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</si>
  <si>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</si>
  <si>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</si>
  <si>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</si>
  <si>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</si>
  <si>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</si>
  <si>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</si>
  <si>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</si>
  <si>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</si>
  <si>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</si>
  <si>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</si>
  <si>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</si>
  <si>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</si>
  <si>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</si>
  <si>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</si>
  <si>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</si>
  <si>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</si>
  <si>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</si>
  <si>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</si>
  <si>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</si>
  <si>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</si>
  <si>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</si>
  <si>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</si>
  <si>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</si>
  <si>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</si>
  <si>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</si>
  <si>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</si>
  <si>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</si>
  <si>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</si>
  <si>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</si>
  <si>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</si>
  <si>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</si>
  <si>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</si>
  <si>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</si>
  <si>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</si>
  <si>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</si>
  <si>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</si>
  <si>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</si>
  <si>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</si>
  <si>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</si>
  <si>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</si>
  <si>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</si>
  <si>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</si>
  <si>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</si>
  <si>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</si>
  <si>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</si>
  <si>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</si>
  <si>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</si>
  <si>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</si>
  <si>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</si>
  <si>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</si>
  <si>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</si>
  <si>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</si>
  <si>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</si>
  <si>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</si>
  <si>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</si>
  <si>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</si>
  <si>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</si>
  <si>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</si>
  <si>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</si>
  <si>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</si>
  <si>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</si>
  <si>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</si>
  <si>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</si>
  <si>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</si>
  <si>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</si>
  <si>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</si>
  <si>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</si>
  <si>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</si>
  <si>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</si>
  <si>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</si>
  <si>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</si>
  <si>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</si>
  <si>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</si>
  <si>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</si>
  <si>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</si>
  <si>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</si>
  <si>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</si>
  <si>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</si>
  <si>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</si>
  <si>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</si>
  <si>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</si>
  <si>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</si>
  <si>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</si>
  <si>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</si>
  <si>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</si>
  <si>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</si>
  <si>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</si>
  <si>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</si>
  <si>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</si>
  <si>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</si>
  <si>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</si>
  <si>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</si>
  <si>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</si>
  <si>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</si>
  <si>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</si>
  <si>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</si>
  <si>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</si>
  <si>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</si>
  <si>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</si>
  <si>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</si>
  <si>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</si>
  <si>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</si>
  <si>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</si>
  <si>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</si>
  <si>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</si>
  <si>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</si>
  <si>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</si>
  <si>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</si>
  <si>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</si>
  <si>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</si>
  <si>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</si>
  <si>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</si>
  <si>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</si>
  <si>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</si>
  <si>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</si>
  <si>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</si>
  <si>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</si>
  <si>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</si>
  <si>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</si>
  <si>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</si>
  <si>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</si>
  <si>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</si>
  <si>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</si>
  <si>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</si>
  <si>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</si>
  <si>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</si>
  <si>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</si>
  <si>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</si>
  <si>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</si>
  <si>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</si>
  <si>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</si>
  <si>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</si>
  <si>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</si>
  <si>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</si>
  <si>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</si>
  <si>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</si>
  <si>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</si>
  <si>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</si>
  <si>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</si>
  <si>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</si>
  <si>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</si>
  <si>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</si>
  <si>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</si>
  <si>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</si>
  <si>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</si>
  <si>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</si>
  <si>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</si>
  <si>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</si>
  <si>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</si>
  <si>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</si>
  <si>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</si>
  <si>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</si>
  <si>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</si>
  <si>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</si>
  <si>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</si>
  <si>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</si>
  <si>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</si>
  <si>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</si>
  <si>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</si>
  <si>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</si>
  <si>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</si>
  <si>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</si>
  <si>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</si>
  <si>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</si>
  <si>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</si>
  <si>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</si>
  <si>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</si>
  <si>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</si>
  <si>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</si>
  <si>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</si>
  <si>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</si>
  <si>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</si>
  <si>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</si>
  <si>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</si>
  <si>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</si>
  <si>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</si>
  <si>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</si>
  <si>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</si>
  <si>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</si>
  <si>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</si>
  <si>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</si>
  <si>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</si>
  <si>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</si>
  <si>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</si>
  <si>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</si>
  <si>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</si>
  <si>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</si>
  <si>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</si>
  <si>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</si>
  <si>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</si>
  <si>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</si>
  <si>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</si>
  <si>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</si>
  <si>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</si>
  <si>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</si>
  <si>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</si>
  <si>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</si>
  <si>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</si>
  <si>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</si>
  <si>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</si>
  <si>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</si>
  <si>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</si>
  <si>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</si>
  <si>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</si>
  <si>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</si>
  <si>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</si>
  <si>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</si>
  <si>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</si>
  <si>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</si>
  <si>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</si>
  <si>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</si>
  <si>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</si>
  <si>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</si>
  <si>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</si>
  <si>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</si>
  <si>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</si>
  <si>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</si>
  <si>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</si>
  <si>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</si>
  <si>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</si>
  <si>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</si>
  <si>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</si>
  <si>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</si>
  <si>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</si>
  <si>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</si>
  <si>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</si>
  <si>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</si>
  <si>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</si>
  <si>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</si>
  <si>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</si>
  <si>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</si>
  <si>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</si>
  <si>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</si>
  <si>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</si>
  <si>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</si>
  <si>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</si>
  <si>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</si>
  <si>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</si>
  <si>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</si>
  <si>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</si>
  <si>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</si>
  <si>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</si>
  <si>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</si>
  <si>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</si>
  <si>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</si>
  <si>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</si>
  <si>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</si>
  <si>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</si>
  <si>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</si>
  <si>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</si>
  <si>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</si>
  <si>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</si>
  <si>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</si>
  <si>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</si>
  <si>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</si>
  <si>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</si>
  <si>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</si>
  <si>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</si>
  <si>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</si>
  <si>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</si>
  <si>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</si>
  <si>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</si>
  <si>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</si>
  <si>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</si>
  <si>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</si>
  <si>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</si>
  <si>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</si>
  <si>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</si>
  <si>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</si>
  <si>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</si>
  <si>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</si>
  <si>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</si>
  <si>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</si>
  <si>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</si>
  <si>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</si>
  <si>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</si>
  <si>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</si>
  <si>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</si>
  <si>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</si>
  <si>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</si>
  <si>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</si>
  <si>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</si>
  <si>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</si>
  <si>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</si>
  <si>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</si>
  <si>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</si>
  <si>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</si>
  <si>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</si>
  <si>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</si>
  <si>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</si>
  <si>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</si>
  <si>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</si>
  <si>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</si>
  <si>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</si>
  <si>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</si>
  <si>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</si>
  <si>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</si>
  <si>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</si>
  <si>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</si>
  <si>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</si>
  <si>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</si>
  <si>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</si>
  <si>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</si>
  <si>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</si>
  <si>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</si>
  <si>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</si>
  <si>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</si>
  <si>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</si>
  <si>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</si>
  <si>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</si>
  <si>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</si>
  <si>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</si>
  <si>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</si>
  <si>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</si>
  <si>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</si>
  <si>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</si>
  <si>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</si>
  <si>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</si>
  <si>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</si>
  <si>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</si>
  <si>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</si>
  <si>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</si>
  <si>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</si>
  <si>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</si>
  <si>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</si>
  <si>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</si>
  <si>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</si>
  <si>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</si>
  <si>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</si>
  <si>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</si>
  <si>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</si>
  <si>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</si>
  <si>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</si>
  <si>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</si>
  <si>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</si>
  <si>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</si>
  <si>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</si>
  <si>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</si>
  <si>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</si>
  <si>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</si>
  <si>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</si>
  <si>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</si>
  <si>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</si>
  <si>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</si>
  <si>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</si>
  <si>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</si>
  <si>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</si>
  <si>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</si>
  <si>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</si>
  <si>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</si>
  <si>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</si>
  <si>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</si>
  <si>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</si>
  <si>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</si>
  <si>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</si>
  <si>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</si>
  <si>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</si>
  <si>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</si>
  <si>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</si>
  <si>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</si>
  <si>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</si>
  <si>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</si>
  <si>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</si>
  <si>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</si>
  <si>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</si>
  <si>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</si>
  <si>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</si>
  <si>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</si>
  <si>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</si>
  <si>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</si>
  <si>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</si>
  <si>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</si>
  <si>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</si>
  <si>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</si>
  <si>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</si>
  <si>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</si>
  <si>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</si>
  <si>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</si>
  <si>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</si>
  <si>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</si>
  <si>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</si>
  <si>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</si>
  <si>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</si>
  <si>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</si>
  <si>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</si>
  <si>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</si>
  <si>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</si>
  <si>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</si>
  <si>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</si>
  <si>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</si>
  <si>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</si>
  <si>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</si>
  <si>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</si>
  <si>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</si>
  <si>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</si>
  <si>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</si>
  <si>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</si>
  <si>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</si>
  <si>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</si>
  <si>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</si>
  <si>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</si>
  <si>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</si>
  <si>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</si>
  <si>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</si>
  <si>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</si>
  <si>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</si>
  <si>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</si>
  <si>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</si>
  <si>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</si>
  <si>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</si>
  <si>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</si>
  <si>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</si>
  <si>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</si>
  <si>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</si>
  <si>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</si>
  <si>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</si>
  <si>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</si>
  <si>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</si>
  <si>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</si>
  <si>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</si>
  <si>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</si>
  <si>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</si>
  <si>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</si>
  <si>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</si>
  <si>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</si>
  <si>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</si>
  <si>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</si>
  <si>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</si>
  <si>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</si>
  <si>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</si>
  <si>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</si>
  <si>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</si>
  <si>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</si>
  <si>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</si>
  <si>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</si>
  <si>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</si>
  <si>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</si>
  <si>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</si>
  <si>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</si>
  <si>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</si>
  <si>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</si>
  <si>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</si>
  <si>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</si>
  <si>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</si>
  <si>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</si>
  <si>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</si>
  <si>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</si>
  <si>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</si>
  <si>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</si>
  <si>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</si>
  <si>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</si>
  <si>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</si>
  <si>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</si>
  <si>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</si>
  <si>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</si>
  <si>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</si>
  <si>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</si>
  <si>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</si>
  <si>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</si>
  <si>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</si>
  <si>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</si>
  <si>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</si>
  <si>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</si>
  <si>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</si>
  <si>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</si>
  <si>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</si>
  <si>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</si>
  <si>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</si>
  <si>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</si>
  <si>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</si>
  <si>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</si>
  <si>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</si>
  <si>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</si>
  <si>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</si>
  <si>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</si>
  <si>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</si>
  <si>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</si>
  <si>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</si>
  <si>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</si>
  <si>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</si>
  <si>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</si>
  <si>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</si>
  <si>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</si>
  <si>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</si>
  <si>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</si>
  <si>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</si>
  <si>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</si>
  <si>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</si>
  <si>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</si>
  <si>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</si>
  <si>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</si>
  <si>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</si>
  <si>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</si>
  <si>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</si>
  <si>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</si>
  <si>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</si>
  <si>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</si>
  <si>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</si>
  <si>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</si>
  <si>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</si>
  <si>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</si>
  <si>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</si>
  <si>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</si>
  <si>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</si>
  <si>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</si>
  <si>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</si>
  <si>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</si>
  <si>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</si>
  <si>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</si>
  <si>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</si>
  <si>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</si>
  <si>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</si>
  <si>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</si>
  <si>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</si>
  <si>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</si>
  <si>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</si>
  <si>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</si>
  <si>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</si>
  <si>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</si>
  <si>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</si>
  <si>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</si>
  <si>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</si>
  <si>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</si>
  <si>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</si>
  <si>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</si>
  <si>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</si>
  <si>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</si>
  <si>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</si>
  <si>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</si>
  <si>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</si>
  <si>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</si>
  <si>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</si>
  <si>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</si>
  <si>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</si>
  <si>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</si>
  <si>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</si>
  <si>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</si>
  <si>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</si>
  <si>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</si>
  <si>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</si>
  <si>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</si>
  <si>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</si>
  <si>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</si>
  <si>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</si>
  <si>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</si>
  <si>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</si>
  <si>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</si>
  <si>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</si>
  <si>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</si>
  <si>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</si>
  <si>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</si>
  <si>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</si>
  <si>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</si>
  <si>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</si>
  <si>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</si>
  <si>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</si>
  <si>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</si>
  <si>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</si>
  <si>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</si>
  <si>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</si>
  <si>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</si>
  <si>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</si>
  <si>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</si>
  <si>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</si>
  <si>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</si>
  <si>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</si>
  <si>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</si>
  <si>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</si>
  <si>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</si>
  <si>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</si>
  <si>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</si>
  <si>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</si>
  <si>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</si>
  <si>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</si>
  <si>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</si>
  <si>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</si>
  <si>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</si>
  <si>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</si>
  <si>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</si>
  <si>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</si>
  <si>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</si>
  <si>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</si>
  <si>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</si>
  <si>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</si>
  <si>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</si>
  <si>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</si>
  <si>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</si>
  <si>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</si>
  <si>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</si>
  <si>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</si>
  <si>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</si>
  <si>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</si>
  <si>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</si>
  <si>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</si>
  <si>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</si>
  <si>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</si>
  <si>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</si>
  <si>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</si>
  <si>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</si>
  <si>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</si>
  <si>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</si>
  <si>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</si>
  <si>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</si>
  <si>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</si>
  <si>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</si>
  <si>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</si>
  <si>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</si>
  <si>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</si>
  <si>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</si>
  <si>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</si>
  <si>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</si>
  <si>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</si>
  <si>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</si>
  <si>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</si>
  <si>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</si>
  <si>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</si>
  <si>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</si>
  <si>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</si>
  <si>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</si>
  <si>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</si>
  <si>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</si>
  <si>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</si>
  <si>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</si>
  <si>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</si>
  <si>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</si>
  <si>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</si>
  <si>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</si>
  <si>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</si>
  <si>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</si>
  <si>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</si>
  <si>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</si>
  <si>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</si>
  <si>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</si>
  <si>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</si>
  <si>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</si>
  <si>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</si>
  <si>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</si>
  <si>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</si>
  <si>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</si>
  <si>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</si>
  <si>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</si>
  <si>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</si>
  <si>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</si>
  <si>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</si>
  <si>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</si>
  <si>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</si>
  <si>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</si>
  <si>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</si>
  <si>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</si>
  <si>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</si>
  <si>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</si>
  <si>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</si>
  <si>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</si>
  <si>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</si>
  <si>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</si>
  <si>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</si>
  <si>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</si>
  <si>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</si>
  <si>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</si>
  <si>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</si>
  <si>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</si>
  <si>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</si>
  <si>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</si>
  <si>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</si>
  <si>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</si>
  <si>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</si>
  <si>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</si>
  <si>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</si>
  <si>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</si>
  <si>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</si>
  <si>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</si>
  <si>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</si>
  <si>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</si>
  <si>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</si>
  <si>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</si>
  <si>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</si>
  <si>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</si>
  <si>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</si>
  <si>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</si>
  <si>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</si>
  <si>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</si>
  <si>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</si>
  <si>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</si>
  <si>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</si>
  <si>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</si>
  <si>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</si>
  <si>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</si>
  <si>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</si>
  <si>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</si>
  <si>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</si>
  <si>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</si>
  <si>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</si>
  <si>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</si>
  <si>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</si>
  <si>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</si>
  <si>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</si>
  <si>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</si>
  <si>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</si>
  <si>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</si>
  <si>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</si>
  <si>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</si>
  <si>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</si>
  <si>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</si>
  <si>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</si>
  <si>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</si>
  <si>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</si>
  <si>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</si>
  <si>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</si>
  <si>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</si>
  <si>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</si>
  <si>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</si>
  <si>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</si>
  <si>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</si>
  <si>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</si>
  <si>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</si>
  <si>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</si>
  <si>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</si>
  <si>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</si>
  <si>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</si>
  <si>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</si>
  <si>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</si>
  <si>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</si>
  <si>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</si>
  <si>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</si>
  <si>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</si>
  <si>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</si>
  <si>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</si>
  <si>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</si>
  <si>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</si>
  <si>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</si>
  <si>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</si>
  <si>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</si>
  <si>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</si>
  <si>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</si>
  <si>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</si>
  <si>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</si>
  <si>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</si>
  <si>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</si>
  <si>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</si>
  <si>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</si>
  <si>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</si>
  <si>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</si>
  <si>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</si>
  <si>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</si>
  <si>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</si>
  <si>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</si>
  <si>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</si>
  <si>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</si>
  <si>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</si>
  <si>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</si>
  <si>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</si>
  <si>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</si>
  <si>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</si>
  <si>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</si>
  <si>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</si>
  <si>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</si>
  <si>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</si>
  <si>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</si>
  <si>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</si>
  <si>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</si>
  <si>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</si>
  <si>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</si>
  <si>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</si>
  <si>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</si>
  <si>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</si>
  <si>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</si>
  <si>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</si>
  <si>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</si>
  <si>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</si>
  <si>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</si>
  <si>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</si>
  <si>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</si>
  <si>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</si>
  <si>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</si>
  <si>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</si>
  <si>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</si>
  <si>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</si>
  <si>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</si>
  <si>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</si>
  <si>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</si>
  <si>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</si>
  <si>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</si>
  <si>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</si>
  <si>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</si>
  <si>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</si>
  <si>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</si>
  <si>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</si>
  <si>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</si>
  <si>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</si>
  <si>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</si>
  <si>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</si>
  <si>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</si>
  <si>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</si>
  <si>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</si>
  <si>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</si>
  <si>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</si>
  <si>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</si>
  <si>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</si>
  <si>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</si>
  <si>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</si>
  <si>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</si>
  <si>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</si>
  <si>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</si>
  <si>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</si>
  <si>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</si>
  <si>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</si>
  <si>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</si>
  <si>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</si>
  <si>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</si>
  <si>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</si>
  <si>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</si>
  <si>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</si>
  <si>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</si>
  <si>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</si>
  <si>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</si>
  <si>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</si>
  <si>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</si>
  <si>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</si>
  <si>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</si>
  <si>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</si>
  <si>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</si>
  <si>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</si>
  <si>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</si>
  <si>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</si>
  <si>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</si>
  <si>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</si>
  <si>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</si>
  <si>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</si>
  <si>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</si>
  <si>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</si>
  <si>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</si>
  <si>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</si>
  <si>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</si>
  <si>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</si>
  <si>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</si>
  <si>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</si>
  <si>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</si>
  <si>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</si>
  <si>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</si>
  <si>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</si>
  <si>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</si>
  <si>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</si>
  <si>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</si>
  <si>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</si>
  <si>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</si>
  <si>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</si>
  <si>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</si>
  <si>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</si>
  <si>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</si>
  <si>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</si>
  <si>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</si>
  <si>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</si>
  <si>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</si>
  <si>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</si>
  <si>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</si>
  <si>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</si>
  <si>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</si>
  <si>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</si>
  <si>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</si>
  <si>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</si>
  <si>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</si>
  <si>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</si>
  <si>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</si>
  <si>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</si>
  <si>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</si>
  <si>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</si>
  <si>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</si>
  <si>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</si>
  <si>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</si>
  <si>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</si>
  <si>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</si>
  <si>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</si>
  <si>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</si>
  <si>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</si>
  <si>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</si>
  <si>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</si>
  <si>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</si>
  <si>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</si>
  <si>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</si>
  <si>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</si>
  <si>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</si>
  <si>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</si>
  <si>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</si>
  <si>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</si>
  <si>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</si>
  <si>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</si>
  <si>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</si>
  <si>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</si>
  <si>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</si>
  <si>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</si>
  <si>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</si>
  <si>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</si>
  <si>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</si>
  <si>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</si>
  <si>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</si>
  <si>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</si>
  <si>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</si>
  <si>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</si>
  <si>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</si>
  <si>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</si>
  <si>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</si>
  <si>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</si>
  <si>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</si>
  <si>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</si>
  <si>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</si>
  <si>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</si>
  <si>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</si>
  <si>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</si>
  <si>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</si>
  <si>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</si>
  <si>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</si>
  <si>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</si>
  <si>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</si>
  <si>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</si>
  <si>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</si>
  <si>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</si>
  <si>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</si>
  <si>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</si>
  <si>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</si>
  <si>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</si>
  <si>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</si>
  <si>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</si>
  <si>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</si>
  <si>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</si>
  <si>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</si>
  <si>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</si>
  <si>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</si>
  <si>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</si>
  <si>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</si>
  <si>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</si>
  <si>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</si>
  <si>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</si>
  <si>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</si>
  <si>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</si>
  <si>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</si>
  <si>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</si>
  <si>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</si>
  <si>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</si>
  <si>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</si>
  <si>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</si>
  <si>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</si>
  <si>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</si>
  <si>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</si>
  <si>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</si>
  <si>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</si>
  <si>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</si>
  <si>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</si>
  <si>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</si>
  <si>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</si>
  <si>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</si>
  <si>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</si>
  <si>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</si>
  <si>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</si>
  <si>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</si>
  <si>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</si>
  <si>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</si>
  <si>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</si>
  <si>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</si>
  <si>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</si>
  <si>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</si>
  <si>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</si>
  <si>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</si>
  <si>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</si>
  <si>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</si>
  <si>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</si>
  <si>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</si>
  <si>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</si>
  <si>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</si>
  <si>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</si>
  <si>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</si>
  <si>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</si>
  <si>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</si>
  <si>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</si>
  <si>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</si>
  <si>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</si>
  <si>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</si>
  <si>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</si>
  <si>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</si>
  <si>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</si>
  <si>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</si>
  <si>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</si>
  <si>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</si>
  <si>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</si>
  <si>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</si>
  <si>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</si>
  <si>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</si>
  <si>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</si>
  <si>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</si>
  <si>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</si>
  <si>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</si>
  <si>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</si>
  <si>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</si>
  <si>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</si>
  <si>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</si>
  <si>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</si>
  <si>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</si>
  <si>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</si>
  <si>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</si>
  <si>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</si>
  <si>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</si>
  <si>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</si>
  <si>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</si>
  <si>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</si>
  <si>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</si>
  <si>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</si>
  <si>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</si>
  <si>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</si>
  <si>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</si>
  <si>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</si>
  <si>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</si>
  <si>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</si>
  <si>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</si>
  <si>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</si>
  <si>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</si>
  <si>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</si>
  <si>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</si>
  <si>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</si>
  <si>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</si>
  <si>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</si>
  <si>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</si>
  <si>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</si>
  <si>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</si>
  <si>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</si>
  <si>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</si>
  <si>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</si>
  <si>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</si>
  <si>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</si>
  <si>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</si>
  <si>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</si>
  <si>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</si>
  <si>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</si>
  <si>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</si>
  <si>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</si>
  <si>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</si>
  <si>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</si>
  <si>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</si>
  <si>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</si>
  <si>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</si>
  <si>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</si>
  <si>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</si>
  <si>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</si>
  <si>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</si>
  <si>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</si>
  <si>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</si>
  <si>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</si>
  <si>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</si>
  <si>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</si>
  <si>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</si>
  <si>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</si>
  <si>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</si>
  <si>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</si>
  <si>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</si>
  <si>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</si>
  <si>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</si>
  <si>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</si>
  <si>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</si>
  <si>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</si>
  <si>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</si>
  <si>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</si>
  <si>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</si>
  <si>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</si>
  <si>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</si>
  <si>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</si>
  <si>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</si>
  <si>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</si>
  <si>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</si>
  <si>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</si>
  <si>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</si>
  <si>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</si>
  <si>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</si>
  <si>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</si>
  <si>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</si>
  <si>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</si>
  <si>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</si>
  <si>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</si>
  <si>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</si>
  <si>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</si>
  <si>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</si>
  <si>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</si>
  <si>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</si>
  <si>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</si>
  <si>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</si>
  <si>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</si>
  <si>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</si>
  <si>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</si>
  <si>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</si>
  <si>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</si>
  <si>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</si>
  <si>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</si>
  <si>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</si>
  <si>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</si>
  <si>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</si>
  <si>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</si>
  <si>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</si>
  <si>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</si>
  <si>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</si>
  <si>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</si>
  <si>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</si>
  <si>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</si>
  <si>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</si>
  <si>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</si>
  <si>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</si>
  <si>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</si>
  <si>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</si>
  <si>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</si>
  <si>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</si>
  <si>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</si>
  <si>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</si>
  <si>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</si>
  <si>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</si>
  <si>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</si>
  <si>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</si>
  <si>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</si>
  <si>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</si>
  <si>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</si>
  <si>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</si>
  <si>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</si>
  <si>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</si>
  <si>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</si>
  <si>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</si>
  <si>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</si>
  <si>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</si>
  <si>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</si>
  <si>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</si>
  <si>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</si>
  <si>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</si>
  <si>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</si>
  <si>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</si>
  <si>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</si>
  <si>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</si>
  <si>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</si>
  <si>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</si>
  <si>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</si>
  <si>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</si>
  <si>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</si>
  <si>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</si>
  <si>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</si>
  <si>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</si>
  <si>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</si>
  <si>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</si>
  <si>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</si>
  <si>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</si>
  <si>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</si>
  <si>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</si>
  <si>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</si>
  <si>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</si>
  <si>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</si>
  <si>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</si>
  <si>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</si>
  <si>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</si>
  <si>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</si>
  <si>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</si>
  <si>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</si>
  <si>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</si>
  <si>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</si>
  <si>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</si>
  <si>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</si>
  <si>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</si>
  <si>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</si>
  <si>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</si>
  <si>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</si>
  <si>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</si>
  <si>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</si>
  <si>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</si>
  <si>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</si>
  <si>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</si>
  <si>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</si>
  <si>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</si>
  <si>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</si>
  <si>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</si>
  <si>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</si>
  <si>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</si>
  <si>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</si>
  <si>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</si>
  <si>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</si>
  <si>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</si>
  <si>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</si>
  <si>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</si>
  <si>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</si>
  <si>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</si>
  <si>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</si>
  <si>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</si>
  <si>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</si>
  <si>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</si>
  <si>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</si>
  <si>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</si>
  <si>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</si>
  <si>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</si>
  <si>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</si>
  <si>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</si>
  <si>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</si>
  <si>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</si>
  <si>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</si>
  <si>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</si>
  <si>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</si>
  <si>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</si>
  <si>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</si>
  <si>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</si>
  <si>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</si>
  <si>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</si>
  <si>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</si>
  <si>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</si>
  <si>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</si>
  <si>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</si>
  <si>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</si>
  <si>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</si>
  <si>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</si>
  <si>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</si>
  <si>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</si>
  <si>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</si>
  <si>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</si>
  <si>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</si>
  <si>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</si>
  <si>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</si>
  <si>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</si>
  <si>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</si>
  <si>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</si>
  <si>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</si>
  <si>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</si>
  <si>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</si>
  <si>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</si>
  <si>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</si>
  <si>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</si>
  <si>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</si>
  <si>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</si>
  <si>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</si>
  <si>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</si>
  <si>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</si>
  <si>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</si>
  <si>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</si>
  <si>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</si>
  <si>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</si>
  <si>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</si>
  <si>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</si>
  <si>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</si>
  <si>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</si>
  <si>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</si>
  <si>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</si>
  <si>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</si>
  <si>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</si>
  <si>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</si>
  <si>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</si>
  <si>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</si>
  <si>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</si>
  <si>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</si>
  <si>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</si>
  <si>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</si>
  <si>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</si>
  <si>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</si>
  <si>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</si>
  <si>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</si>
  <si>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</si>
  <si>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</si>
  <si>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</si>
  <si>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</si>
  <si>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</si>
  <si>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</si>
  <si>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</si>
  <si>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</si>
  <si>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</si>
  <si>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</si>
  <si>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</si>
  <si>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</si>
  <si>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</si>
  <si>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</si>
  <si>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</si>
  <si>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</si>
  <si>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</si>
  <si>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</si>
  <si>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</si>
  <si>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</si>
  <si>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</si>
  <si>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</si>
  <si>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</si>
  <si>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</si>
  <si>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</si>
  <si>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</si>
  <si>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</si>
  <si>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</si>
  <si>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</si>
  <si>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</si>
  <si>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</si>
  <si>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</si>
  <si>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</si>
  <si>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</si>
  <si>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</si>
  <si>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</si>
  <si>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</si>
  <si>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</si>
  <si>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</si>
  <si>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</si>
  <si>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</si>
  <si>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</si>
  <si>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</si>
  <si>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</si>
  <si>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</si>
  <si>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</si>
  <si>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</si>
  <si>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</si>
  <si>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</si>
  <si>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</si>
  <si>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</si>
  <si>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</si>
  <si>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</si>
  <si>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</si>
  <si>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</si>
  <si>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</si>
  <si>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</si>
  <si>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</si>
  <si>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</si>
  <si>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</si>
  <si>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</si>
  <si>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</si>
  <si>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</si>
  <si>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</si>
  <si>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</si>
  <si>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</si>
  <si>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</si>
  <si>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</si>
  <si>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</si>
  <si>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</si>
  <si>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</si>
  <si>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</si>
  <si>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</si>
  <si>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</si>
  <si>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</si>
  <si>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</si>
  <si>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</si>
  <si>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</si>
  <si>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</si>
  <si>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</si>
  <si>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</si>
  <si>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</si>
  <si>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</si>
  <si>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</si>
  <si>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</si>
  <si>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</si>
  <si>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</si>
  <si>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</si>
  <si>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</si>
  <si>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</si>
  <si>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</si>
  <si>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</si>
  <si>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</si>
  <si>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</si>
  <si>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</si>
  <si>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</si>
  <si>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</si>
  <si>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</si>
  <si>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</si>
  <si>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</si>
  <si>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</si>
  <si>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</si>
  <si>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</si>
  <si>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</si>
  <si>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</si>
  <si>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</si>
  <si>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</si>
  <si>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</si>
  <si>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</si>
  <si>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</si>
  <si>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</si>
  <si>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</si>
  <si>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</si>
  <si>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</si>
  <si>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</si>
  <si>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</si>
  <si>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</si>
  <si>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</si>
  <si>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</si>
  <si>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</si>
  <si>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</si>
  <si>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</si>
  <si>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</si>
  <si>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</si>
  <si>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</si>
  <si>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</si>
  <si>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</si>
  <si>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</si>
  <si>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</si>
  <si>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</si>
  <si>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</si>
  <si>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</si>
  <si>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</si>
  <si>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</si>
  <si>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</si>
  <si>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</si>
  <si>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</si>
  <si>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</si>
  <si>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</si>
  <si>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</si>
  <si>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</si>
  <si>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</si>
  <si>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</si>
  <si>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</si>
  <si>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</si>
  <si>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</si>
  <si>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</si>
  <si>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</si>
  <si>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</si>
  <si>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</si>
  <si>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</si>
  <si>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</si>
  <si>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</si>
  <si>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</si>
  <si>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</si>
  <si>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</si>
  <si>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</si>
  <si>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</si>
  <si>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</si>
  <si>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</si>
  <si>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</si>
  <si>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</si>
  <si>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</si>
  <si>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</si>
  <si>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</si>
  <si>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</si>
  <si>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</si>
  <si>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</si>
  <si>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</si>
  <si>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</si>
  <si>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</si>
  <si>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</si>
  <si>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</si>
  <si>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</si>
  <si>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</si>
  <si>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</si>
  <si>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</si>
  <si>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</si>
  <si>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</si>
  <si>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</si>
  <si>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</si>
  <si>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</si>
  <si>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</si>
  <si>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</si>
  <si>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</si>
  <si>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</si>
  <si>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</si>
  <si>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</si>
  <si>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</si>
  <si>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</si>
  <si>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</si>
  <si>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</si>
  <si>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</si>
  <si>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</si>
  <si>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</si>
  <si>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</si>
  <si>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</si>
  <si>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</si>
  <si>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</si>
  <si>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</si>
  <si>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</si>
  <si>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</si>
  <si>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</si>
  <si>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</si>
  <si>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</si>
  <si>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</si>
  <si>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</si>
  <si>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</si>
  <si>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</si>
  <si>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</si>
  <si>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</si>
  <si>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</si>
  <si>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</si>
  <si>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</si>
  <si>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</si>
  <si>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</si>
  <si>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</si>
  <si>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</si>
  <si>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</si>
  <si>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</si>
  <si>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</si>
  <si>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</si>
  <si>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</si>
  <si>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</si>
  <si>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</si>
  <si>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</si>
  <si>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</si>
  <si>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</si>
  <si>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</si>
  <si>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</si>
  <si>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</si>
  <si>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</si>
  <si>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</si>
  <si>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</si>
  <si>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</si>
  <si>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</si>
  <si>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</si>
  <si>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</si>
  <si>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</si>
  <si>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</si>
  <si>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</si>
  <si>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</si>
  <si>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</si>
  <si>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</si>
  <si>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</si>
  <si>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</si>
  <si>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</si>
  <si>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</si>
  <si>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</si>
  <si>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</si>
  <si>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</si>
  <si>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</si>
  <si>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</si>
  <si>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</si>
  <si>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</si>
  <si>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</si>
  <si>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</si>
  <si>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</si>
  <si>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</si>
  <si>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</si>
  <si>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</si>
  <si>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</si>
  <si>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</si>
  <si>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</si>
  <si>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</si>
  <si>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</si>
  <si>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</si>
  <si>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</si>
  <si>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</si>
  <si>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</si>
  <si>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</si>
  <si>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</si>
  <si>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</si>
  <si>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</si>
  <si>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</si>
  <si>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</si>
  <si>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</si>
  <si>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</si>
  <si>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</si>
  <si>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</si>
  <si>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</si>
  <si>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</si>
  <si>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</si>
  <si>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</si>
  <si>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</si>
  <si>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</si>
  <si>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</si>
  <si>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</si>
  <si>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</si>
  <si>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</si>
  <si>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</si>
  <si>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</si>
  <si>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</si>
  <si>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</si>
  <si>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</si>
  <si>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</si>
  <si>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</si>
  <si>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</si>
  <si>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</si>
  <si>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</si>
  <si>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</si>
  <si>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</si>
  <si>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</si>
  <si>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</si>
  <si>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</si>
  <si>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</si>
  <si>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</si>
  <si>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</si>
  <si>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</si>
  <si>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</si>
  <si>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</si>
  <si>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</si>
  <si>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</si>
  <si>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</si>
  <si>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</si>
  <si>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</si>
  <si>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</si>
  <si>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</si>
  <si>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</si>
  <si>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</si>
  <si>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</si>
  <si>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</si>
  <si>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</si>
  <si>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</si>
  <si>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</si>
  <si>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</si>
  <si>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</si>
  <si>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</si>
  <si>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</si>
  <si>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</si>
  <si>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</si>
  <si>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</si>
  <si>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</si>
  <si>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</si>
  <si>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</si>
  <si>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</si>
  <si>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</si>
  <si>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</si>
  <si>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</si>
  <si>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</si>
  <si>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</si>
  <si>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</si>
  <si>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</si>
  <si>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</si>
  <si>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</si>
  <si>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</si>
  <si>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</si>
  <si>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</si>
  <si>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</si>
  <si>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</si>
  <si>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</si>
  <si>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</si>
  <si>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</si>
  <si>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</si>
  <si>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</si>
  <si>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</si>
  <si>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</si>
  <si>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</si>
  <si>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</si>
  <si>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</si>
  <si>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</si>
  <si>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</si>
  <si>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</si>
  <si>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</si>
  <si>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</si>
  <si>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</si>
  <si>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</si>
  <si>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</si>
  <si>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</si>
  <si>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</si>
  <si>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</si>
  <si>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</si>
  <si>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</si>
  <si>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</si>
  <si>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</si>
  <si>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</si>
  <si>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</si>
  <si>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</si>
  <si>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</si>
  <si>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</si>
  <si>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</si>
  <si>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</si>
  <si>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</si>
  <si>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</si>
  <si>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</si>
  <si>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</si>
  <si>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</si>
  <si>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</si>
  <si>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</si>
  <si>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</si>
  <si>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</si>
  <si>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</si>
  <si>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</si>
  <si>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</si>
  <si>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</si>
  <si>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</si>
  <si>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</si>
  <si>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</si>
  <si>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</si>
  <si>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</si>
  <si>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</si>
  <si>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</si>
  <si>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</si>
  <si>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</si>
  <si>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</si>
  <si>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</si>
  <si>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</si>
  <si>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</si>
  <si>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</si>
  <si>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</si>
  <si>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</si>
  <si>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</si>
  <si>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</si>
  <si>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</si>
  <si>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</si>
  <si>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</si>
  <si>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</si>
  <si>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</si>
  <si>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</si>
  <si>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</si>
  <si>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</si>
  <si>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</si>
  <si>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</si>
  <si>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</si>
  <si>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</si>
  <si>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</si>
  <si>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</si>
  <si>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</si>
  <si>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</si>
  <si>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</si>
  <si>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</si>
  <si>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</si>
  <si>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</si>
  <si>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</si>
  <si>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</si>
  <si>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</si>
  <si>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</si>
  <si>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</si>
  <si>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</si>
  <si>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</si>
  <si>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</si>
  <si>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</si>
  <si>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</si>
  <si>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</si>
  <si>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</si>
  <si>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</si>
  <si>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</si>
  <si>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</si>
  <si>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</si>
  <si>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</si>
  <si>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</si>
  <si>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</si>
  <si>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</si>
  <si>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</si>
  <si>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</si>
  <si>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</si>
  <si>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</si>
  <si>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</si>
  <si>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</si>
  <si>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</si>
  <si>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</si>
  <si>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</si>
  <si>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</si>
  <si>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</si>
  <si>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</si>
  <si>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</si>
  <si>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</si>
  <si>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</si>
  <si>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</si>
  <si>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</si>
  <si>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</si>
  <si>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</si>
  <si>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</si>
  <si>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</si>
  <si>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</si>
  <si>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</si>
  <si>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</si>
  <si>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</si>
  <si>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</si>
  <si>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</si>
  <si>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</si>
  <si>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</si>
  <si>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</si>
  <si>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</si>
  <si>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</si>
  <si>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</si>
  <si>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</si>
  <si>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</si>
  <si>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</si>
  <si>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</si>
  <si>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</si>
  <si>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</si>
  <si>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</si>
  <si>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</si>
  <si>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</si>
  <si>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</si>
  <si>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</si>
  <si>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</si>
  <si>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</si>
  <si>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</si>
  <si>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</si>
  <si>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</si>
  <si>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</si>
  <si>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</si>
  <si>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</si>
  <si>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</si>
  <si>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</si>
  <si>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</si>
  <si>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</si>
  <si>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</si>
  <si>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</si>
  <si>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</si>
  <si>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</si>
  <si>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</si>
  <si>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</si>
  <si>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</si>
  <si>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</si>
  <si>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</si>
  <si>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</si>
  <si>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</si>
  <si>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</si>
  <si>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</si>
  <si>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</si>
  <si>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</si>
  <si>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</si>
  <si>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</si>
  <si>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</si>
  <si>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</si>
  <si>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</si>
  <si>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</si>
  <si>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</si>
  <si>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</si>
  <si>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</si>
  <si>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</si>
  <si>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</si>
  <si>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</si>
  <si>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</si>
  <si>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</si>
  <si>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</si>
  <si>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</si>
  <si>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</si>
  <si>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</si>
  <si>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</si>
  <si>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</si>
  <si>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</si>
  <si>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</si>
  <si>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</si>
  <si>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</si>
  <si>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</si>
  <si>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</si>
  <si>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</si>
  <si>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</si>
  <si>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</si>
  <si>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</si>
  <si>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</si>
  <si>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</si>
  <si>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</si>
  <si>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</si>
  <si>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</si>
  <si>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</si>
  <si>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</si>
  <si>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</si>
  <si>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</si>
  <si>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</si>
  <si>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</si>
  <si>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</si>
  <si>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</si>
  <si>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</si>
  <si>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</si>
  <si>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</si>
  <si>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</si>
  <si>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</si>
  <si>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</si>
  <si>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</si>
  <si>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</si>
  <si>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</si>
  <si>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</si>
  <si>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</si>
  <si>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</si>
  <si>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</si>
  <si>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</si>
  <si>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</si>
  <si>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</si>
  <si>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</si>
  <si>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</si>
  <si>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</si>
  <si>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</si>
  <si>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</si>
  <si>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</si>
  <si>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</si>
  <si>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</si>
  <si>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</si>
  <si>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</si>
  <si>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</si>
  <si>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</si>
  <si>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</si>
  <si>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</si>
  <si>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</si>
  <si>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</si>
  <si>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</si>
  <si>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</si>
  <si>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</si>
  <si>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</si>
  <si>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</si>
  <si>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</si>
  <si>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</si>
  <si>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</si>
  <si>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</si>
  <si>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</si>
  <si>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</si>
  <si>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</si>
  <si>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</si>
  <si>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</si>
  <si>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</si>
  <si>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</si>
  <si>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</si>
  <si>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</si>
  <si>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</si>
  <si>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</si>
  <si>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</si>
  <si>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</si>
  <si>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</si>
  <si>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</si>
  <si>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</si>
  <si>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</si>
  <si>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</si>
  <si>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</si>
  <si>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</si>
  <si>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</si>
  <si>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</si>
  <si>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</si>
  <si>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</si>
  <si>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</si>
  <si>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</si>
  <si>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</si>
  <si>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</si>
  <si>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</si>
  <si>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</si>
  <si>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</si>
  <si>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</si>
  <si>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</si>
  <si>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</si>
  <si>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</si>
  <si>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</si>
  <si>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</si>
  <si>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</si>
  <si>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</si>
  <si>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</si>
  <si>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</si>
  <si>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</si>
  <si>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</si>
  <si>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</si>
  <si>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</si>
  <si>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</si>
  <si>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</si>
  <si>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</si>
  <si>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</si>
  <si>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</si>
  <si>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</si>
  <si>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</si>
  <si>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</si>
  <si>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</si>
  <si>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</si>
  <si>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</si>
  <si>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</si>
  <si>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</si>
  <si>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</si>
  <si>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</si>
  <si>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</si>
  <si>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</si>
  <si>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</si>
  <si>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</si>
  <si>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</si>
  <si>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</si>
  <si>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</si>
  <si>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</si>
  <si>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</si>
  <si>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</si>
  <si>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</si>
  <si>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</si>
  <si>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</si>
  <si>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</si>
  <si>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</si>
  <si>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</si>
  <si>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</si>
  <si>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</si>
  <si>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</si>
  <si>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</si>
  <si>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</si>
  <si>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</si>
  <si>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</si>
  <si>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</si>
  <si>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</si>
  <si>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</si>
  <si>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</si>
  <si>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</si>
  <si>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</si>
  <si>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</si>
  <si>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</si>
  <si>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</si>
  <si>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</si>
  <si>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</si>
  <si>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</si>
  <si>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</si>
  <si>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</si>
  <si>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</si>
  <si>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</si>
  <si>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</si>
  <si>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</si>
  <si>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</si>
  <si>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</si>
  <si>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</si>
  <si>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</si>
  <si>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</si>
  <si>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</si>
  <si>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</si>
  <si>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</si>
  <si>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</si>
  <si>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</si>
  <si>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</si>
  <si>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</si>
  <si>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</si>
  <si>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</si>
  <si>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</si>
  <si>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</si>
  <si>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</si>
  <si>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</si>
  <si>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</si>
  <si>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</si>
  <si>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</si>
  <si>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</si>
  <si>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</si>
  <si>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</si>
  <si>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</si>
  <si>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</si>
  <si>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</si>
  <si>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</si>
  <si>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</si>
  <si>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</si>
  <si>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</si>
  <si>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</si>
  <si>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</si>
  <si>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</si>
  <si>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</si>
  <si>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</si>
  <si>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</si>
  <si>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</si>
  <si>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</si>
  <si>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</si>
  <si>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</si>
  <si>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</si>
  <si>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</si>
  <si>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</si>
  <si>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</si>
  <si>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</si>
  <si>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</si>
  <si>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</si>
  <si>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</si>
  <si>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</si>
  <si>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</si>
  <si>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</si>
  <si>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</si>
  <si>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</si>
  <si>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</si>
  <si>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</si>
  <si>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</si>
  <si>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</si>
  <si>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</si>
  <si>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</si>
  <si>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</si>
  <si>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</si>
  <si>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</si>
  <si>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</si>
  <si>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</si>
  <si>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</si>
  <si>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</si>
  <si>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</si>
  <si>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</si>
  <si>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</si>
  <si>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</si>
  <si>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</si>
  <si>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</si>
  <si>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</si>
  <si>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</si>
  <si>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</si>
  <si>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</si>
  <si>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</si>
  <si>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</si>
  <si>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</si>
  <si>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</si>
  <si>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</si>
  <si>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</si>
  <si>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</si>
  <si>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</si>
  <si>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</si>
  <si>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</si>
  <si>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</si>
  <si>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</si>
  <si>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</si>
  <si>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</si>
  <si>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</si>
  <si>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</si>
  <si>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</si>
  <si>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</si>
  <si>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</si>
  <si>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</si>
  <si>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</si>
  <si>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</si>
  <si>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</si>
  <si>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</si>
  <si>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</si>
  <si>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</si>
  <si>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</si>
  <si>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</si>
  <si>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</si>
  <si>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</si>
  <si>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</si>
  <si>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</si>
  <si>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</si>
  <si>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</si>
  <si>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</si>
  <si>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</si>
  <si>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</si>
  <si>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</si>
  <si>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</si>
  <si>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</si>
  <si>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</si>
  <si>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</si>
  <si>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</si>
  <si>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</si>
  <si>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</si>
  <si>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</si>
  <si>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</si>
  <si>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</si>
  <si>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</si>
  <si>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</si>
  <si>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</si>
  <si>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</si>
  <si>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</si>
  <si>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</si>
  <si>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</si>
  <si>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</si>
  <si>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</si>
  <si>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</si>
  <si>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</si>
  <si>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</si>
  <si>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</si>
  <si>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</si>
  <si>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</si>
  <si>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</si>
  <si>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</si>
  <si>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</si>
  <si>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</si>
  <si>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</si>
  <si>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</si>
  <si>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</si>
  <si>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</si>
  <si>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</si>
  <si>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</si>
  <si>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</si>
  <si>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</si>
  <si>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</si>
  <si>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</si>
  <si>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</si>
  <si>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</si>
  <si>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</si>
  <si>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</si>
  <si>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</si>
  <si>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</si>
  <si>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</si>
  <si>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</si>
  <si>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</si>
  <si>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</si>
  <si>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</si>
  <si>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</si>
  <si>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</si>
  <si>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</si>
  <si>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</si>
  <si>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</si>
  <si>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</si>
  <si>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</si>
  <si>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</si>
  <si>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</si>
  <si>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</si>
  <si>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</si>
  <si>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</si>
  <si>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</si>
  <si>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</si>
  <si>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</si>
  <si>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</si>
  <si>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</si>
  <si>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</si>
  <si>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</si>
  <si>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</si>
  <si>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</si>
  <si>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</si>
  <si>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</si>
  <si>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</si>
  <si>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</si>
  <si>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</si>
  <si>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</si>
  <si>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</si>
  <si>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</si>
  <si>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</si>
  <si>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</si>
  <si>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</si>
  <si>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</si>
  <si>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</si>
  <si>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</si>
  <si>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</si>
  <si>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</si>
  <si>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</si>
  <si>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</si>
  <si>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</si>
  <si>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</si>
  <si>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</si>
  <si>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</si>
  <si>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</si>
  <si>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</si>
  <si>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</si>
  <si>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</si>
  <si>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</si>
  <si>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</si>
  <si>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</si>
  <si>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</si>
  <si>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</si>
  <si>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</si>
  <si>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</si>
  <si>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</si>
  <si>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</si>
  <si>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</si>
  <si>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</si>
  <si>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</si>
  <si>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</si>
  <si>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</si>
  <si>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</si>
  <si>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</si>
  <si>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</si>
  <si>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</si>
  <si>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</si>
  <si>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</si>
  <si>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</si>
  <si>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</si>
  <si>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</si>
  <si>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</si>
  <si>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</si>
  <si>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</si>
  <si>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</si>
  <si>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</si>
  <si>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</si>
  <si>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</si>
  <si>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</si>
  <si>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</si>
  <si>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</si>
  <si>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</si>
  <si>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</si>
  <si>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</si>
  <si>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</si>
  <si>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</si>
  <si>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</si>
  <si>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</si>
  <si>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</si>
  <si>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</si>
  <si>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</si>
  <si>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</si>
  <si>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</si>
  <si>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</si>
  <si>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</si>
  <si>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</si>
  <si>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</si>
  <si>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</si>
  <si>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</si>
  <si>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</si>
  <si>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</si>
  <si>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</si>
  <si>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</si>
  <si>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</si>
  <si>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</si>
  <si>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</si>
  <si>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</si>
  <si>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</si>
  <si>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</si>
  <si>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</si>
  <si>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</si>
  <si>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</si>
  <si>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</si>
  <si>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</si>
  <si>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</si>
  <si>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</si>
  <si>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</si>
  <si>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</si>
  <si>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</si>
  <si>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</si>
  <si>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</si>
  <si>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</si>
  <si>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</si>
  <si>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</si>
  <si>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</si>
  <si>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</si>
  <si>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</si>
  <si>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</si>
  <si>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</si>
  <si>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</si>
  <si>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</si>
  <si>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</si>
  <si>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</si>
  <si>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</si>
  <si>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</si>
  <si>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</si>
  <si>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</si>
  <si>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</si>
  <si>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</si>
  <si>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</si>
  <si>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</si>
  <si>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</si>
  <si>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</si>
  <si>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</si>
  <si>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</si>
  <si>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</si>
  <si>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</si>
  <si>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</si>
  <si>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</si>
  <si>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</si>
  <si>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</si>
  <si>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</si>
  <si>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</si>
  <si>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</si>
  <si>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</si>
  <si>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</si>
  <si>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</si>
  <si>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</si>
  <si>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</si>
  <si>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</si>
  <si>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</si>
  <si>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</si>
  <si>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</si>
  <si>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</si>
  <si>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</si>
  <si>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</si>
  <si>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</si>
  <si>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</si>
  <si>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</si>
  <si>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</si>
  <si>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</si>
  <si>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</si>
  <si>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</si>
  <si>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</si>
  <si>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</si>
  <si>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</si>
  <si>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</si>
  <si>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</si>
  <si>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</si>
  <si>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</si>
  <si>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</si>
  <si>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</si>
  <si>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</si>
  <si>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</si>
  <si>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</si>
  <si>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</si>
  <si>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</si>
  <si>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</si>
  <si>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</si>
  <si>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</si>
  <si>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</si>
  <si>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</si>
  <si>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</si>
  <si>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</si>
  <si>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</si>
  <si>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</si>
  <si>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</si>
  <si>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</si>
  <si>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</si>
  <si>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</si>
  <si>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</si>
  <si>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</si>
  <si>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</si>
  <si>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</si>
  <si>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</si>
  <si>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</si>
  <si>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</si>
  <si>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</si>
  <si>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</si>
  <si>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</si>
  <si>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</si>
  <si>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</si>
  <si>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</si>
  <si>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</si>
  <si>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</si>
  <si>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</si>
  <si>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</si>
  <si>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</si>
  <si>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</si>
  <si>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</si>
  <si>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</si>
  <si>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</si>
  <si>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</si>
  <si>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</si>
  <si>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</si>
  <si>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</si>
  <si>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</si>
  <si>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</si>
  <si>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</si>
  <si>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</si>
  <si>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</si>
  <si>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</si>
  <si>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</si>
  <si>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</si>
  <si>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</si>
  <si>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</si>
  <si>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</si>
  <si>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</si>
  <si>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</si>
  <si>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</si>
  <si>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</si>
  <si>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</si>
  <si>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</si>
  <si>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</si>
  <si>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</si>
  <si>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</si>
  <si>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</si>
  <si>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</si>
  <si>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</si>
  <si>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</si>
  <si>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</si>
  <si>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</si>
  <si>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</si>
  <si>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</si>
  <si>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</si>
  <si>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</si>
  <si>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</si>
  <si>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</si>
  <si>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</si>
  <si>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</si>
  <si>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</si>
  <si>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</si>
  <si>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</si>
  <si>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</si>
  <si>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</si>
  <si>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</si>
  <si>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</si>
  <si>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</si>
  <si>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</si>
  <si>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</si>
  <si>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</si>
  <si>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</si>
  <si>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</si>
  <si>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</si>
  <si>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</si>
  <si>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</si>
  <si>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</si>
  <si>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</si>
  <si>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</si>
  <si>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</si>
  <si>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</si>
  <si>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</si>
  <si>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</si>
  <si>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</si>
  <si>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</si>
  <si>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</si>
  <si>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</si>
  <si>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</si>
  <si>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</si>
  <si>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</si>
  <si>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</si>
  <si>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</si>
  <si>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</si>
  <si>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</si>
  <si>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</si>
  <si>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</si>
  <si>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</si>
  <si>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</si>
  <si>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</si>
  <si>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</si>
  <si>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</si>
  <si>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</si>
  <si>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</si>
  <si>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</si>
  <si>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</si>
  <si>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</si>
  <si>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</si>
  <si>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</si>
  <si>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</si>
  <si>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</si>
  <si>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</si>
  <si>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</si>
  <si>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</si>
  <si>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</si>
  <si>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</si>
  <si>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</si>
  <si>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</si>
  <si>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</si>
  <si>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</si>
  <si>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</si>
  <si>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</si>
  <si>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</si>
  <si>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</si>
  <si>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</si>
  <si>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</si>
  <si>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</si>
  <si>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</si>
  <si>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</si>
  <si>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</si>
  <si>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</si>
  <si>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</si>
  <si>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</si>
  <si>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</si>
  <si>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</si>
  <si>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</si>
  <si>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</si>
  <si>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</si>
  <si>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</si>
  <si>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</si>
  <si>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</si>
  <si>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</si>
  <si>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</si>
  <si>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</si>
  <si>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</si>
  <si>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</si>
  <si>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</si>
  <si>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</si>
  <si>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</si>
  <si>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</si>
  <si>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</si>
  <si>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</si>
  <si>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</si>
  <si>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</si>
  <si>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</si>
  <si>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</si>
  <si>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</si>
  <si>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</si>
  <si>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</si>
  <si>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</si>
  <si>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</si>
  <si>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</si>
  <si>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</si>
  <si>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</si>
  <si>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</si>
  <si>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</si>
  <si>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</si>
  <si>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</si>
  <si>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</si>
  <si>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</si>
  <si>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</si>
  <si>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</si>
  <si>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</si>
  <si>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</si>
  <si>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</si>
  <si>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</si>
  <si>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</si>
  <si>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</si>
  <si>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</si>
  <si>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</si>
  <si>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</si>
  <si>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</si>
  <si>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</si>
  <si>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</si>
  <si>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</si>
  <si>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</si>
  <si>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</si>
  <si>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</si>
  <si>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</si>
  <si>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</si>
  <si>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</si>
  <si>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</si>
  <si>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</si>
  <si>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</si>
  <si>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</si>
  <si>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</si>
  <si>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</si>
  <si>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</si>
  <si>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</si>
  <si>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</si>
  <si>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</si>
  <si>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</si>
  <si>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</si>
  <si>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</si>
  <si>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</si>
  <si>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</si>
  <si>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</si>
  <si>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</si>
  <si>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</si>
  <si>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</si>
  <si>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</si>
  <si>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</si>
  <si>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</si>
  <si>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</si>
  <si>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</si>
  <si>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</si>
  <si>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</si>
  <si>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</si>
  <si>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</si>
  <si>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</si>
  <si>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</si>
  <si>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</si>
  <si>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</si>
  <si>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</si>
  <si>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</si>
  <si>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</si>
  <si>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</si>
  <si>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</si>
  <si>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</si>
  <si>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</si>
  <si>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</si>
  <si>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</si>
  <si>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</si>
  <si>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</si>
  <si>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</si>
  <si>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</si>
  <si>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</si>
  <si>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</si>
  <si>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</si>
  <si>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</si>
  <si>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</si>
  <si>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</si>
  <si>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</si>
  <si>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</si>
  <si>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</si>
  <si>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</si>
  <si>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</si>
  <si>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</si>
  <si>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</si>
  <si>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</si>
  <si>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</si>
  <si>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</si>
  <si>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</si>
  <si>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</si>
  <si>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</si>
  <si>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</si>
  <si>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</si>
  <si>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</si>
  <si>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</si>
  <si>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</si>
  <si>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</si>
  <si>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</si>
  <si>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</si>
  <si>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</si>
  <si>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</si>
  <si>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</si>
  <si>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</si>
  <si>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</si>
  <si>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</si>
  <si>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</si>
  <si>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</si>
  <si>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</si>
  <si>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</si>
  <si>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</si>
  <si>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</si>
  <si>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</si>
  <si>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</si>
  <si>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</si>
  <si>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</si>
  <si>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</si>
  <si>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</si>
  <si>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</si>
  <si>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</si>
  <si>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</si>
  <si>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</si>
  <si>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</si>
  <si>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</si>
  <si>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</si>
  <si>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</si>
  <si>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</si>
  <si>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</si>
  <si>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</si>
  <si>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</si>
  <si>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</si>
  <si>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</si>
  <si>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</si>
  <si>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</si>
  <si>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</si>
  <si>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</si>
  <si>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</si>
  <si>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</si>
  <si>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</si>
  <si>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</si>
  <si>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</si>
  <si>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</si>
  <si>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</si>
  <si>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</si>
  <si>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</si>
  <si>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</si>
  <si>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</si>
  <si>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</si>
  <si>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</si>
  <si>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</si>
  <si>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</si>
  <si>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</si>
  <si>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</si>
  <si>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</si>
  <si>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</si>
  <si>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</si>
  <si>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</si>
  <si>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</si>
  <si>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</si>
  <si>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</si>
  <si>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</si>
  <si>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</si>
  <si>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</si>
  <si>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</si>
  <si>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</si>
  <si>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</si>
  <si>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</si>
  <si>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</si>
  <si>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</si>
  <si>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</si>
  <si>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</si>
  <si>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</si>
  <si>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</si>
  <si>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</si>
  <si>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</si>
  <si>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</si>
  <si>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</si>
  <si>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</si>
  <si>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</si>
  <si>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</si>
  <si>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</si>
  <si>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</si>
  <si>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</si>
  <si>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</si>
  <si>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</si>
  <si>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</si>
  <si>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</si>
  <si>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</si>
  <si>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</si>
  <si>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</si>
  <si>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</si>
  <si>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</si>
  <si>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</si>
  <si>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</si>
  <si>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</si>
  <si>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</si>
  <si>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</si>
  <si>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</si>
  <si>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</si>
  <si>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</si>
  <si>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</si>
  <si>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</si>
  <si>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</si>
  <si>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</si>
  <si>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</si>
  <si>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</si>
  <si>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</si>
  <si>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</si>
  <si>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</si>
  <si>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</si>
  <si>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</si>
  <si>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</si>
  <si>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</si>
  <si>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</si>
  <si>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</si>
  <si>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</si>
  <si>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</si>
  <si>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</si>
  <si>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</si>
  <si>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</si>
  <si>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</si>
  <si>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</si>
  <si>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</si>
  <si>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</si>
  <si>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</si>
  <si>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</si>
  <si>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</si>
  <si>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</si>
  <si>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</si>
  <si>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</si>
  <si>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</si>
  <si>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</si>
  <si>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</si>
  <si>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</si>
  <si>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</si>
  <si>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</si>
  <si>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</si>
  <si>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</si>
  <si>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</si>
  <si>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</si>
  <si>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</si>
  <si>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</si>
  <si>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</si>
  <si>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</si>
  <si>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</si>
  <si>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</si>
  <si>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</si>
  <si>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</si>
  <si>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</si>
  <si>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</si>
  <si>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</si>
  <si>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</si>
  <si>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</si>
  <si>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</si>
  <si>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</si>
  <si>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</si>
  <si>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</si>
  <si>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</si>
  <si>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</si>
  <si>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</si>
  <si>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</si>
  <si>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</si>
  <si>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</si>
  <si>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</si>
  <si>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</si>
  <si>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</si>
  <si>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</si>
  <si>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</si>
  <si>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</si>
  <si>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</si>
  <si>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</si>
  <si>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</si>
  <si>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</si>
  <si>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</si>
  <si>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</si>
  <si>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</si>
  <si>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</si>
  <si>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</si>
  <si>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</si>
  <si>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</si>
  <si>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</si>
  <si>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</si>
  <si>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</si>
  <si>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</si>
  <si>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</si>
  <si>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</si>
  <si>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</si>
  <si>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</si>
  <si>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</si>
  <si>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</si>
  <si>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</si>
  <si>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</si>
  <si>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</si>
  <si>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</si>
  <si>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</si>
  <si>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</si>
  <si>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</si>
  <si>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</si>
  <si>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</si>
  <si>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</si>
  <si>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</si>
  <si>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</si>
  <si>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</si>
  <si>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</si>
  <si>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</si>
  <si>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</si>
  <si>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</si>
  <si>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</si>
  <si>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</si>
  <si>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</si>
  <si>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</si>
  <si>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</si>
  <si>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</si>
  <si>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</si>
  <si>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</si>
  <si>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</si>
  <si>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</si>
  <si>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</si>
  <si>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</si>
  <si>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</si>
  <si>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</si>
  <si>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</si>
  <si>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</si>
  <si>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</si>
  <si>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</si>
  <si>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</si>
  <si>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</si>
  <si>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</si>
  <si>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</si>
  <si>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</si>
  <si>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</si>
  <si>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</si>
  <si>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</si>
  <si>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</si>
  <si>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</si>
  <si>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</si>
  <si>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</si>
  <si>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</si>
  <si>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</si>
  <si>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</si>
  <si>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</si>
  <si>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</si>
  <si>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</si>
  <si>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</si>
  <si>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</si>
  <si>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</si>
  <si>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</si>
  <si>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</si>
  <si>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</si>
  <si>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</si>
  <si>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</si>
  <si>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</si>
  <si>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</si>
  <si>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</si>
  <si>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</si>
  <si>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</si>
  <si>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</si>
  <si>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</si>
  <si>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</si>
  <si>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</si>
  <si>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</si>
  <si>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</si>
  <si>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</si>
  <si>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</si>
  <si>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</si>
  <si>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</si>
  <si>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</si>
  <si>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</si>
  <si>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</si>
  <si>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</si>
  <si>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</si>
  <si>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</si>
  <si>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</si>
  <si>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</si>
  <si>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</si>
  <si>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</si>
  <si>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</si>
  <si>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</si>
  <si>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</si>
  <si>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</si>
  <si>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</si>
  <si>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</si>
  <si>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</si>
  <si>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</si>
  <si>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</si>
  <si>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</si>
  <si>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</si>
  <si>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</si>
  <si>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</si>
  <si>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</si>
  <si>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</si>
  <si>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</si>
  <si>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</si>
  <si>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</si>
  <si>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</si>
  <si>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</si>
  <si>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</si>
  <si>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</si>
  <si>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</si>
  <si>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</si>
  <si>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</si>
  <si>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</si>
  <si>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</si>
  <si>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</si>
  <si>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</si>
  <si>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</si>
  <si>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</si>
  <si>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</si>
  <si>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</si>
  <si>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</si>
  <si>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</si>
  <si>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</si>
  <si>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</si>
  <si>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</si>
  <si>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</si>
  <si>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</si>
  <si>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</si>
  <si>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</si>
  <si>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</si>
  <si>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</si>
  <si>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</si>
  <si>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</si>
  <si>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</si>
  <si>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</si>
  <si>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</si>
  <si>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</si>
  <si>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</si>
  <si>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</si>
  <si>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</si>
  <si>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</si>
  <si>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</si>
  <si>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</si>
  <si>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</si>
  <si>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</si>
  <si>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</si>
  <si>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</si>
  <si>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</si>
  <si>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</si>
  <si>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</si>
  <si>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</si>
  <si>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</si>
  <si>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</si>
  <si>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</si>
  <si>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</si>
  <si>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</si>
  <si>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</si>
  <si>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</si>
  <si>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</si>
  <si>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</si>
  <si>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</si>
  <si>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</si>
  <si>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</si>
  <si>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</si>
  <si>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</si>
  <si>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</si>
  <si>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</si>
  <si>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</si>
  <si>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</si>
  <si>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</si>
  <si>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</si>
  <si>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</si>
  <si>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</si>
  <si>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</si>
  <si>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</si>
  <si>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</si>
  <si>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</si>
  <si>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</si>
  <si>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</si>
  <si>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</si>
  <si>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</si>
  <si>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</si>
  <si>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</si>
  <si>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</si>
  <si>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</si>
  <si>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</si>
  <si>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</si>
  <si>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</si>
  <si>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</si>
  <si>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</si>
  <si>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</si>
  <si>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</si>
  <si>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</si>
  <si>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</si>
  <si>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</si>
  <si>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</si>
  <si>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</si>
  <si>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</si>
  <si>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</si>
  <si>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</si>
  <si>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</si>
  <si>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</si>
  <si>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</si>
  <si>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</si>
  <si>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</si>
  <si>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</si>
  <si>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</si>
  <si>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</si>
  <si>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</si>
  <si>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</si>
  <si>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</si>
  <si>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</si>
  <si>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</si>
  <si>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</si>
  <si>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</si>
  <si>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</si>
  <si>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</si>
  <si>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</si>
  <si>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</si>
  <si>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</si>
  <si>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</si>
  <si>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</si>
  <si>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</si>
  <si>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</si>
  <si>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</si>
  <si>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</si>
  <si>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</si>
  <si>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</si>
  <si>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</si>
  <si>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</si>
  <si>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</si>
  <si>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</si>
  <si>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</si>
  <si>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</si>
  <si>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</si>
  <si>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</si>
  <si>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</si>
  <si>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</si>
  <si>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</si>
  <si>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</si>
  <si>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</si>
  <si>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</si>
  <si>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</si>
  <si>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</si>
  <si>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</si>
  <si>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</si>
  <si>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</si>
  <si>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</si>
  <si>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</si>
  <si>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</si>
  <si>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</si>
  <si>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</si>
  <si>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</si>
  <si>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</si>
  <si>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</si>
  <si>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</si>
  <si>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</si>
  <si>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</si>
  <si>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</si>
  <si>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</si>
  <si>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</si>
  <si>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</si>
  <si>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</si>
  <si>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</si>
  <si>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</si>
  <si>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</si>
  <si>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</si>
  <si>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</si>
  <si>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</si>
  <si>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</si>
  <si>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</si>
  <si>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</si>
  <si>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</si>
  <si>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</si>
  <si>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</si>
  <si>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</si>
  <si>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</si>
  <si>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</si>
  <si>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</si>
  <si>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</si>
  <si>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</si>
  <si>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</si>
  <si>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</si>
  <si>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</si>
  <si>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</si>
  <si>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</si>
  <si>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</si>
  <si>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</si>
  <si>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</si>
  <si>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</si>
  <si>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</si>
  <si>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</si>
  <si>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</si>
  <si>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</si>
  <si>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</si>
  <si>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</si>
  <si>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</si>
  <si>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</si>
  <si>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</si>
  <si>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</si>
  <si>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</si>
  <si>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</si>
  <si>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</si>
  <si>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</si>
  <si>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</si>
  <si>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</si>
  <si>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</si>
  <si>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</si>
  <si>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</si>
  <si>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</si>
  <si>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</si>
  <si>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</si>
  <si>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</si>
  <si>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</si>
  <si>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</si>
  <si>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</si>
  <si>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</si>
  <si>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</si>
  <si>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</si>
  <si>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</si>
  <si>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</si>
  <si>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</si>
  <si>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</si>
  <si>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</si>
  <si>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</si>
  <si>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</si>
  <si>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</si>
  <si>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</si>
  <si>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</si>
  <si>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</si>
  <si>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</si>
  <si>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</si>
  <si>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</si>
  <si>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</si>
  <si>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</si>
  <si>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</si>
  <si>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</si>
  <si>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</si>
  <si>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</si>
  <si>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</si>
  <si>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</si>
  <si>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</si>
  <si>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</si>
  <si>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</si>
  <si>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</si>
  <si>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</si>
  <si>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</si>
  <si>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</si>
  <si>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</si>
  <si>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</si>
  <si>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</si>
  <si>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</si>
  <si>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</si>
  <si>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</si>
  <si>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</si>
  <si>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</si>
  <si>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</si>
  <si>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</si>
  <si>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</si>
  <si>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</si>
  <si>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</si>
  <si>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</si>
  <si>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</si>
  <si>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</si>
  <si>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</si>
  <si>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</si>
  <si>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</si>
  <si>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</si>
  <si>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</si>
  <si>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</si>
  <si>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</si>
  <si>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</si>
  <si>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</si>
  <si>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</si>
  <si>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</si>
  <si>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</si>
  <si>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</si>
  <si>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</si>
  <si>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</si>
  <si>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</si>
  <si>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</si>
  <si>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</si>
  <si>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</si>
  <si>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</si>
  <si>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</si>
  <si>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</si>
  <si>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</si>
  <si>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</si>
  <si>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</si>
  <si>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</si>
  <si>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</si>
  <si>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</si>
  <si>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</si>
  <si>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</si>
  <si>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</si>
  <si>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</si>
  <si>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</si>
  <si>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</si>
  <si>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</si>
  <si>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</si>
  <si>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</si>
  <si>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</si>
  <si>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</si>
  <si>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</si>
  <si>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</si>
  <si>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</si>
  <si>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</si>
  <si>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</si>
  <si>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</si>
  <si>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</si>
  <si>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</si>
  <si>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</si>
  <si>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</si>
  <si>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</si>
  <si>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</si>
  <si>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</si>
  <si>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</si>
  <si>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</si>
  <si>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</si>
  <si>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</si>
  <si>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</si>
  <si>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</si>
  <si>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</si>
  <si>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</si>
  <si>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</si>
  <si>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</si>
  <si>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</si>
  <si>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</si>
  <si>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</si>
  <si>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</si>
  <si>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</si>
  <si>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</si>
  <si>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</si>
  <si>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</si>
  <si>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</si>
  <si>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</si>
  <si>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</si>
  <si>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</si>
  <si>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</si>
  <si>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</si>
  <si>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</si>
  <si>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</si>
  <si>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</si>
  <si>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</si>
  <si>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</si>
  <si>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</si>
  <si>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</si>
  <si>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</si>
  <si>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</si>
  <si>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</si>
  <si>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</si>
  <si>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</si>
  <si>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</si>
  <si>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</si>
  <si>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</si>
  <si>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</si>
  <si>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</si>
  <si>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</si>
  <si>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</si>
  <si>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</si>
  <si>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</si>
  <si>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</si>
  <si>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</si>
  <si>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</si>
  <si>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</si>
  <si>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</si>
  <si>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</si>
  <si>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</si>
  <si>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</si>
  <si>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</si>
  <si>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</si>
  <si>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</si>
  <si>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</si>
  <si>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</si>
  <si>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</si>
  <si>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</si>
  <si>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</si>
  <si>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</si>
  <si>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</si>
  <si>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</si>
  <si>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</si>
  <si>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</si>
  <si>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</si>
  <si>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</si>
  <si>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</si>
  <si>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</si>
  <si>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</si>
  <si>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</si>
  <si>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</si>
  <si>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</si>
  <si>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</si>
  <si>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</si>
  <si>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</si>
  <si>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</si>
  <si>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</si>
  <si>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</si>
  <si>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</si>
  <si>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</si>
  <si>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</si>
  <si>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</si>
  <si>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</si>
  <si>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</si>
  <si>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</si>
  <si>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</si>
  <si>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</si>
  <si>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</si>
  <si>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</si>
  <si>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</si>
  <si>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</si>
  <si>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</si>
  <si>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</si>
  <si>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</si>
  <si>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</si>
  <si>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</si>
  <si>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</si>
  <si>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</si>
  <si>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</si>
  <si>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</si>
  <si>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</si>
  <si>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</si>
  <si>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</si>
  <si>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</si>
  <si>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</si>
  <si>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</si>
  <si>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</si>
  <si>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</si>
  <si>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</si>
  <si>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</si>
  <si>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</si>
  <si>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</si>
  <si>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</si>
  <si>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</si>
  <si>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</si>
  <si>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</si>
  <si>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</si>
  <si>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</si>
  <si>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</si>
  <si>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</si>
  <si>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</si>
  <si>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</si>
  <si>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</si>
  <si>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</si>
  <si>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</si>
  <si>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</si>
  <si>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</si>
  <si>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</si>
  <si>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</si>
  <si>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</si>
  <si>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</si>
  <si>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</si>
  <si>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</si>
  <si>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</si>
  <si>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</si>
  <si>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</si>
  <si>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</si>
  <si>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</si>
  <si>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</si>
  <si>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</si>
  <si>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</si>
  <si>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</si>
  <si>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</si>
  <si>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</si>
  <si>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</si>
  <si>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</si>
  <si>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</si>
  <si>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</si>
  <si>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</si>
  <si>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</si>
  <si>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</si>
  <si>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</si>
  <si>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</si>
  <si>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</si>
  <si>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</si>
  <si>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</si>
  <si>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</si>
  <si>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</si>
  <si>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</si>
  <si>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</si>
  <si>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</si>
  <si>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</si>
  <si>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</si>
  <si>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</si>
  <si>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</si>
  <si>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</si>
  <si>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</si>
  <si>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</si>
  <si>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</si>
  <si>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</si>
  <si>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</si>
  <si>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</si>
  <si>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</si>
  <si>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</si>
  <si>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</si>
  <si>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</si>
  <si>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</si>
  <si>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</si>
  <si>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</si>
  <si>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</si>
  <si>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</si>
  <si>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</si>
  <si>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</si>
  <si>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</si>
  <si>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</si>
  <si>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</si>
  <si>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</si>
  <si>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</si>
  <si>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</si>
  <si>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</si>
  <si>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</si>
  <si>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</si>
  <si>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</si>
  <si>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</si>
  <si>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</si>
  <si>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</si>
  <si>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</si>
  <si>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</si>
  <si>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</si>
  <si>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</si>
  <si>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</si>
  <si>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</si>
  <si>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</si>
  <si>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</si>
  <si>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</si>
  <si>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</si>
  <si>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</si>
  <si>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</si>
  <si>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</si>
  <si>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</si>
  <si>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</si>
  <si>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</si>
  <si>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</si>
  <si>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</si>
  <si>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</si>
  <si>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</si>
  <si>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</si>
  <si>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</si>
  <si>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</si>
  <si>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</si>
  <si>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</si>
  <si>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</si>
  <si>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</si>
  <si>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</si>
  <si>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</si>
  <si>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</si>
  <si>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</si>
  <si>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</si>
  <si>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</si>
  <si>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</si>
  <si>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</si>
  <si>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</si>
  <si>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</si>
  <si>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</si>
  <si>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</si>
  <si>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</si>
  <si>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</si>
  <si>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</si>
  <si>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</si>
  <si>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</si>
  <si>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</si>
  <si>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</si>
  <si>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</si>
  <si>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</si>
  <si>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</si>
  <si>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</si>
  <si>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</si>
  <si>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</si>
  <si>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</si>
  <si>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</si>
  <si>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</si>
  <si>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</si>
  <si>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</si>
  <si>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</si>
  <si>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</si>
  <si>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</si>
  <si>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</si>
  <si>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</si>
  <si>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</si>
  <si>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</si>
  <si>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</si>
  <si>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</si>
  <si>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</si>
  <si>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</si>
  <si>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</si>
  <si>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</si>
  <si>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</si>
  <si>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</si>
  <si>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</si>
  <si>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</si>
  <si>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</si>
  <si>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</si>
  <si>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</si>
  <si>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</si>
  <si>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</si>
  <si>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</si>
  <si>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</si>
  <si>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</si>
  <si>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</si>
  <si>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</si>
  <si>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</si>
  <si>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</si>
  <si>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</si>
  <si>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</si>
  <si>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</si>
  <si>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</si>
  <si>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</si>
  <si>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</si>
  <si>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</si>
  <si>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</si>
  <si>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</si>
  <si>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</si>
  <si>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</si>
  <si>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</si>
  <si>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</si>
  <si>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</si>
  <si>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</si>
  <si>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</si>
  <si>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</si>
  <si>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</si>
  <si>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</si>
  <si>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</si>
  <si>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</si>
  <si>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</si>
  <si>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</si>
  <si>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</si>
  <si>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</si>
  <si>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</si>
  <si>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</si>
  <si>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</si>
  <si>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</si>
  <si>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</si>
  <si>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</si>
  <si>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</si>
  <si>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</si>
  <si>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</si>
  <si>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</si>
  <si>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</si>
  <si>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</si>
  <si>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</si>
  <si>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</si>
  <si>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</si>
  <si>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</si>
  <si>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</si>
  <si>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</si>
  <si>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</si>
  <si>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</si>
  <si>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</si>
  <si>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</si>
  <si>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</si>
  <si>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</si>
  <si>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</si>
  <si>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</si>
  <si>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</si>
  <si>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</si>
  <si>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</si>
  <si>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</si>
  <si>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</si>
  <si>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</si>
  <si>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</si>
  <si>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</si>
  <si>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</si>
  <si>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</si>
  <si>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</si>
  <si>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</si>
  <si>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</si>
  <si>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</si>
  <si>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</si>
  <si>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</si>
  <si>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</si>
  <si>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</si>
  <si>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</si>
  <si>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</si>
  <si>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</si>
  <si>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</si>
  <si>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</si>
  <si>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</si>
  <si>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</si>
  <si>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</si>
  <si>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</si>
  <si>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</si>
  <si>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</si>
  <si>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</si>
  <si>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</si>
  <si>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</si>
  <si>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</si>
  <si>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</si>
  <si>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</si>
  <si>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</si>
  <si>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</si>
  <si>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</si>
  <si>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</si>
  <si>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</si>
  <si>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</si>
  <si>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</si>
  <si>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</si>
  <si>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</si>
  <si>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</si>
  <si>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</si>
  <si>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</si>
  <si>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</si>
  <si>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</si>
  <si>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</si>
  <si>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</si>
  <si>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</si>
  <si>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</si>
  <si>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</si>
  <si>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</si>
  <si>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</si>
  <si>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</si>
  <si>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</si>
  <si>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</si>
  <si>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</si>
  <si>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</si>
  <si>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</si>
  <si>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</si>
  <si>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</si>
  <si>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</si>
  <si>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</si>
  <si>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</si>
  <si>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</si>
  <si>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</si>
  <si>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</si>
  <si>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</si>
  <si>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</si>
  <si>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</si>
  <si>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</si>
  <si>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</si>
  <si>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</si>
  <si>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</si>
  <si>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</si>
  <si>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</si>
  <si>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</si>
  <si>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</si>
  <si>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</si>
  <si>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</si>
  <si>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</si>
  <si>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</si>
  <si>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</si>
  <si>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</si>
  <si>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</si>
  <si>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</si>
  <si>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</si>
  <si>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</si>
  <si>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</si>
  <si>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</si>
  <si>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</si>
  <si>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</si>
  <si>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</si>
  <si>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</si>
  <si>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</si>
  <si>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</si>
  <si>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</si>
  <si>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</si>
  <si>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</si>
  <si>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</si>
  <si>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</si>
  <si>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</si>
  <si>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</si>
  <si>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</si>
  <si>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</si>
  <si>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</si>
  <si>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</si>
  <si>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</si>
  <si>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</si>
  <si>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</si>
  <si>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</si>
  <si>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</si>
  <si>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</si>
  <si>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</si>
  <si>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</si>
  <si>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</si>
  <si>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</si>
  <si>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</si>
  <si>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</si>
  <si>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</si>
  <si>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</si>
  <si>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</si>
  <si>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</si>
  <si>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</si>
  <si>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</si>
  <si>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</si>
  <si>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</si>
  <si>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</si>
  <si>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</si>
  <si>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</si>
  <si>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</si>
  <si>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</si>
  <si>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</si>
  <si>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</si>
  <si>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</si>
  <si>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</si>
  <si>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</si>
  <si>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</si>
  <si>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</si>
  <si>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</si>
  <si>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</si>
  <si>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</si>
  <si>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</si>
  <si>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</si>
  <si>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</si>
  <si>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</si>
  <si>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</si>
  <si>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</si>
  <si>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</si>
  <si>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</si>
  <si>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</si>
  <si>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</si>
  <si>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</si>
  <si>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</si>
  <si>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</si>
  <si>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</si>
  <si>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</si>
  <si>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</si>
  <si>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</si>
  <si>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</si>
  <si>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</si>
  <si>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</si>
  <si>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</si>
  <si>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</si>
  <si>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</si>
  <si>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</si>
  <si>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</si>
  <si>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</si>
  <si>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</si>
  <si>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</si>
  <si>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</si>
  <si>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</si>
  <si>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</si>
  <si>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</si>
  <si>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</si>
  <si>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</si>
  <si>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</si>
  <si>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</si>
  <si>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</si>
  <si>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</si>
  <si>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</si>
  <si>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</si>
  <si>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</si>
  <si>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</si>
  <si>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</si>
  <si>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</si>
  <si>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</si>
  <si>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</si>
  <si>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</si>
  <si>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</si>
  <si>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</si>
  <si>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</si>
  <si>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</si>
  <si>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</si>
  <si>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</si>
  <si>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</si>
  <si>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</si>
  <si>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</si>
  <si>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</si>
  <si>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</si>
  <si>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</si>
  <si>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</si>
  <si>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</si>
  <si>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</si>
  <si>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</si>
  <si>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</si>
  <si>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</si>
  <si>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</si>
  <si>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</si>
  <si>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</si>
  <si>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</si>
  <si>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</si>
  <si>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</si>
  <si>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</si>
  <si>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</si>
  <si>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</si>
  <si>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</si>
  <si>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</si>
  <si>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</si>
  <si>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</si>
  <si>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</si>
  <si>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</si>
  <si>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</si>
  <si>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</si>
  <si>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</si>
  <si>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</si>
  <si>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</si>
  <si>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</si>
  <si>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</si>
  <si>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</si>
  <si>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</si>
  <si>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</si>
  <si>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</si>
  <si>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</si>
  <si>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</si>
  <si>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</si>
  <si>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</si>
  <si>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</si>
  <si>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</si>
  <si>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</si>
  <si>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</si>
  <si>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</si>
  <si>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</si>
  <si>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</si>
  <si>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</si>
  <si>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</si>
  <si>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</si>
  <si>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</si>
  <si>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</si>
  <si>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</si>
  <si>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</si>
  <si>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</si>
  <si>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</si>
  <si>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</si>
  <si>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</si>
  <si>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</si>
  <si>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</si>
  <si>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</si>
  <si>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</si>
  <si>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</si>
  <si>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</si>
  <si>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</si>
  <si>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</si>
  <si>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</si>
  <si>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</si>
  <si>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</si>
  <si>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</si>
  <si>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</si>
  <si>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</si>
  <si>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</si>
  <si>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</si>
  <si>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</si>
  <si>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</si>
  <si>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</si>
  <si>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</si>
  <si>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</si>
  <si>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</si>
  <si>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</si>
  <si>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</si>
  <si>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</si>
  <si>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</si>
  <si>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</si>
  <si>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</si>
  <si>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</si>
  <si>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</si>
  <si>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</si>
  <si>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</si>
  <si>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</si>
  <si>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</si>
  <si>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</si>
  <si>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</si>
  <si>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</si>
  <si>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</si>
  <si>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</si>
  <si>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</si>
  <si>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</si>
  <si>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</si>
  <si>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</si>
  <si>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</si>
  <si>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</si>
  <si>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</si>
  <si>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</si>
  <si>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</si>
  <si>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</si>
  <si>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</si>
  <si>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</si>
  <si>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</si>
  <si>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</si>
  <si>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</si>
  <si>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</si>
  <si>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</si>
  <si>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</si>
  <si>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</si>
  <si>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</si>
  <si>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</si>
  <si>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</si>
  <si>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</si>
  <si>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</si>
  <si>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</si>
  <si>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</si>
  <si>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</si>
  <si>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</si>
  <si>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</si>
  <si>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</si>
  <si>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</si>
  <si>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</si>
  <si>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</si>
  <si>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</si>
  <si>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</si>
  <si>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</si>
  <si>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</si>
  <si>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</si>
  <si>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</si>
  <si>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</si>
  <si>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</si>
  <si>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</si>
  <si>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</si>
  <si>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</si>
  <si>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</si>
  <si>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</si>
  <si>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</si>
  <si>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</si>
  <si>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</si>
  <si>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</si>
  <si>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</si>
  <si>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</si>
  <si>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</si>
  <si>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</si>
  <si>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</si>
  <si>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</si>
  <si>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</si>
  <si>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</si>
  <si>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</si>
  <si>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</si>
  <si>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</si>
  <si>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</si>
  <si>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</si>
  <si>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</si>
  <si>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</si>
  <si>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</si>
  <si>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</si>
  <si>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</si>
  <si>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</si>
  <si>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</si>
  <si>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</si>
  <si>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</si>
  <si>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</si>
  <si>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</si>
  <si>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</si>
  <si>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</si>
  <si>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</si>
  <si>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</si>
  <si>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</si>
  <si>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</si>
  <si>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</si>
  <si>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</si>
  <si>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</si>
  <si>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</si>
  <si>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</si>
  <si>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</si>
  <si>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</si>
  <si>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</si>
  <si>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</si>
  <si>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</si>
  <si>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</si>
  <si>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</si>
  <si>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</si>
  <si>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</si>
  <si>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</si>
  <si>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</si>
  <si>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</si>
  <si>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</si>
  <si>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</si>
  <si>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</si>
  <si>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</si>
  <si>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</si>
  <si>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</si>
  <si>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</si>
  <si>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</si>
  <si>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</si>
  <si>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</si>
  <si>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</si>
  <si>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</si>
  <si>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</si>
  <si>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</si>
  <si>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</si>
  <si>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</si>
  <si>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</si>
  <si>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</si>
  <si>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</si>
  <si>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</si>
  <si>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</si>
  <si>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</si>
  <si>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</si>
  <si>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</si>
  <si>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</si>
  <si>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</si>
  <si>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</si>
  <si>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</si>
  <si>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</si>
  <si>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</si>
  <si>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</si>
  <si>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</si>
  <si>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</si>
  <si>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</si>
  <si>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</si>
  <si>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</si>
  <si>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</si>
  <si>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</si>
  <si>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</si>
  <si>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</si>
  <si>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</si>
  <si>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</si>
  <si>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</si>
  <si>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</si>
  <si>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</si>
  <si>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</si>
  <si>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</si>
  <si>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</si>
  <si>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</si>
  <si>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</si>
  <si>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</si>
  <si>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</si>
  <si>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</si>
  <si>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</si>
  <si>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</si>
  <si>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</si>
  <si>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</si>
  <si>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</si>
  <si>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</si>
  <si>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</si>
  <si>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</si>
  <si>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</si>
  <si>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</si>
  <si>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</si>
  <si>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</si>
  <si>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</si>
  <si>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</si>
  <si>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</si>
  <si>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</si>
  <si>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</si>
  <si>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</si>
  <si>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</si>
  <si>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</si>
  <si>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</si>
  <si>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</si>
  <si>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</si>
  <si>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</si>
  <si>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</si>
  <si>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</si>
  <si>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</si>
  <si>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</si>
  <si>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</si>
  <si>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</si>
  <si>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</si>
  <si>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</si>
  <si>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</si>
  <si>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</si>
  <si>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</si>
  <si>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</si>
  <si>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</si>
  <si>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</si>
  <si>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</si>
  <si>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</si>
  <si>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</si>
  <si>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</si>
  <si>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</si>
  <si>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</si>
  <si>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</si>
  <si>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</si>
  <si>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</si>
  <si>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</si>
  <si>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</si>
  <si>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</si>
  <si>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</si>
  <si>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</si>
  <si>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</si>
  <si>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</si>
  <si>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</si>
  <si>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</si>
  <si>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</si>
  <si>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</si>
  <si>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</si>
  <si>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</si>
  <si>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</si>
  <si>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</si>
  <si>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</si>
  <si>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</si>
  <si>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</si>
  <si>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</si>
  <si>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</si>
  <si>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</si>
  <si>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</si>
  <si>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</si>
  <si>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</si>
  <si>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</si>
  <si>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</si>
  <si>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</si>
  <si>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</si>
  <si>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</si>
  <si>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</si>
  <si>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</si>
  <si>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</si>
  <si>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</si>
  <si>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</si>
  <si>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</si>
  <si>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</si>
  <si>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</si>
  <si>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</si>
  <si>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</si>
  <si>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</si>
  <si>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</si>
  <si>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</si>
  <si>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</si>
  <si>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</si>
  <si>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</si>
  <si>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</si>
  <si>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</si>
  <si>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</si>
  <si>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</si>
  <si>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</si>
  <si>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</si>
  <si>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</si>
  <si>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</si>
  <si>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</si>
  <si>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</si>
  <si>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</si>
  <si>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</si>
  <si>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</si>
  <si>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</si>
  <si>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</si>
  <si>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</si>
  <si>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</si>
  <si>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</si>
  <si>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</si>
  <si>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</si>
  <si>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</si>
  <si>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</si>
  <si>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</si>
  <si>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</si>
  <si>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</si>
  <si>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</si>
  <si>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</si>
  <si>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</si>
  <si>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</si>
  <si>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</si>
  <si>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</si>
  <si>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</si>
  <si>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</si>
  <si>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</si>
  <si>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</si>
  <si>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</si>
  <si>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</si>
  <si>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</si>
  <si>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</si>
  <si>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</si>
  <si>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</si>
  <si>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</si>
  <si>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</si>
  <si>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</si>
  <si>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</si>
  <si>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</si>
  <si>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</si>
  <si>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</si>
  <si>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</si>
  <si>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</si>
  <si>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</si>
  <si>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</si>
  <si>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</si>
  <si>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</si>
  <si>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</si>
  <si>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</si>
  <si>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</si>
  <si>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</si>
  <si>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</si>
  <si>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</si>
  <si>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</si>
  <si>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</si>
  <si>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</si>
  <si>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</si>
  <si>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</si>
  <si>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</si>
  <si>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</si>
  <si>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</si>
  <si>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</si>
  <si>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</si>
  <si>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</si>
  <si>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</si>
  <si>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</si>
  <si>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</si>
  <si>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</si>
  <si>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</si>
  <si>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</si>
  <si>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</si>
  <si>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</si>
  <si>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</si>
  <si>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</si>
  <si>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</si>
  <si>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</si>
  <si>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</si>
  <si>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</si>
  <si>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</si>
  <si>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</si>
  <si>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</si>
  <si>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</si>
  <si>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</si>
  <si>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</si>
  <si>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</si>
  <si>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</si>
  <si>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</si>
  <si>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</si>
  <si>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</si>
  <si>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</si>
  <si>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</si>
  <si>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</si>
  <si>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</si>
  <si>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</si>
  <si>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</si>
  <si>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</si>
  <si>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</si>
  <si>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</si>
  <si>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</si>
  <si>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</si>
  <si>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</si>
  <si>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</si>
  <si>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</si>
  <si>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</si>
  <si>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</si>
  <si>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</si>
  <si>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</si>
  <si>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</si>
  <si>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</si>
  <si>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</si>
  <si>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</si>
  <si>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</si>
  <si>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</si>
  <si>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</si>
  <si>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</si>
  <si>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</si>
  <si>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</si>
  <si>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</si>
  <si>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</si>
  <si>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</si>
  <si>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</si>
  <si>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</si>
  <si>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</si>
  <si>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</si>
  <si>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</si>
  <si>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</si>
  <si>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</si>
  <si>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</si>
  <si>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</si>
  <si>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</si>
  <si>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</si>
  <si>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</si>
  <si>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</si>
  <si>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</si>
  <si>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</si>
  <si>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</si>
  <si>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</si>
  <si>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</si>
  <si>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</si>
  <si>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</si>
  <si>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</si>
  <si>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</si>
  <si>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</si>
  <si>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</si>
  <si>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</si>
  <si>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</si>
  <si>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</si>
  <si>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</si>
  <si>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</si>
  <si>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</si>
  <si>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</si>
  <si>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</si>
  <si>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</si>
  <si>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</si>
  <si>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</si>
  <si>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</si>
  <si>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</si>
  <si>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</si>
  <si>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</si>
  <si>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</si>
  <si>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</si>
  <si>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</si>
  <si>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</si>
  <si>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</si>
  <si>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</si>
  <si>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</si>
  <si>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</si>
  <si>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</si>
  <si>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</si>
  <si>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</si>
  <si>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</si>
  <si>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</si>
  <si>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</si>
  <si>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</si>
  <si>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</si>
  <si>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</si>
  <si>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</si>
  <si>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</si>
  <si>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</si>
  <si>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</si>
  <si>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</si>
  <si>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</si>
  <si>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</si>
  <si>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</si>
  <si>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</si>
  <si>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</si>
  <si>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</si>
  <si>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</si>
  <si>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</si>
  <si>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</si>
  <si>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</si>
  <si>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</si>
  <si>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</si>
  <si>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</si>
  <si>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</si>
  <si>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</si>
  <si>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</si>
  <si>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</si>
  <si>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</si>
  <si>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</si>
  <si>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</si>
  <si>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</si>
  <si>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</si>
  <si>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</si>
  <si>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</si>
  <si>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</si>
  <si>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</si>
  <si>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</si>
  <si>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</si>
  <si>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</si>
  <si>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</si>
  <si>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</si>
  <si>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</si>
  <si>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</si>
  <si>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</si>
  <si>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</si>
  <si>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</si>
  <si>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</si>
  <si>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</si>
  <si>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</si>
  <si>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</si>
  <si>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</si>
  <si>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</si>
  <si>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</si>
  <si>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</si>
  <si>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</si>
  <si>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</si>
  <si>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</si>
  <si>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</si>
  <si>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</si>
  <si>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</si>
  <si>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</si>
  <si>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</si>
  <si>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</si>
  <si>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</si>
  <si>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</si>
  <si>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</si>
  <si>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</si>
  <si>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</si>
  <si>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</si>
  <si>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</si>
  <si>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</si>
  <si>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</si>
  <si>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</si>
  <si>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</si>
  <si>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</si>
  <si>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</si>
  <si>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</si>
  <si>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</si>
  <si>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</si>
  <si>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</si>
  <si>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</si>
  <si>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</si>
  <si>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</si>
  <si>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</si>
  <si>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</si>
  <si>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</si>
  <si>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</si>
  <si>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</si>
  <si>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</si>
  <si>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</si>
  <si>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</si>
  <si>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</si>
  <si>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</si>
  <si>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</si>
  <si>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</si>
  <si>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</si>
  <si>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</si>
  <si>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</si>
  <si>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</si>
  <si>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</si>
  <si>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</si>
  <si>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</si>
  <si>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</si>
  <si>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</si>
  <si>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</si>
  <si>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</si>
  <si>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</si>
  <si>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</si>
  <si>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</si>
  <si>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</si>
  <si>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</si>
  <si>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</si>
  <si>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</si>
  <si>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</si>
  <si>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</si>
  <si>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</si>
  <si>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</si>
  <si>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</si>
  <si>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</si>
  <si>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</si>
  <si>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</si>
  <si>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</si>
  <si>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</si>
  <si>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</si>
  <si>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</si>
  <si>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</si>
  <si>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</si>
  <si>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</si>
  <si>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</si>
  <si>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</si>
  <si>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</si>
  <si>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</si>
  <si>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</si>
  <si>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</si>
  <si>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</si>
  <si>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</si>
  <si>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</si>
  <si>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</si>
  <si>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</si>
  <si>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</si>
  <si>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</si>
  <si>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</si>
  <si>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</si>
  <si>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</si>
  <si>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</si>
  <si>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</si>
  <si>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</si>
  <si>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</si>
  <si>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</si>
  <si>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</si>
  <si>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</si>
  <si>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</si>
  <si>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</si>
  <si>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</si>
  <si>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</si>
  <si>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</si>
  <si>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</si>
  <si>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</si>
  <si>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</si>
  <si>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</si>
  <si>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</si>
  <si>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</si>
  <si>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</si>
  <si>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</si>
  <si>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</si>
  <si>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</si>
  <si>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</si>
  <si>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</si>
  <si>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</si>
  <si>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</si>
  <si>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</si>
  <si>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</si>
  <si>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</si>
  <si>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</si>
  <si>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</si>
  <si>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</si>
  <si>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</si>
  <si>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</si>
  <si>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</si>
  <si>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</si>
  <si>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</si>
  <si>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</si>
  <si>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</si>
  <si>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</si>
  <si>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</si>
  <si>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</si>
  <si>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</si>
  <si>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</si>
  <si>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</si>
  <si>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</si>
  <si>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</si>
  <si>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</si>
  <si>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</si>
  <si>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</si>
  <si>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</si>
  <si>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</si>
  <si>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</si>
  <si>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</si>
  <si>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</si>
  <si>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</si>
  <si>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</si>
  <si>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</si>
  <si>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</si>
  <si>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</si>
  <si>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</si>
  <si>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</si>
  <si>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</si>
  <si>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</si>
  <si>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</si>
  <si>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</si>
  <si>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</si>
  <si>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</si>
  <si>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</si>
  <si>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</si>
  <si>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</si>
  <si>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</si>
  <si>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</si>
  <si>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</si>
  <si>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</si>
  <si>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</si>
  <si>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</si>
  <si>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</si>
  <si>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</si>
  <si>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</si>
  <si>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</si>
  <si>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</si>
  <si>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</si>
  <si>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</si>
  <si>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</si>
  <si>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</si>
  <si>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</si>
  <si>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</si>
  <si>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</si>
  <si>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</si>
  <si>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</si>
  <si>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</si>
  <si>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</si>
  <si>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</si>
  <si>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</si>
  <si>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</si>
  <si>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</si>
  <si>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</si>
  <si>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</si>
  <si>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</si>
  <si>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</si>
  <si>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</si>
  <si>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</si>
  <si>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</si>
  <si>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</si>
  <si>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</si>
  <si>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</si>
  <si>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</si>
  <si>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</si>
  <si>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</si>
  <si>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</si>
  <si>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</si>
  <si>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</si>
  <si>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</si>
  <si>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</si>
  <si>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</si>
  <si>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</si>
  <si>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</si>
  <si>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</si>
  <si>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</si>
  <si>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</si>
  <si>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</si>
  <si>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</si>
  <si>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</si>
  <si>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</si>
  <si>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</si>
  <si>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</si>
  <si>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</si>
  <si>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</si>
  <si>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</si>
  <si>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</si>
  <si>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</si>
  <si>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</si>
  <si>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</si>
  <si>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</si>
  <si>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</si>
  <si>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</si>
  <si>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</si>
  <si>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</si>
  <si>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</si>
  <si>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</si>
  <si>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</si>
  <si>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</si>
  <si>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</si>
  <si>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</si>
  <si>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</si>
  <si>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</si>
  <si>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</si>
  <si>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</si>
  <si>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</si>
  <si>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</si>
  <si>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</si>
  <si>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</si>
  <si>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</si>
  <si>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</si>
  <si>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</si>
  <si>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</si>
  <si>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</si>
  <si>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</si>
  <si>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</si>
  <si>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</si>
  <si>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</si>
  <si>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</si>
  <si>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</si>
  <si>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</si>
  <si>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</si>
  <si>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</si>
  <si>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</si>
  <si>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</si>
  <si>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</si>
  <si>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</si>
  <si>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</si>
  <si>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</si>
  <si>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</si>
  <si>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</si>
  <si>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</si>
  <si>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</si>
  <si>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</si>
  <si>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</si>
  <si>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</si>
  <si>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</si>
  <si>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</si>
  <si>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</si>
  <si>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</si>
  <si>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</si>
  <si>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</si>
  <si>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</si>
  <si>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</si>
  <si>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</si>
  <si>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</si>
  <si>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</si>
  <si>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</si>
  <si>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</si>
  <si>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</si>
  <si>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</si>
  <si>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</si>
  <si>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</si>
  <si>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</si>
  <si>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</si>
  <si>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</si>
  <si>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</si>
  <si>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</si>
  <si>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</si>
  <si>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</si>
  <si>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</si>
  <si>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</si>
  <si>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</si>
  <si>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</si>
  <si>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</si>
  <si>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</si>
  <si>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</si>
  <si>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</si>
  <si>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</si>
  <si>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</si>
  <si>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</si>
  <si>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</si>
  <si>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</si>
  <si>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</si>
  <si>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</si>
  <si>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</si>
  <si>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</si>
  <si>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</si>
  <si>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</si>
  <si>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</si>
  <si>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</si>
  <si>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</si>
  <si>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</si>
  <si>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</si>
  <si>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</si>
  <si>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</si>
  <si>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</si>
  <si>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</si>
  <si>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</si>
  <si>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</si>
  <si>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</si>
  <si>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</si>
  <si>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</si>
  <si>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</si>
  <si>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</si>
  <si>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</si>
  <si>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</si>
  <si>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</si>
  <si>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</si>
  <si>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</si>
  <si>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</si>
  <si>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</si>
  <si>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</si>
  <si>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</si>
  <si>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</si>
  <si>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</si>
  <si>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</si>
  <si>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</si>
  <si>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</si>
  <si>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</si>
  <si>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</si>
  <si>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</si>
  <si>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</si>
  <si>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</si>
  <si>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</si>
  <si>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</si>
  <si>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</si>
  <si>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</si>
  <si>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</si>
  <si>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</si>
  <si>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</si>
  <si>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</si>
  <si>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</si>
  <si>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</si>
  <si>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</si>
  <si>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</si>
  <si>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</si>
  <si>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</si>
  <si>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</si>
  <si>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</si>
  <si>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</si>
  <si>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</si>
  <si>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</si>
  <si>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</si>
  <si>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</si>
  <si>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</si>
  <si>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</si>
  <si>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</si>
  <si>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</si>
  <si>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</si>
  <si>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</si>
  <si>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</si>
  <si>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</si>
  <si>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</si>
  <si>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</si>
  <si>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</si>
  <si>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</si>
  <si>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</si>
  <si>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</si>
  <si>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</si>
  <si>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</si>
  <si>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</si>
  <si>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</si>
  <si>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</si>
  <si>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</si>
  <si>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</si>
  <si>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</si>
  <si>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</si>
  <si>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</si>
  <si>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</si>
  <si>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</si>
  <si>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</si>
  <si>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</si>
  <si>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</si>
  <si>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</si>
  <si>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</si>
  <si>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</si>
  <si>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</si>
  <si>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</si>
  <si>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</si>
  <si>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</si>
  <si>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</si>
  <si>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</si>
  <si>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</si>
  <si>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</si>
  <si>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</si>
  <si>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</si>
  <si>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</si>
  <si>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</si>
  <si>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</si>
  <si>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</si>
  <si>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</si>
  <si>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</si>
  <si>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</si>
  <si>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</si>
  <si>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</si>
  <si>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</si>
  <si>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</si>
  <si>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</si>
  <si>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</si>
  <si>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</si>
  <si>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</si>
  <si>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</si>
  <si>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</si>
  <si>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</si>
  <si>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</si>
  <si>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</si>
  <si>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</si>
  <si>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</si>
  <si>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</si>
  <si>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</si>
  <si>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</si>
  <si>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</si>
  <si>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</si>
  <si>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</si>
  <si>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</si>
  <si>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</si>
  <si>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</si>
  <si>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</si>
  <si>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</si>
  <si>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</si>
  <si>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</si>
  <si>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</si>
  <si>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</si>
  <si>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</si>
  <si>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</si>
  <si>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</si>
  <si>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</si>
  <si>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</si>
  <si>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</si>
  <si>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</si>
  <si>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</si>
  <si>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</si>
  <si>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</si>
  <si>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</si>
  <si>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</si>
  <si>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</si>
  <si>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</si>
  <si>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</si>
  <si>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</si>
  <si>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</si>
  <si>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</si>
  <si>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</si>
  <si>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</si>
  <si>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</si>
  <si>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</si>
  <si>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</si>
  <si>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</si>
  <si>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</si>
  <si>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</si>
  <si>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</si>
  <si>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</si>
  <si>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</si>
  <si>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</si>
  <si>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</si>
  <si>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</si>
  <si>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</si>
  <si>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</si>
  <si>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</si>
  <si>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</si>
  <si>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</si>
  <si>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</si>
  <si>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</si>
  <si>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</si>
  <si>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</si>
  <si>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</si>
  <si>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</si>
  <si>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</si>
  <si>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</si>
  <si>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</si>
  <si>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</si>
  <si>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</si>
  <si>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</si>
  <si>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</si>
  <si>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</si>
  <si>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</si>
  <si>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</si>
  <si>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</si>
  <si>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</si>
  <si>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</si>
  <si>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</si>
  <si>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</si>
  <si>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</si>
  <si>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</si>
  <si>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</si>
  <si>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</si>
  <si>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</si>
  <si>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</si>
  <si>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</si>
  <si>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</si>
  <si>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</si>
  <si>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</si>
  <si>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</si>
  <si>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</si>
  <si>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</si>
  <si>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</si>
  <si>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</si>
  <si>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</si>
  <si>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</si>
  <si>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</si>
  <si>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</si>
  <si>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</si>
  <si>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</si>
  <si>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</si>
  <si>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</si>
  <si>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</si>
  <si>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</si>
  <si>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</si>
  <si>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</si>
  <si>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</si>
  <si>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</si>
  <si>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</si>
  <si>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</si>
  <si>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</si>
  <si>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</si>
  <si>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</si>
  <si>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</si>
  <si>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</si>
  <si>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</si>
  <si>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</si>
  <si>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</si>
  <si>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</si>
  <si>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</si>
  <si>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</si>
  <si>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</si>
  <si>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</si>
  <si>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</si>
  <si>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</si>
  <si>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</si>
  <si>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</si>
  <si>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</si>
  <si>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</si>
  <si>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</si>
  <si>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</si>
  <si>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</si>
  <si>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</si>
  <si>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</si>
  <si>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</si>
  <si>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</si>
  <si>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</si>
  <si>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</si>
  <si>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</si>
  <si>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</si>
  <si>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</si>
  <si>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</si>
  <si>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</si>
  <si>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</si>
  <si>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</si>
  <si>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</si>
  <si>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</si>
  <si>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</si>
  <si>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</si>
  <si>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</si>
  <si>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</si>
  <si>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</si>
  <si>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</si>
  <si>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</si>
  <si>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</si>
  <si>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</si>
  <si>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</si>
  <si>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</si>
  <si>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</si>
  <si>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</si>
  <si>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</si>
  <si>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</si>
  <si>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</si>
  <si>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</si>
  <si>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</si>
  <si>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</si>
  <si>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</si>
  <si>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</si>
  <si>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</si>
  <si>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</si>
  <si>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</si>
  <si>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</si>
  <si>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</si>
  <si>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</si>
  <si>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</si>
  <si>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</si>
  <si>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</si>
  <si>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</si>
  <si>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</si>
  <si>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</si>
  <si>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</si>
  <si>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</si>
  <si>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</si>
  <si>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</si>
  <si>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</si>
  <si>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</si>
  <si>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</si>
  <si>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</si>
  <si>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</si>
  <si>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</si>
  <si>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</si>
  <si>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</si>
  <si>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</si>
  <si>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</si>
  <si>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</si>
  <si>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</si>
  <si>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</si>
  <si>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</si>
  <si>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</si>
  <si>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</si>
  <si>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</si>
  <si>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</si>
  <si>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</si>
  <si>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</si>
  <si>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</si>
  <si>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</si>
  <si>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</si>
  <si>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</si>
  <si>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</si>
  <si>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</si>
  <si>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</si>
  <si>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</si>
  <si>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</si>
  <si>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</si>
  <si>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</si>
  <si>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</si>
  <si>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</si>
  <si>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</si>
  <si>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</si>
  <si>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</si>
  <si>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</si>
  <si>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</si>
  <si>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</si>
  <si>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</si>
  <si>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</si>
  <si>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</si>
  <si>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</si>
  <si>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</si>
  <si>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</si>
  <si>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</si>
  <si>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</si>
  <si>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</si>
  <si>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</si>
  <si>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</si>
  <si>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</si>
  <si>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</si>
  <si>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</si>
  <si>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</si>
  <si>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</si>
  <si>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</si>
  <si>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</si>
  <si>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</si>
  <si>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</si>
  <si>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</si>
  <si>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</si>
  <si>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</si>
  <si>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</si>
  <si>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</si>
  <si>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</si>
  <si>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</si>
  <si>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</si>
  <si>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</si>
  <si>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</si>
  <si>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</si>
  <si>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</si>
  <si>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</si>
  <si>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</si>
  <si>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</si>
  <si>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</si>
  <si>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</si>
  <si>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</si>
  <si>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</si>
  <si>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</si>
  <si>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</si>
  <si>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</si>
  <si>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</si>
  <si>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</si>
  <si>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</si>
  <si>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</si>
  <si>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</si>
  <si>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</si>
  <si>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</si>
  <si>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</si>
  <si>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</si>
  <si>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</si>
  <si>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</si>
  <si>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</si>
  <si>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</si>
  <si>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</si>
  <si>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</si>
  <si>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</si>
  <si>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</si>
  <si>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</si>
  <si>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</si>
  <si>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</si>
  <si>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</si>
  <si>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</si>
  <si>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</si>
  <si>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</si>
  <si>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</si>
  <si>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</si>
  <si>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</si>
  <si>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</si>
  <si>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</si>
  <si>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</si>
  <si>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</si>
  <si>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</si>
  <si>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</si>
  <si>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</si>
  <si>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</si>
  <si>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</si>
  <si>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</si>
  <si>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</si>
  <si>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</si>
  <si>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</si>
  <si>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</si>
  <si>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</si>
  <si>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</si>
  <si>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</si>
  <si>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</si>
  <si>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</si>
  <si>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</si>
  <si>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</si>
  <si>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</si>
  <si>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</si>
  <si>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</si>
  <si>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</si>
  <si>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</si>
  <si>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</si>
  <si>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</si>
  <si>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</si>
  <si>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</si>
  <si>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</si>
  <si>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</si>
  <si>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</si>
  <si>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</si>
  <si>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</si>
  <si>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</si>
  <si>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</si>
  <si>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</si>
  <si>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</si>
  <si>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</si>
  <si>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</si>
  <si>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</si>
  <si>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</si>
  <si>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</si>
  <si>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</si>
  <si>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</si>
  <si>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</si>
  <si>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</si>
  <si>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</si>
  <si>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</si>
  <si>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</si>
  <si>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</si>
  <si>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</si>
  <si>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</si>
  <si>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</si>
  <si>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</si>
  <si>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</si>
  <si>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</si>
  <si>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</si>
  <si>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</si>
  <si>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</si>
  <si>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</si>
  <si>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</si>
  <si>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</si>
  <si>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</si>
  <si>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</si>
  <si>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</si>
  <si>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</si>
  <si>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</si>
  <si>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</si>
  <si>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</si>
  <si>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</si>
  <si>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</si>
  <si>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</si>
  <si>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</si>
  <si>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</si>
  <si>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</si>
  <si>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</si>
  <si>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</si>
  <si>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</si>
  <si>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</si>
  <si>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</si>
  <si>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</si>
  <si>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</si>
  <si>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</si>
  <si>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</si>
  <si>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</si>
  <si>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</si>
  <si>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</si>
  <si>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</si>
  <si>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</si>
  <si>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</si>
  <si>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</si>
  <si>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</si>
  <si>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</si>
  <si>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</si>
  <si>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</si>
  <si>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</si>
  <si>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</si>
  <si>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</si>
  <si>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</si>
  <si>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</si>
  <si>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</si>
  <si>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</si>
  <si>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</si>
  <si>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</si>
  <si>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</si>
  <si>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</si>
  <si>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</si>
  <si>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</si>
  <si>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</si>
  <si>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</si>
  <si>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</si>
  <si>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</si>
  <si>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</si>
  <si>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</si>
  <si>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</si>
  <si>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</si>
  <si>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</si>
  <si>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</si>
  <si>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</si>
  <si>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</si>
  <si>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</si>
  <si>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</si>
  <si>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</si>
  <si>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</si>
  <si>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</si>
  <si>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</si>
  <si>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</si>
  <si>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</si>
  <si>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</si>
  <si>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</si>
  <si>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</si>
  <si>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</si>
  <si>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</si>
  <si>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</si>
  <si>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</si>
  <si>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</si>
  <si>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</si>
  <si>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</si>
  <si>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</si>
  <si>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</si>
  <si>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</si>
  <si>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</si>
  <si>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</si>
  <si>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</si>
  <si>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</si>
  <si>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</si>
  <si>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</si>
  <si>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</si>
  <si>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</si>
  <si>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</si>
  <si>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</si>
  <si>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</si>
  <si>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</si>
  <si>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</si>
  <si>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</si>
  <si>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</si>
  <si>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</si>
  <si>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</si>
  <si>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</si>
  <si>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</si>
  <si>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</si>
  <si>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</si>
  <si>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</si>
  <si>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</si>
  <si>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</si>
  <si>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</si>
  <si>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</si>
  <si>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</si>
  <si>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</si>
  <si>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</si>
  <si>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</si>
  <si>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</si>
  <si>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</si>
  <si>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</si>
  <si>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</si>
  <si>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</si>
  <si>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</si>
  <si>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</si>
  <si>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</si>
  <si>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</si>
  <si>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</si>
  <si>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</si>
  <si>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</si>
  <si>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</si>
  <si>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</si>
  <si>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</si>
  <si>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</si>
  <si>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</si>
  <si>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</si>
  <si>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</si>
  <si>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</si>
  <si>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</si>
  <si>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</si>
  <si>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</si>
  <si>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</si>
  <si>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</si>
  <si>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</si>
  <si>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</si>
  <si>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</si>
  <si>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</si>
  <si>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</si>
  <si>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</si>
  <si>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</si>
  <si>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</si>
  <si>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</si>
  <si>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</si>
  <si>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</si>
  <si>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</si>
  <si>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</si>
  <si>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</si>
  <si>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</si>
  <si>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</si>
  <si>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</si>
  <si>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</si>
  <si>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</si>
  <si>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</si>
  <si>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</si>
  <si>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</si>
  <si>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</si>
  <si>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</si>
  <si>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</si>
  <si>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</si>
  <si>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</si>
  <si>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</si>
  <si>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</si>
  <si>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</si>
  <si>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</si>
  <si>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</si>
  <si>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</si>
  <si>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</si>
  <si>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</si>
  <si>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</si>
  <si>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</si>
  <si>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</si>
  <si>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</si>
  <si>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</si>
  <si>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</si>
  <si>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</si>
  <si>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</si>
  <si>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</si>
  <si>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</si>
  <si>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</si>
  <si>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</si>
  <si>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</si>
  <si>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</si>
  <si>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</si>
  <si>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</si>
  <si>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</si>
  <si>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</si>
  <si>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</si>
  <si>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</si>
  <si>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</si>
  <si>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</si>
  <si>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</si>
  <si>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</si>
  <si>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</si>
  <si>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</si>
  <si>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</si>
  <si>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</si>
  <si>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</si>
  <si>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</si>
  <si>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</si>
  <si>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</si>
  <si>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</si>
  <si>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</si>
  <si>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</si>
  <si>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</si>
  <si>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</si>
  <si>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</si>
  <si>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</si>
  <si>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</si>
  <si>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</si>
  <si>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</si>
  <si>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</si>
  <si>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</si>
  <si>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</si>
  <si>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</si>
  <si>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</si>
  <si>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</si>
  <si>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</si>
  <si>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</si>
  <si>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</si>
  <si>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</si>
  <si>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</si>
  <si>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</si>
  <si>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</si>
  <si>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</si>
  <si>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</si>
  <si>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</si>
  <si>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</si>
  <si>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</si>
  <si>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</si>
  <si>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</si>
  <si>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</si>
  <si>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</si>
  <si>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</si>
  <si>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</si>
  <si>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</si>
  <si>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</si>
  <si>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</si>
  <si>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</si>
  <si>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</si>
  <si>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</si>
  <si>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</si>
  <si>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</si>
  <si>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</si>
  <si>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</si>
  <si>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</si>
  <si>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</si>
  <si>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</si>
  <si>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</si>
  <si>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</si>
  <si>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</si>
  <si>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</si>
  <si>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</si>
  <si>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</si>
  <si>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</si>
  <si>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</si>
  <si>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</si>
  <si>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</si>
  <si>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</si>
  <si>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</si>
  <si>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</si>
  <si>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</si>
  <si>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</si>
  <si>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</si>
  <si>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</si>
  <si>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</si>
  <si>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</si>
  <si>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</si>
  <si>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</si>
  <si>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</si>
  <si>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</si>
  <si>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</si>
  <si>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</si>
  <si>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</si>
  <si>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</si>
  <si>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</si>
  <si>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</si>
  <si>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</si>
  <si>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</si>
  <si>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</si>
  <si>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</si>
  <si>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</si>
  <si>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</si>
  <si>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</si>
  <si>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</si>
  <si>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</si>
  <si>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</si>
  <si>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</si>
  <si>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</si>
  <si>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</si>
  <si>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</si>
  <si>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</si>
  <si>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</si>
  <si>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</si>
  <si>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</si>
  <si>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</si>
  <si>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</si>
  <si>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</si>
  <si>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</si>
  <si>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</si>
  <si>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</si>
  <si>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</si>
  <si>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</si>
  <si>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</si>
  <si>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</si>
  <si>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</si>
  <si>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</si>
  <si>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</si>
  <si>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</si>
  <si>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</si>
  <si>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</si>
  <si>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</si>
  <si>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</si>
  <si>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</si>
  <si>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</si>
  <si>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</si>
  <si>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</si>
  <si>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</si>
  <si>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</si>
  <si>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</si>
  <si>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</si>
  <si>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</si>
  <si>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</si>
  <si>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</si>
  <si>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</si>
  <si>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</si>
  <si>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</si>
  <si>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</si>
  <si>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</si>
  <si>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</si>
  <si>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</si>
  <si>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</si>
  <si>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</si>
  <si>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</si>
  <si>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</si>
  <si>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</si>
  <si>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</si>
  <si>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</si>
  <si>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</si>
  <si>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</si>
  <si>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</si>
  <si>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</si>
  <si>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</si>
  <si>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</si>
  <si>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</si>
  <si>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</si>
  <si>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</si>
  <si>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</si>
  <si>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</si>
  <si>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</si>
  <si>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</si>
  <si>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</si>
  <si>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</si>
  <si>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</si>
  <si>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</si>
  <si>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</si>
  <si>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</si>
  <si>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</si>
  <si>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</si>
  <si>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</si>
  <si>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</si>
  <si>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</si>
  <si>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</si>
  <si>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</si>
  <si>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</si>
  <si>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</si>
  <si>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</si>
  <si>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</si>
  <si>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</si>
  <si>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</si>
  <si>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</si>
  <si>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</si>
  <si>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</si>
  <si>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</si>
  <si>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</si>
  <si>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</si>
  <si>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</si>
  <si>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</si>
  <si>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</si>
  <si>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</si>
  <si>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</si>
  <si>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</si>
  <si>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</si>
  <si>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</si>
  <si>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</si>
  <si>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</si>
  <si>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</si>
  <si>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</si>
  <si>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</si>
  <si>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</si>
  <si>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</si>
  <si>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</si>
  <si>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</si>
  <si>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</si>
  <si>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</si>
  <si>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</si>
  <si>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</si>
  <si>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</si>
  <si>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</si>
  <si>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</si>
  <si>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</si>
  <si>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</si>
  <si>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</si>
  <si>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</si>
  <si>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</si>
  <si>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</si>
  <si>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</si>
  <si>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</si>
  <si>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</si>
  <si>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</si>
  <si>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</si>
  <si>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</si>
  <si>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</si>
  <si>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</si>
  <si>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</si>
  <si>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</si>
  <si>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</si>
  <si>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</si>
  <si>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</si>
  <si>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</si>
  <si>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</si>
  <si>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</si>
  <si>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</si>
  <si>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</si>
  <si>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</si>
  <si>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</si>
  <si>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</si>
  <si>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</si>
  <si>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</si>
  <si>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</si>
  <si>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</si>
  <si>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</si>
  <si>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</si>
  <si>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</si>
  <si>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</si>
  <si>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</si>
  <si>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</si>
  <si>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</si>
  <si>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</si>
  <si>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</si>
  <si>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</si>
  <si>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</si>
  <si>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</si>
  <si>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</si>
  <si>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</si>
  <si>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</si>
  <si>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</si>
  <si>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</si>
  <si>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</si>
  <si>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</si>
  <si>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</si>
  <si>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</si>
  <si>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</si>
  <si>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</si>
  <si>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</si>
  <si>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</si>
  <si>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</si>
  <si>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</si>
  <si>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</si>
  <si>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</si>
  <si>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</si>
  <si>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</si>
  <si>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</si>
  <si>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</si>
  <si>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</si>
  <si>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</si>
  <si>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</si>
  <si>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</si>
  <si>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</si>
  <si>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</si>
  <si>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</si>
  <si>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</si>
  <si>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</si>
  <si>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</si>
  <si>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</si>
  <si>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</si>
  <si>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</si>
  <si>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</si>
  <si>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</si>
  <si>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</si>
  <si>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</si>
  <si>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</si>
  <si>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</si>
  <si>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</si>
  <si>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</si>
  <si>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</si>
  <si>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</si>
  <si>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</si>
  <si>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</si>
  <si>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</si>
  <si>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</si>
  <si>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</si>
  <si>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</si>
  <si>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</si>
  <si>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</si>
  <si>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</si>
  <si>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</si>
  <si>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</si>
  <si>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</si>
  <si>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</si>
  <si>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</si>
  <si>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</si>
  <si>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</si>
  <si>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</si>
  <si>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</si>
  <si>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</si>
  <si>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</si>
  <si>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</si>
  <si>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</si>
  <si>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</si>
  <si>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</si>
  <si>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</si>
  <si>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</si>
  <si>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</si>
  <si>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</si>
  <si>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</si>
  <si>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</si>
  <si>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</si>
  <si>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</si>
  <si>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</si>
  <si>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</si>
  <si>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</si>
  <si>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</si>
  <si>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</si>
  <si>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</si>
  <si>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</si>
  <si>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</si>
  <si>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</si>
  <si>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</si>
  <si>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</si>
  <si>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</si>
  <si>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</si>
  <si>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</si>
  <si>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</si>
  <si>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</si>
  <si>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</si>
  <si>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</si>
  <si>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</si>
  <si>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</si>
  <si>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</si>
  <si>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</si>
  <si>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</si>
  <si>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</si>
  <si>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</si>
  <si>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</si>
  <si>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</si>
  <si>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</si>
  <si>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</si>
  <si>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</si>
  <si>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</si>
  <si>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</si>
  <si>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</si>
  <si>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</si>
  <si>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</si>
  <si>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</si>
  <si>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</si>
  <si>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</si>
  <si>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</si>
  <si>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</si>
  <si>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</si>
  <si>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</si>
  <si>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</si>
  <si>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</si>
  <si>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</si>
  <si>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</si>
  <si>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</si>
  <si>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</si>
  <si>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</si>
  <si>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</si>
  <si>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</si>
  <si>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</si>
  <si>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</si>
  <si>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</si>
  <si>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</si>
  <si>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</si>
  <si>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</si>
  <si>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</si>
  <si>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</si>
  <si>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</si>
  <si>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</si>
  <si>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</si>
  <si>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</si>
  <si>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</si>
  <si>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</si>
  <si>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</si>
  <si>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</si>
  <si>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</si>
  <si>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</si>
  <si>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</si>
  <si>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</si>
  <si>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</si>
  <si>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</si>
  <si>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</si>
  <si>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</si>
  <si>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</si>
  <si>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</si>
  <si>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</si>
  <si>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</si>
  <si>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</si>
  <si>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</si>
  <si>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</si>
  <si>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</si>
  <si>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</si>
  <si>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</si>
  <si>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</si>
  <si>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</si>
  <si>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</si>
  <si>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</si>
  <si>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</si>
  <si>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</si>
  <si>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</si>
  <si>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</si>
  <si>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</si>
  <si>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</si>
  <si>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</si>
  <si>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</si>
  <si>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</si>
  <si>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</si>
  <si>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</si>
  <si>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</si>
  <si>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</si>
  <si>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</si>
  <si>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</si>
  <si>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</si>
  <si>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</si>
  <si>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</si>
  <si>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</si>
  <si>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</si>
  <si>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</si>
  <si>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</si>
  <si>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</si>
  <si>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</si>
  <si>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</si>
  <si>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</si>
  <si>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</si>
  <si>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</si>
  <si>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</si>
  <si>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</si>
  <si>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</si>
  <si>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</si>
  <si>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</si>
  <si>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</si>
  <si>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</si>
  <si>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</si>
  <si>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</si>
  <si>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</si>
  <si>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</si>
  <si>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</si>
  <si>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</si>
  <si>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</si>
  <si>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</si>
  <si>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</si>
  <si>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</si>
  <si>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</si>
  <si>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</si>
  <si>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</si>
  <si>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</si>
  <si>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</si>
  <si>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</si>
  <si>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</si>
  <si>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</si>
  <si>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</si>
  <si>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</si>
  <si>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</si>
  <si>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</si>
  <si>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</si>
  <si>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</si>
  <si>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</si>
  <si>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</si>
  <si>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</si>
  <si>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</si>
  <si>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</si>
  <si>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</si>
  <si>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</si>
  <si>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</si>
  <si>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</si>
  <si>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</si>
  <si>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</si>
  <si>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</si>
  <si>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</si>
  <si>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</si>
  <si>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</si>
  <si>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</si>
  <si>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</si>
  <si>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</si>
  <si>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</si>
  <si>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</si>
  <si>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</si>
  <si>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</si>
  <si>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</si>
  <si>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</si>
  <si>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</si>
  <si>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</si>
  <si>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</si>
  <si>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</si>
  <si>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</si>
  <si>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</si>
  <si>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</si>
  <si>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</si>
  <si>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</si>
  <si>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</si>
  <si>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</si>
  <si>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</si>
  <si>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</si>
  <si>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</si>
  <si>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</si>
  <si>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</si>
  <si>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</si>
  <si>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</si>
  <si>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</si>
  <si>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</si>
  <si>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</si>
  <si>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</si>
  <si>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</si>
  <si>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</si>
  <si>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</si>
  <si>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</si>
  <si>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</si>
  <si>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</si>
  <si>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</si>
  <si>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</si>
  <si>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</si>
  <si>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</si>
  <si>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</si>
  <si>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</si>
  <si>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</si>
  <si>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</si>
  <si>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</si>
  <si>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</si>
  <si>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</si>
  <si>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</si>
  <si>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</si>
  <si>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</si>
  <si>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</si>
  <si>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</si>
  <si>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</si>
  <si>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</si>
  <si>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</si>
  <si>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</si>
  <si>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</si>
  <si>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</si>
  <si>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</si>
  <si>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</si>
  <si>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</si>
  <si>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</si>
  <si>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</si>
  <si>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</si>
  <si>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</si>
  <si>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</si>
  <si>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</si>
  <si>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</si>
  <si>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</si>
  <si>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</si>
  <si>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</si>
  <si>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</si>
  <si>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</si>
  <si>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</si>
  <si>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</si>
  <si>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</si>
  <si>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</si>
  <si>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</si>
  <si>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</si>
  <si>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</si>
  <si>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</si>
  <si>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</si>
  <si>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</si>
  <si>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</si>
  <si>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</si>
  <si>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</si>
  <si>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</si>
  <si>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</si>
  <si>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</si>
  <si>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</si>
  <si>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</si>
  <si>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</si>
  <si>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</si>
  <si>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</si>
  <si>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</si>
  <si>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</si>
  <si>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</si>
  <si>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</si>
  <si>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</si>
  <si>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</si>
  <si>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</si>
  <si>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</si>
  <si>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</si>
  <si>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</si>
  <si>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</si>
  <si>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</si>
  <si>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</si>
  <si>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</si>
  <si>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</si>
  <si>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</si>
  <si>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</si>
  <si>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</si>
  <si>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</si>
  <si>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</si>
  <si>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</si>
  <si>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</si>
  <si>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</si>
  <si>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</si>
  <si>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</si>
  <si>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</si>
  <si>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</si>
  <si>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</si>
  <si>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</si>
  <si>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</si>
  <si>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</si>
  <si>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</si>
  <si>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</si>
  <si>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</si>
  <si>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</si>
  <si>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</si>
  <si>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</si>
  <si>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</si>
  <si>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</si>
  <si>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</si>
  <si>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</si>
  <si>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</si>
  <si>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</si>
  <si>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</si>
  <si>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</si>
  <si>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</si>
  <si>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</si>
  <si>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</si>
  <si>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</si>
  <si>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</si>
  <si>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</si>
  <si>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</si>
  <si>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</si>
  <si>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</si>
  <si>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</si>
  <si>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</si>
  <si>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</si>
  <si>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</si>
  <si>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</si>
  <si>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</si>
  <si>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</si>
  <si>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</si>
  <si>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</si>
  <si>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</si>
  <si>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</si>
  <si>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</si>
  <si>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</si>
  <si>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</si>
  <si>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</si>
  <si>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</si>
  <si>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</si>
  <si>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</si>
  <si>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</si>
  <si>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</si>
  <si>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</si>
  <si>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</si>
  <si>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</si>
  <si>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</si>
  <si>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</si>
  <si>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</si>
  <si>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</si>
  <si>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</si>
  <si>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</si>
  <si>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</si>
  <si>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</si>
  <si>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</si>
  <si>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</si>
  <si>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</si>
  <si>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</si>
  <si>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</si>
  <si>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</si>
  <si>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</si>
  <si>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</si>
  <si>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</si>
  <si>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</si>
  <si>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</si>
  <si>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</si>
  <si>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</si>
  <si>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</si>
  <si>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</si>
  <si>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</si>
  <si>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</si>
  <si>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</si>
  <si>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</si>
  <si>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</si>
  <si>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</si>
  <si>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</si>
  <si>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</si>
  <si>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</si>
  <si>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</si>
  <si>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</si>
  <si>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</si>
  <si>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</si>
  <si>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</si>
  <si>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</si>
  <si>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</si>
  <si>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</si>
  <si>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</si>
  <si>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</si>
  <si>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</si>
  <si>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</si>
  <si>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</si>
  <si>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</si>
  <si>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</si>
  <si>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</si>
  <si>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</si>
  <si>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</si>
  <si>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</si>
  <si>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</si>
  <si>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</si>
  <si>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</si>
  <si>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</si>
  <si>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</si>
  <si>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</si>
  <si>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</si>
  <si>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</si>
  <si>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</si>
  <si>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</si>
  <si>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</si>
  <si>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</si>
  <si>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</si>
  <si>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</si>
  <si>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</si>
  <si>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</si>
  <si>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</si>
  <si>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</si>
  <si>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</si>
  <si>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</si>
  <si>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</si>
  <si>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</si>
  <si>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</si>
  <si>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</si>
  <si>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</si>
  <si>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</si>
  <si>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</si>
  <si>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</si>
  <si>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</si>
  <si>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</si>
  <si>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</si>
  <si>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</si>
  <si>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</si>
  <si>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</si>
  <si>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</si>
  <si>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</si>
  <si>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</si>
  <si>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</si>
  <si>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</si>
  <si>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</si>
  <si>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</si>
  <si>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</si>
  <si>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</si>
  <si>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</si>
  <si>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</si>
  <si>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</si>
  <si>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</si>
  <si>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</si>
  <si>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</si>
  <si>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</si>
  <si>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</si>
  <si>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</si>
  <si>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</si>
  <si>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</si>
  <si>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</si>
  <si>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</si>
  <si>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</si>
  <si>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</si>
  <si>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</si>
  <si>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</si>
  <si>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</si>
  <si>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</si>
  <si>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</si>
  <si>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</si>
  <si>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</si>
  <si>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</si>
  <si>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</si>
  <si>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</si>
  <si>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</si>
  <si>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</si>
  <si>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</si>
  <si>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</si>
  <si>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</si>
  <si>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</si>
  <si>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</si>
  <si>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</si>
  <si>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</si>
  <si>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</si>
  <si>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</si>
  <si>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</si>
  <si>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</si>
  <si>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</si>
  <si>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</si>
  <si>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</si>
  <si>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</si>
  <si>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</si>
  <si>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</si>
  <si>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</si>
  <si>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</si>
  <si>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</si>
  <si>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</si>
  <si>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</si>
  <si>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</si>
  <si>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</si>
  <si>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</si>
  <si>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</si>
  <si>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</si>
  <si>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</si>
  <si>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</si>
  <si>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</si>
  <si>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</si>
  <si>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</si>
  <si>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</si>
  <si>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</si>
  <si>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</si>
  <si>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</si>
  <si>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</si>
  <si>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</si>
  <si>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</si>
  <si>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</si>
  <si>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</si>
  <si>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</si>
  <si>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</si>
  <si>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</si>
  <si>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</si>
  <si>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</si>
  <si>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</si>
  <si>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</si>
  <si>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</si>
  <si>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</si>
  <si>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</si>
  <si>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</si>
  <si>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</si>
  <si>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</si>
  <si>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</si>
  <si>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</si>
  <si>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</si>
  <si>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</si>
  <si>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</si>
  <si>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</si>
  <si>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</si>
  <si>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</si>
  <si>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</si>
  <si>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</si>
  <si>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</si>
  <si>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</si>
  <si>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</si>
  <si>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</si>
  <si>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</si>
  <si>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</si>
  <si>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</si>
  <si>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</si>
  <si>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</si>
  <si>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</si>
  <si>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</si>
  <si>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</si>
  <si>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</si>
  <si>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</si>
  <si>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</si>
  <si>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</si>
  <si>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</si>
  <si>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</si>
  <si>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</si>
  <si>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</si>
  <si>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</si>
  <si>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</si>
  <si>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</si>
  <si>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</si>
  <si>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</si>
  <si>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</si>
  <si>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</si>
  <si>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</si>
  <si>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</si>
  <si>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</si>
  <si>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</si>
  <si>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</si>
  <si>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</si>
  <si>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</si>
  <si>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</si>
  <si>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</si>
  <si>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</si>
  <si>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</si>
  <si>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</si>
  <si>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</si>
  <si>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</si>
  <si>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</si>
  <si>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</si>
  <si>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</si>
  <si>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</si>
  <si>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</si>
  <si>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</si>
  <si>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</si>
  <si>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</si>
  <si>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</si>
  <si>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</si>
  <si>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</si>
  <si>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</si>
  <si>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</si>
  <si>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</si>
  <si>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</si>
  <si>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</si>
  <si>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</si>
  <si>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</si>
  <si>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</si>
  <si>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</si>
  <si>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</si>
  <si>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</si>
  <si>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</si>
  <si>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</si>
  <si>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</si>
  <si>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</si>
  <si>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</si>
  <si>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</si>
  <si>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</si>
  <si>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</si>
  <si>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</si>
  <si>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</si>
  <si>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</si>
  <si>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</si>
  <si>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</si>
  <si>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</si>
  <si>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</si>
  <si>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</si>
  <si>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</si>
  <si>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</si>
  <si>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</si>
  <si>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</si>
  <si>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</si>
  <si>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</si>
  <si>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</si>
  <si>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</si>
  <si>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</si>
  <si>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</si>
  <si>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</si>
  <si>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</si>
  <si>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</si>
  <si>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</si>
  <si>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</si>
  <si>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</si>
  <si>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</si>
  <si>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</si>
  <si>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</si>
  <si>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</si>
  <si>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</si>
  <si>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</si>
  <si>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</si>
  <si>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</si>
  <si>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</si>
  <si>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</si>
  <si>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</si>
  <si>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</si>
  <si>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</si>
  <si>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</si>
  <si>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</si>
  <si>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</si>
  <si>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</si>
  <si>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</si>
  <si>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</si>
  <si>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</si>
  <si>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</si>
  <si>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</si>
  <si>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</si>
  <si>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</si>
  <si>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</si>
  <si>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</si>
  <si>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</si>
  <si>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</si>
  <si>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</si>
  <si>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</si>
  <si>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</si>
  <si>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</si>
  <si>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</si>
  <si>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</si>
  <si>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</si>
  <si>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</si>
  <si>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</si>
  <si>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</si>
  <si>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</si>
  <si>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</si>
  <si>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</si>
  <si>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</si>
  <si>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</si>
  <si>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</si>
  <si>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</si>
  <si>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</si>
  <si>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</si>
  <si>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</si>
  <si>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</si>
  <si>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</si>
  <si>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</si>
  <si>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</si>
  <si>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</si>
  <si>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</si>
  <si>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</si>
  <si>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</si>
  <si>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</si>
  <si>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</si>
  <si>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</si>
  <si>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</si>
  <si>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</si>
  <si>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</si>
  <si>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</si>
  <si>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</si>
  <si>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</si>
  <si>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</si>
  <si>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</si>
  <si>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</si>
  <si>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</si>
  <si>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</si>
  <si>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</si>
  <si>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</si>
  <si>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</si>
  <si>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</si>
  <si>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</si>
  <si>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</si>
  <si>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</si>
  <si>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</si>
  <si>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</si>
  <si>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</si>
  <si>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</si>
  <si>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</si>
  <si>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</si>
  <si>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</si>
  <si>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</si>
  <si>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</si>
  <si>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</si>
  <si>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</si>
  <si>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</si>
  <si>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</si>
  <si>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</si>
  <si>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</si>
  <si>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</si>
  <si>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</si>
  <si>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</si>
  <si>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</si>
  <si>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</si>
  <si>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</si>
  <si>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</si>
  <si>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</si>
  <si>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</si>
  <si>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</si>
  <si>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</si>
  <si>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</si>
  <si>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</si>
  <si>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</si>
  <si>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</si>
  <si>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</si>
  <si>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</si>
  <si>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</si>
  <si>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</si>
  <si>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</si>
  <si>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</si>
  <si>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</si>
  <si>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</si>
  <si>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</si>
  <si>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</si>
  <si>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</si>
  <si>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</si>
  <si>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</si>
  <si>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</si>
  <si>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</si>
  <si>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</si>
  <si>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</si>
  <si>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</si>
  <si>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</si>
  <si>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</si>
  <si>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</si>
  <si>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</si>
  <si>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</si>
  <si>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</si>
  <si>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</si>
  <si>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</si>
  <si>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</si>
  <si>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</si>
  <si>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</si>
  <si>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</si>
  <si>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</si>
  <si>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</si>
  <si>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</si>
  <si>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</si>
  <si>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</si>
  <si>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</si>
  <si>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</si>
  <si>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</si>
  <si>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</si>
  <si>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</si>
  <si>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</si>
  <si>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</si>
  <si>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</si>
  <si>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</si>
  <si>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</si>
  <si>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</si>
  <si>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</si>
  <si>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</si>
  <si>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</si>
  <si>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</si>
  <si>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</si>
  <si>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</si>
  <si>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</si>
  <si>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</si>
  <si>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</si>
  <si>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</si>
  <si>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</si>
  <si>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</si>
  <si>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</si>
  <si>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</si>
  <si>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</si>
  <si>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</si>
  <si>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</si>
  <si>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</si>
  <si>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</si>
  <si>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</si>
  <si>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</si>
  <si>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</si>
  <si>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</si>
  <si>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</si>
  <si>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</si>
  <si>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</si>
  <si>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</si>
  <si>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</si>
  <si>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</si>
  <si>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</si>
  <si>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</si>
  <si>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</si>
  <si>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</si>
  <si>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</si>
  <si>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</si>
  <si>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</si>
  <si>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</si>
  <si>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</si>
  <si>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</si>
  <si>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</si>
  <si>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</si>
  <si>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</si>
  <si>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</si>
  <si>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</si>
  <si>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</si>
  <si>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</si>
  <si>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</si>
  <si>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</si>
  <si>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</si>
  <si>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</si>
  <si>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</si>
  <si>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</si>
  <si>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</si>
  <si>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</si>
  <si>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</si>
  <si>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</si>
  <si>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</si>
  <si>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</si>
  <si>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</si>
  <si>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</si>
  <si>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</si>
  <si>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</si>
  <si>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</si>
  <si>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</si>
  <si>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</si>
  <si>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</si>
  <si>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</si>
  <si>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</si>
  <si>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</si>
  <si>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</si>
  <si>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</si>
  <si>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</si>
  <si>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</si>
  <si>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</si>
  <si>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</si>
  <si>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</si>
  <si>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</si>
  <si>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</si>
  <si>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</si>
  <si>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</si>
  <si>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</si>
  <si>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</si>
  <si>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</si>
  <si>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</si>
  <si>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</si>
  <si>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</si>
  <si>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</si>
  <si>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</si>
  <si>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</si>
  <si>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</si>
  <si>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</si>
  <si>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</si>
  <si>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</si>
  <si>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</si>
  <si>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</si>
  <si>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</si>
  <si>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</si>
  <si>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</si>
  <si>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</si>
  <si>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</si>
  <si>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</si>
  <si>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</si>
  <si>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</si>
  <si>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</si>
  <si>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</si>
  <si>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</si>
  <si>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</si>
  <si>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</si>
  <si>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</si>
  <si>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</si>
  <si>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</si>
  <si>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</si>
  <si>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</si>
  <si>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</si>
  <si>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</si>
  <si>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</si>
  <si>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</si>
  <si>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</si>
  <si>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</si>
  <si>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</si>
  <si>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</si>
  <si>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</si>
  <si>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</si>
  <si>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</si>
  <si>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</si>
  <si>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</si>
  <si>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</si>
  <si>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</si>
  <si>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</si>
  <si>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</si>
  <si>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</si>
  <si>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</si>
  <si>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</si>
  <si>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</si>
  <si>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</si>
  <si>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</si>
  <si>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</si>
  <si>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</si>
  <si>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</si>
  <si>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</si>
  <si>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</si>
  <si>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</si>
  <si>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</si>
  <si>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</si>
  <si>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</si>
  <si>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</si>
  <si>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</si>
  <si>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</si>
  <si>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</si>
  <si>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</si>
  <si>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</si>
  <si>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</si>
  <si>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</si>
  <si>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</si>
  <si>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</si>
  <si>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</si>
  <si>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</si>
  <si>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</si>
  <si>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</si>
  <si>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</si>
  <si>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</si>
  <si>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</si>
  <si>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</si>
  <si>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</si>
  <si>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</si>
  <si>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</si>
  <si>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</si>
  <si>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</si>
  <si>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</si>
  <si>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</si>
  <si>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</si>
  <si>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</si>
  <si>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</si>
  <si>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</si>
  <si>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</si>
  <si>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</si>
  <si>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</si>
  <si>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</si>
  <si>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</si>
  <si>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</si>
  <si>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</si>
  <si>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</si>
  <si>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</si>
  <si>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</si>
  <si>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</si>
  <si>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</si>
  <si>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</si>
  <si>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</si>
  <si>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</si>
  <si>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</si>
  <si>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</si>
  <si>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</si>
  <si>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</si>
  <si>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</si>
  <si>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</si>
  <si>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</si>
  <si>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</si>
  <si>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</si>
  <si>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</si>
  <si>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</si>
  <si>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</si>
  <si>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</si>
  <si>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</si>
  <si>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</si>
  <si>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</si>
  <si>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</si>
  <si>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</si>
  <si>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</si>
  <si>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</si>
  <si>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</si>
  <si>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</si>
  <si>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</si>
  <si>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</si>
  <si>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</si>
  <si>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</si>
  <si>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</si>
  <si>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</si>
  <si>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</si>
  <si>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</si>
  <si>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</si>
  <si>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</si>
  <si>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</si>
  <si>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</si>
  <si>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</si>
  <si>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</si>
  <si>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</si>
  <si>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</si>
  <si>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</si>
  <si>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</si>
  <si>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</si>
  <si>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</si>
  <si>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</si>
  <si>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</si>
  <si>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</si>
  <si>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</si>
  <si>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</si>
  <si>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</si>
  <si>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</si>
  <si>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</si>
  <si>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</si>
  <si>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</si>
  <si>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</si>
  <si>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</si>
  <si>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</si>
  <si>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</si>
  <si>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</si>
  <si>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</si>
  <si>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</si>
  <si>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</si>
  <si>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</si>
  <si>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</si>
  <si>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</si>
  <si>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</si>
  <si>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</si>
  <si>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</si>
  <si>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</si>
  <si>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</si>
  <si>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</si>
  <si>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</si>
  <si>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</si>
  <si>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</si>
  <si>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</si>
  <si>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</si>
  <si>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</si>
  <si>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</si>
  <si>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</si>
  <si>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</si>
  <si>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</si>
  <si>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</si>
  <si>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</si>
  <si>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</si>
  <si>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</si>
  <si>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</si>
  <si>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</si>
  <si>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</si>
  <si>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</si>
  <si>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</si>
  <si>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</si>
  <si>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</si>
  <si>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</si>
  <si>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</si>
  <si>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</si>
  <si>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</si>
  <si>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</si>
  <si>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</si>
  <si>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</si>
  <si>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</si>
  <si>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</si>
  <si>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</si>
  <si>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</si>
  <si>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</si>
  <si>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</si>
  <si>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</si>
  <si>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</si>
  <si>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</si>
  <si>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</si>
  <si>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</si>
  <si>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</si>
  <si>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</si>
  <si>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</si>
  <si>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</si>
  <si>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</si>
  <si>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</si>
  <si>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</si>
  <si>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</si>
  <si>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</si>
  <si>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</si>
  <si>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</si>
  <si>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</si>
  <si>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</si>
  <si>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</si>
  <si>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</si>
  <si>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</si>
  <si>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</si>
  <si>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</si>
  <si>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</si>
  <si>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</si>
  <si>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</si>
  <si>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</si>
  <si>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</si>
  <si>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</si>
  <si>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</si>
  <si>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</si>
  <si>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</si>
  <si>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</si>
  <si>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</si>
  <si>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</si>
  <si>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</si>
  <si>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</si>
  <si>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</si>
  <si>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</si>
  <si>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</si>
  <si>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</si>
  <si>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</si>
  <si>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</si>
  <si>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</si>
  <si>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</si>
  <si>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</si>
  <si>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</si>
  <si>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</si>
  <si>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</si>
  <si>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</si>
  <si>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</si>
  <si>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</si>
  <si>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</si>
  <si>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</si>
  <si>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</si>
  <si>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</si>
  <si>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</si>
  <si>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</si>
  <si>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</si>
  <si>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</si>
  <si>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</si>
  <si>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</si>
  <si>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</si>
  <si>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</si>
  <si>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</si>
  <si>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</si>
  <si>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</si>
  <si>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</si>
  <si>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</si>
  <si>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</si>
  <si>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</si>
  <si>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</si>
  <si>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</si>
  <si>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</si>
  <si>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</si>
  <si>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</si>
  <si>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</si>
  <si>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</si>
  <si>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</si>
  <si>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</si>
  <si>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</si>
  <si>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</si>
  <si>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</si>
  <si>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</si>
  <si>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</si>
  <si>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</si>
  <si>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</si>
  <si>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</si>
  <si>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</si>
  <si>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</si>
  <si>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</si>
  <si>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</si>
  <si>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</si>
  <si>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</si>
  <si>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</si>
  <si>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</si>
  <si>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</si>
  <si>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</si>
  <si>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</si>
  <si>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</si>
  <si>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</si>
  <si>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</si>
  <si>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</si>
  <si>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</si>
  <si>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</si>
  <si>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</si>
  <si>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</si>
  <si>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</si>
  <si>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</si>
  <si>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</si>
  <si>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</si>
  <si>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</si>
  <si>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</si>
  <si>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</si>
  <si>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</si>
  <si>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</si>
  <si>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</si>
  <si>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</si>
  <si>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</si>
  <si>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</si>
  <si>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</si>
  <si>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</si>
  <si>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</si>
  <si>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</si>
  <si>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</si>
  <si>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</si>
  <si>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</si>
  <si>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</si>
  <si>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</si>
  <si>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</si>
  <si>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</si>
  <si>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</si>
  <si>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</si>
  <si>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</si>
  <si>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</si>
  <si>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</si>
  <si>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</si>
  <si>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</si>
  <si>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</si>
  <si>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</si>
  <si>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</si>
  <si>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</si>
  <si>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</si>
  <si>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</si>
  <si>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</si>
  <si>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</si>
  <si>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</si>
  <si>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</si>
  <si>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</si>
  <si>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</si>
  <si>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</si>
  <si>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</si>
  <si>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</si>
  <si>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</si>
  <si>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</si>
  <si>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</si>
  <si>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</si>
  <si>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</si>
  <si>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</si>
  <si>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</si>
  <si>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</si>
  <si>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</si>
  <si>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</si>
  <si>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</si>
  <si>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</si>
  <si>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</si>
  <si>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</si>
  <si>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</si>
  <si>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</si>
  <si>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</si>
  <si>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</si>
  <si>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</si>
  <si>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</si>
  <si>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</si>
  <si>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</si>
  <si>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</si>
  <si>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</si>
  <si>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</si>
  <si>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</si>
  <si>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</si>
  <si>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</si>
  <si>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</si>
  <si>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</si>
  <si>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</si>
  <si>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</si>
  <si>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</si>
  <si>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</si>
  <si>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</si>
  <si>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</si>
  <si>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</si>
  <si>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</si>
  <si>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</si>
  <si>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</si>
  <si>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</si>
  <si>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</si>
  <si>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</si>
  <si>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</si>
  <si>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</si>
  <si>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</si>
  <si>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</si>
  <si>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</si>
  <si>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</si>
  <si>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</si>
  <si>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</si>
  <si>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</si>
  <si>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</si>
  <si>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</si>
  <si>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</si>
  <si>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</si>
  <si>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</si>
  <si>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</si>
  <si>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</si>
  <si>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</si>
  <si>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</si>
  <si>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</si>
  <si>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</si>
  <si>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</si>
  <si>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</si>
  <si>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</si>
  <si>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</si>
  <si>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</si>
  <si>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</si>
  <si>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</si>
  <si>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</si>
  <si>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</si>
  <si>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</si>
  <si>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</si>
  <si>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</si>
  <si>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</si>
  <si>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</si>
  <si>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</si>
  <si>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</si>
  <si>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</si>
  <si>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</si>
  <si>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</si>
  <si>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</si>
  <si>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</si>
  <si>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</si>
  <si>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</si>
  <si>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</si>
  <si>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</si>
  <si>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</si>
  <si>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</si>
  <si>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</si>
  <si>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</si>
  <si>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</si>
  <si>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</si>
  <si>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</si>
  <si>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</si>
  <si>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</si>
  <si>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</si>
  <si>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</si>
  <si>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</si>
  <si>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</si>
  <si>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</si>
  <si>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</si>
  <si>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</si>
  <si>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</si>
  <si>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</si>
  <si>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</si>
  <si>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</si>
  <si>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</si>
  <si>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</si>
  <si>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</si>
  <si>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</si>
  <si>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</si>
  <si>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</si>
  <si>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</si>
  <si>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</si>
  <si>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</si>
  <si>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</si>
  <si>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</si>
  <si>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</si>
  <si>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</si>
  <si>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</si>
  <si>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</si>
  <si>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</si>
  <si>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</si>
  <si>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</si>
  <si>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</si>
  <si>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</si>
  <si>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</si>
  <si>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</si>
  <si>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</si>
  <si>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</si>
  <si>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</si>
  <si>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</si>
  <si>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</si>
  <si>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</si>
  <si>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</si>
  <si>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</si>
  <si>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</si>
  <si>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</si>
  <si>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</si>
  <si>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</si>
  <si>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</si>
  <si>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</si>
  <si>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</si>
  <si>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</si>
  <si>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</si>
  <si>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</si>
  <si>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</si>
  <si>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</si>
  <si>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</si>
  <si>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</si>
  <si>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</si>
  <si>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</si>
  <si>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</si>
  <si>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</si>
  <si>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</si>
  <si>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</si>
  <si>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</si>
  <si>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</si>
  <si>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</si>
  <si>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</si>
  <si>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</si>
  <si>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</si>
  <si>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</si>
  <si>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</si>
  <si>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</si>
  <si>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</si>
  <si>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</si>
  <si>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</si>
  <si>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</si>
  <si>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</si>
  <si>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</si>
  <si>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</si>
  <si>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</si>
  <si>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</si>
  <si>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</si>
  <si>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</si>
  <si>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</si>
  <si>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</si>
  <si>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</si>
  <si>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</si>
  <si>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</si>
  <si>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</si>
  <si>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</si>
  <si>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</si>
  <si>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</si>
  <si>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</si>
  <si>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</si>
  <si>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</si>
  <si>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</si>
  <si>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</si>
  <si>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</si>
  <si>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</si>
  <si>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</si>
  <si>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</si>
  <si>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</si>
  <si>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</si>
  <si>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</si>
  <si>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</si>
  <si>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</si>
  <si>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</si>
  <si>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</si>
  <si>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</si>
  <si>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</si>
  <si>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</si>
  <si>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</si>
  <si>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</si>
  <si>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</si>
  <si>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</si>
  <si>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</si>
  <si>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</si>
  <si>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</si>
  <si>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</si>
  <si>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</si>
  <si>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</si>
  <si>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</si>
  <si>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</si>
  <si>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</si>
  <si>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</si>
  <si>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</si>
  <si>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</si>
  <si>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</si>
  <si>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</si>
  <si>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</si>
  <si>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</si>
  <si>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</si>
  <si>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</si>
  <si>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</si>
  <si>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</si>
  <si>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</si>
  <si>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</si>
  <si>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</si>
  <si>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</si>
  <si>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</si>
  <si>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</si>
  <si>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</si>
  <si>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</si>
  <si>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</si>
  <si>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</si>
  <si>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</si>
  <si>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</si>
  <si>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</si>
  <si>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</si>
  <si>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</si>
  <si>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</si>
  <si>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</si>
  <si>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</si>
  <si>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</si>
  <si>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</si>
  <si>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</si>
  <si>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</si>
  <si>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</si>
  <si>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</si>
  <si>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</si>
  <si>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</si>
  <si>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</si>
  <si>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</si>
  <si>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</si>
  <si>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</si>
  <si>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</si>
  <si>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</si>
  <si>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</si>
  <si>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</si>
  <si>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</si>
  <si>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</si>
  <si>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</si>
  <si>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</si>
  <si>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</si>
  <si>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</si>
  <si>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</si>
  <si>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</si>
  <si>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</si>
  <si>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</si>
  <si>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</si>
  <si>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</si>
  <si>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</si>
  <si>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</si>
  <si>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</si>
  <si>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</si>
  <si>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</si>
  <si>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</si>
  <si>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</si>
  <si>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</si>
  <si>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</si>
  <si>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</si>
  <si>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</si>
  <si>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</si>
  <si>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</si>
  <si>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</si>
  <si>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</si>
  <si>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</si>
  <si>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</si>
  <si>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</si>
  <si>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</si>
  <si>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</si>
  <si>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</si>
  <si>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</si>
  <si>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</si>
  <si>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</si>
  <si>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</si>
  <si>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</si>
  <si>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</si>
  <si>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</si>
  <si>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</si>
  <si>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</si>
  <si>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</si>
  <si>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</si>
  <si>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</si>
  <si>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</si>
  <si>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</si>
  <si>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</si>
  <si>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</si>
  <si>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</si>
  <si>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</si>
  <si>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</si>
  <si>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</si>
  <si>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</si>
  <si>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</si>
  <si>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</si>
  <si>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</si>
  <si>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</si>
  <si>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</si>
  <si>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</si>
  <si>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</si>
  <si>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</si>
  <si>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</si>
  <si>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</si>
  <si>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</si>
  <si>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</si>
  <si>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</si>
  <si>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</si>
  <si>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</si>
  <si>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</si>
  <si>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</si>
  <si>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</si>
  <si>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</si>
  <si>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</si>
  <si>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</si>
  <si>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</si>
  <si>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</si>
  <si>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</si>
  <si>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</si>
  <si>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</si>
  <si>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</si>
  <si>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</si>
  <si>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</si>
  <si>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</si>
  <si>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</si>
  <si>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</si>
  <si>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</si>
  <si>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</si>
  <si>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</si>
  <si>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</si>
  <si>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</si>
  <si>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</si>
  <si>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</si>
  <si>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</si>
  <si>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</si>
  <si>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</si>
  <si>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</si>
  <si>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</si>
  <si>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</si>
  <si>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</si>
  <si>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</si>
  <si>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</si>
  <si>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</si>
  <si>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</si>
  <si>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</si>
  <si>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</si>
  <si>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</si>
  <si>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</si>
  <si>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</si>
  <si>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</si>
  <si>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</si>
  <si>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</si>
  <si>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</si>
  <si>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</si>
  <si>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</si>
  <si>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</si>
  <si>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</si>
  <si>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</si>
  <si>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</si>
  <si>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</si>
  <si>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</si>
  <si>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</si>
  <si>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</si>
  <si>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</si>
  <si>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</si>
  <si>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</si>
  <si>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</si>
  <si>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</si>
  <si>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</si>
  <si>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</si>
  <si>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</si>
  <si>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</si>
  <si>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</si>
  <si>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</si>
  <si>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</si>
  <si>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</si>
  <si>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</si>
  <si>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</si>
  <si>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</si>
  <si>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</si>
  <si>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</si>
  <si>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</si>
  <si>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</si>
  <si>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</si>
  <si>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</si>
  <si>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</si>
  <si>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</si>
  <si>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</si>
  <si>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</si>
  <si>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</si>
  <si>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</si>
  <si>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</si>
  <si>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</si>
  <si>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</si>
  <si>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</si>
  <si>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</si>
  <si>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</si>
  <si>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</si>
  <si>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</si>
  <si>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</si>
  <si>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</si>
  <si>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</si>
  <si>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</si>
  <si>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</si>
  <si>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</si>
  <si>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</si>
  <si>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</si>
  <si>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</si>
  <si>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</si>
  <si>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</si>
  <si>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</si>
  <si>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</si>
  <si>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</si>
  <si>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</si>
  <si>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</si>
  <si>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</si>
  <si>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</si>
  <si>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</si>
  <si>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</si>
  <si>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</si>
  <si>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</si>
  <si>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</si>
  <si>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</si>
  <si>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</si>
  <si>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</si>
  <si>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</si>
  <si>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</si>
  <si>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</si>
  <si>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</si>
  <si>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</si>
  <si>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</si>
  <si>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</si>
  <si>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</si>
  <si>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</si>
  <si>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</si>
  <si>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</si>
  <si>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</si>
  <si>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</si>
  <si>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</si>
  <si>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</si>
  <si>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</si>
  <si>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</si>
  <si>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</si>
  <si>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</si>
  <si>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</si>
  <si>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</si>
  <si>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</si>
  <si>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</si>
  <si>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</si>
  <si>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</si>
  <si>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</si>
  <si>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</si>
  <si>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</si>
  <si>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</si>
  <si>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</si>
  <si>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</si>
  <si>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</si>
  <si>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</si>
  <si>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</si>
  <si>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</si>
  <si>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</si>
  <si>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</si>
  <si>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</si>
  <si>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</si>
  <si>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</si>
  <si>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</si>
  <si>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</si>
  <si>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</si>
  <si>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</si>
  <si>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</si>
  <si>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</si>
  <si>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</si>
  <si>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</si>
  <si>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</si>
  <si>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</si>
  <si>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</si>
  <si>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</si>
  <si>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</si>
  <si>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</si>
  <si>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</si>
  <si>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</si>
  <si>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</si>
  <si>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</si>
  <si>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</si>
  <si>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</si>
  <si>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</si>
  <si>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</si>
  <si>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</si>
  <si>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</si>
  <si>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</si>
  <si>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</si>
  <si>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</si>
  <si>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</si>
  <si>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</si>
  <si>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</si>
  <si>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</si>
  <si>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</si>
  <si>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</si>
  <si>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</si>
  <si>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</si>
  <si>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</si>
  <si>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</si>
  <si>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</si>
  <si>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</si>
  <si>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</si>
  <si>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</si>
  <si>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</si>
  <si>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</si>
  <si>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</si>
  <si>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</si>
  <si>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</si>
  <si>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</si>
  <si>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</si>
  <si>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</si>
  <si>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</si>
  <si>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</si>
  <si>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</si>
  <si>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</si>
  <si>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</si>
  <si>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</si>
  <si>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</si>
  <si>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</si>
  <si>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</si>
  <si>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</si>
  <si>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</si>
  <si>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</si>
  <si>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</si>
  <si>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</si>
  <si>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</si>
  <si>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</si>
  <si>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</si>
  <si>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</si>
  <si>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</si>
  <si>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</si>
  <si>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</si>
  <si>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</si>
  <si>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</si>
  <si>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</si>
  <si>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</si>
  <si>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</si>
  <si>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</si>
  <si>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</si>
  <si>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</si>
  <si>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</si>
  <si>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</si>
  <si>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</si>
  <si>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</si>
  <si>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</si>
  <si>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</si>
  <si>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</si>
  <si>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</si>
  <si>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</si>
  <si>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</si>
  <si>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</si>
  <si>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</si>
  <si>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</si>
  <si>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</si>
  <si>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</si>
  <si>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</si>
  <si>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</si>
  <si>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</si>
  <si>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</si>
  <si>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</si>
  <si>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</si>
  <si>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</si>
  <si>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</si>
  <si>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</si>
  <si>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</si>
  <si>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</si>
  <si>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</si>
  <si>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</si>
  <si>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</si>
  <si>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</si>
  <si>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</si>
  <si>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</si>
  <si>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</si>
  <si>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</si>
  <si>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</si>
  <si>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</si>
  <si>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</si>
  <si>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</si>
  <si>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</si>
  <si>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</si>
  <si>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</si>
  <si>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</si>
  <si>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</si>
  <si>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</si>
  <si>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</si>
  <si>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</si>
  <si>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</si>
  <si>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</si>
  <si>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</si>
  <si>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</si>
  <si>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</si>
  <si>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</si>
  <si>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</si>
  <si>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</si>
  <si>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</si>
  <si>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</si>
  <si>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</si>
  <si>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</si>
  <si>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</si>
  <si>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</si>
  <si>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</si>
  <si>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</si>
  <si>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</si>
  <si>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</si>
  <si>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</si>
  <si>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</si>
  <si>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</si>
  <si>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</si>
  <si>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</si>
  <si>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</si>
  <si>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 xml:space="preserve">Date Ended Conversion 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</si>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</sst>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3-4342-A38E-B1A68EF6A6A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3-4342-A38E-B1A68EF6A6A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3-4342-A38E-B1A68EF6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15967"/>
        <c:axId val="1062823999"/>
      </c:lineChart>
      <c:catAx>
        <c:axId val="16174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23999"/>
        <c:crosses val="autoZero"/>
        <c:auto val="1"/>
        <c:lblAlgn val="ctr"/>
        <c:lblOffset val="100"/>
        <c:noMultiLvlLbl val="0"/>
      </c:catAx>
      <c:valAx>
        <c:axId val="10628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A-49C0-9AF1-36B13418307F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A-49C0-9AF1-36B13418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494911"/>
        <c:axId val="1422390719"/>
      </c:lineChart>
      <c:catAx>
        <c:axId val="16174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90719"/>
        <c:crosses val="autoZero"/>
        <c:auto val="1"/>
        <c:lblAlgn val="ctr"/>
        <c:lblOffset val="100"/>
        <c:noMultiLvlLbl val="0"/>
      </c:catAx>
      <c:valAx>
        <c:axId val="1422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72390</xdr:rowOff>
    </xdr:from>
    <xdr:to>
      <xdr:col>15</xdr:col>
      <xdr:colOff>175260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2567-3247-4306-826D-A002B8EE7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82426</xdr:colOff>
      <xdr:row>3</xdr:row>
      <xdr:rowOff>67775</xdr:rowOff>
    </xdr:from>
    <xdr:to>
      <xdr:col>20</xdr:col>
      <xdr:colOff>155208</xdr:colOff>
      <xdr:row>26</xdr:row>
      <xdr:rowOff>157114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161FC-2B9D-44F4-B8F1-EE3E300E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 Kyle" refreshedDate="44174.45485671296" createdVersion="6" refreshedVersion="6" minRefreshableVersion="3" recordCount="4117" xr:uid="{622FCD7C-09B0-4D8C-92F7-70AB30DC8F67}">
  <cacheSource type="worksheet">
    <worksheetSource ref="A1:U4118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base="18">
        <rangePr groupBy="months" startDate="1970-01-01T00:00:00" endDate="2017-03-15T15:30:07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14">
      <sharedItems containsSemiMixedTypes="0" containsNonDate="0" containsDate="1" containsString="0" minDate="1970-01-01T00:00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4113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4112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4111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4110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109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4108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4107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4106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4105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4104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4103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4102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4101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4100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4099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4098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4097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4096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4095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4094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4093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4092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4091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4090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4089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4088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4087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4086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4085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4084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4083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4082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4081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4080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4079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4078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4077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4076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4075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4074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73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072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071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070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069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068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067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066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065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064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4063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4062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4061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4060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4059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4058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4057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4056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4055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4054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4053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4052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4051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4050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4049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4048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4047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4046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4045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4044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4043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4042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4041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4040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4039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4038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4037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4036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4035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4034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4033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4032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4031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4030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4029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4028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4027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4026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4025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4024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4023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4022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4021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4020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4019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4018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4017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4016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4015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4014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4013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4012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4011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4010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4009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4008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4007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4006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4005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4004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4003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4002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4001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4000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3999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3998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3997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3996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3995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3994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3993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3992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3991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3990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3989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3988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3987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3986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3985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3984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3983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3982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3981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3980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3979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3978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3977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3976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3975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3974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3973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3972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3971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3970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3969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3968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3967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3966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3965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3964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3963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3962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3961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3960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3959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3958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3957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3956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3955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3954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3953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3952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3951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3950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3949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3948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3947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3946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3945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3944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3943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3942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3941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3940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3939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3938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3937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3936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3935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3934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3933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3932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3931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3930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3929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3928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3927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3926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3925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3924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3923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3922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3921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3920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3919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3918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3917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3916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3915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3914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3913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3912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3911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3910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3909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3908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3907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3906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3905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3904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3903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3902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3901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3900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3899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3898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3897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3896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3895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3894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3893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3892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3891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3890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3889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3888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3887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3886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3885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3884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3883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3882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3881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3880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3879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3878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3877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3876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3875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3874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3873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3872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3871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3870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3869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3868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3867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3866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3865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3864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3863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3862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3861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3860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3859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3858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3857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3856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3855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3854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3853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3852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3851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3850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3849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3848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3847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3846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3845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3844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3843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3842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3841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3840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3839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3838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3837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3836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3835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3834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3833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3832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3831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3830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3829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3828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3827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3826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3825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3824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3823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3822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3821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3820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3819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3818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3817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3816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3815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3814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813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812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811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810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809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808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807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806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805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804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803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802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801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800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799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798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797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796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795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794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793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792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791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790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789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788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787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786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785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784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783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782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781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780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779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778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777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776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775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774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773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772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771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770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769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768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767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766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765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764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763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762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761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760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759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758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757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756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755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754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753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752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751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750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749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748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747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746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745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744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43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42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41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40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39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38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37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36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35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34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733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732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731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730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729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728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727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726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725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724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723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722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721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720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719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718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717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716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715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714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3713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3712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3711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3710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3709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3708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3707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3706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3705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3704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3703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3702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3701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3700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3699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3698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3697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3696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3695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3694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3693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3692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3691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3690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3689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3688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3687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3686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3685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3684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3683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3682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3681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3680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3679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3678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3677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3676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3675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3674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3673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3672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3671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3670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3669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3668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3667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3666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3665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3664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3663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3662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3661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3660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3659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3658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3657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3656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3655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3654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3653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3652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3651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3650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3649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3648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3647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3646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3645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3644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3643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3642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3641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3640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3639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3638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3637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3636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3635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3634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3633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3632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3631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3630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3629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3628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3627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3626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3625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3624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3623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3622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3621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3620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3619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3618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3617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3616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3615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3614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3613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3612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3611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3610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3609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3608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3607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3606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3605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3604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3603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3602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3601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3600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3599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3598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3597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3596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3595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3594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3593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3592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3591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3590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3589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3588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3587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3586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3585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3584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3583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3582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3581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3580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3579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3578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3577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3576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3575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3574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3573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3572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3571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3570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3569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3568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3567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3566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3565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3564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3563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3562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3561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3560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3559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3558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3557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3556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3555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3554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3553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3552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3551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3550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3549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3548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3547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3546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3545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3544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3543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3542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3541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3540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3539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3538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3537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3536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3535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3534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3533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3532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3531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3530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3529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3528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3527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3526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3525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3524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3523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3522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3521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3520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3519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3518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3517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3516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3515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3514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3513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3512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3511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3510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3509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3508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3507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3506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3505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3504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3503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3502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3501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3500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3499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3498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3497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3496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3495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3494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3493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3492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3491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3490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3489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3488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3487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3486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3485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3484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3483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3482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3481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3480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3479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3478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3477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3476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3475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3474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3473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3472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3471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3470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3469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3468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3467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3466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3465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3464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3463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3462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3461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3460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3459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3458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3457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3456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3455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3454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3453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3452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3451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3450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3449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3448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3447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3446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3445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3444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3443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3442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3441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3440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3439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3438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3437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3436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3435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3434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3433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3432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3431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3430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3429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3428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3427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3426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3425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3424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3423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3422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3421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3420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3419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3418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3417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3416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3415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3414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3413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3412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3411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3410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3409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3408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3407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3406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3405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3404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3403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3402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3401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3400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3399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3398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3397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3396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3395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3394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3393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3392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3391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3390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3389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3388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3387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3386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3385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3384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3383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3382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3381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3380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3379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3378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3377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3376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3375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3374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3373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3372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3371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3370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3369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3368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3367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3366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3365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3364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3363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3362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3361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3360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3359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3358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3357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3356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3355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3354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3353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3352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3351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3350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3349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3348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3347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3346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3345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3344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3343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3342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3341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3340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3339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3338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3337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3336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3335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3334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3333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3332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3331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3330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3329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3328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3327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3326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3325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3324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3323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3322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3321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3320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3319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3318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3317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3316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3315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3314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3313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3312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3311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3310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3309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3308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3307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3306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3305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3304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3303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3302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3301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3300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3299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3298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3297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3296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3295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3294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3293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3292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3291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3290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3289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3288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3287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3286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3285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3284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3283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3282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3281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3280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3279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3278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3277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3276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3275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3274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3273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3272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3271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3270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3269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3268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3267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3266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3265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3264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3263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3262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3261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3260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3259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3258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3257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3256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3255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3254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3253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3252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3251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3250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3249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3248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3247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3246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3245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3244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3243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3242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3241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3240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3239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3238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3237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3236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3235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3234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3233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3232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3231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3230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3229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3228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3227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3226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3225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3224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3223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3222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3221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3220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3219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3218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3217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3216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3215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3214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3213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3212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3211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3210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3209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3208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3207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3206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3205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3204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3203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3202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3201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3200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3199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3198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3197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3196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3195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3194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3193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3192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3191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3190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3189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3188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3187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3186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3185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3184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3183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3182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3181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3180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3179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3178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3177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3176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3175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3174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3173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3172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3171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3170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3169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3168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3167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3166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3165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3164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3163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3162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3161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3160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3159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3158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3157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3156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3155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3154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3153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3152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3151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3150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3149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3148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3147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3146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3145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3144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3143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3142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3141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3140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3139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3138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3137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3136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3135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3134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3133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3132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3131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3130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3129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3128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3127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3126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3125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3124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3123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3122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3121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3120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3119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3118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3117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3116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3115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3114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3113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3112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3111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3110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3109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3108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3107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3106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3105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3104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3103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3102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3101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3100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3099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3098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3097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3096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3095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3094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3093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3092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3091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3090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3089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3088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3087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3086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3085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3084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3083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3082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3081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3080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3079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3078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3077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3076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3075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3074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3073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3072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3071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3070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3069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3068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3067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3066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3065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3064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3063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3062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3061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3060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3059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3058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3057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3056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3055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3054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3053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3052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3051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3050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3049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3048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3047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3046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3045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3044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3043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3042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3041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3040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3039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3038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3037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3036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3035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3034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3033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3032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3031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3030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3029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3028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3027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3026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3025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3024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3023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3022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3021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3020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3019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3018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3017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3016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3015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3014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3013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3012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3011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3010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3009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3008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3007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3006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3005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3004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3003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3002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3001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3000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2999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2998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2997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2996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2995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2994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2993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2992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2991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2990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2989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2988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2987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2986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2985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2984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2983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2982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2981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2980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2979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2978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2977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2976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2975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2974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2973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2972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2971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2970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2969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2968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2967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2966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2965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2964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2963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2962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2961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2960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2959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2958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2957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2956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2955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2954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2953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2952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2951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2950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2949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2948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2947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2946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2945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2944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2943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2942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2941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2940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2939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2938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2937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2936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2935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2934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2933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2932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2931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2930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2929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2928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2927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2926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2925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2924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2923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2922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2921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2920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2919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2918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2917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2916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2915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2914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2913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2912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2911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2910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2909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2908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2907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2906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2905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2904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2903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2902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2901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2900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2899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2898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2897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2896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2895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2894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2893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2892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2891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2890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2889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2888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2887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2886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2885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2884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2883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2882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2881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2880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2879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2878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2877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2876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2875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2874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2873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2872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2871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2870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2869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2868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2867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2866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2865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2864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2863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2862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2861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2860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2859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2858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2857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2856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2855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2854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2853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2852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2851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2850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2849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2848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2847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2846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2845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2844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2843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2842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2841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2840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2839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2838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2837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2836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2835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2834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2833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2832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2831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2830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2829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2828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2827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2826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2825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2824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2823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2822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2821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2820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2819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2818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2817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2816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2815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2814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2813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2812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2811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2810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2809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2808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2807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2806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2805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2804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2803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2802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2801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2800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2799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2798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2797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2796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2795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2794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2793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2792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2791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2790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2789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2788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2787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2786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2785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2784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2783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2782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2781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2780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2779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2778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2777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2776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2775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2774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2773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2772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2771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2770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2769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2768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2767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2766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2765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2764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2763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2762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2761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2760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2759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2758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2757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2756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2755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2754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2753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2752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2751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2750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2749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2748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2747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2746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2745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2744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2743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2742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2741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2740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2739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2738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2737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2736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2735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2734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2733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2732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2731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2730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2729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2728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2727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2726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2725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2724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2723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2722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2721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2720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2719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2718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2717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2716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2715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2714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2713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2712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2711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2710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2709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2708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2707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2706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2705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2704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2703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2702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2701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2700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2699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2698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2697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2696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2695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2694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2693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2692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2691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2690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2689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2688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2687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2686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2685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2684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2683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2682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2681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2680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2679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2678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2677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2676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2675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2674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2673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2672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2671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2670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2669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2668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2667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2666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2665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2664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2663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2662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2661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2660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2659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2658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2657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2656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2655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2654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2653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2652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2651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2650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2649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2648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2647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2646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2645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2644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2643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2642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2641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2640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2639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2638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2637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2636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2635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2634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2633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2632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2631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2630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2629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2628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2627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2626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2625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2624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2623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2622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2621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2620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2619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2618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2617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2616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2615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2614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2613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2612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2611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2610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2609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2608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2607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2606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2605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2604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2603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2602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2601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2600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2599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2598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2597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2596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2595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2594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2593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2592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2591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2590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2589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2588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2587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2586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2585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2584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2583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2582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2581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2580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2579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2578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2577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2576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2575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2574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2573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2572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2571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2570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2569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2568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2567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2566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2565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2564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2563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2562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2561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2560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2559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2558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2557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2556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2555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2554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2553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2552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2551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2550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2549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2548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2547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2546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2545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2544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2543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2542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2541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2540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2539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2538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2537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2536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2535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2534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2533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2532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2531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2530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2529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2528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2527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2526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2525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2524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2523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2522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2521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2520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2519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2518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2517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2516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2515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2514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2513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2512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2511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2510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2509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2508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2507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2506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2505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2504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2503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2502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2501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2500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2499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2498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2497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2496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2495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2494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2493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2492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2491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2490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2489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2488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2487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2486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2485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2484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2483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2482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2481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2480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2479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2478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2477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2476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2475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2474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2473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2472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2471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2470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2469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2468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2467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2466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2465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2464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2463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2462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2461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2460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2459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2458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2457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2456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2455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2454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2453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2452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2451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2450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2449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2448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2447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2446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2445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2444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2443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2442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2441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2440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2439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2438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2437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2436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2435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2434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2433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2432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2431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2430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2429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2428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2427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2426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2425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2424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2423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2422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2421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2420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2419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2418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2417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2416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2415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2414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2413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2412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2411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2410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2409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2408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2407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2406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2405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2404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2403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2402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2401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2400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2399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2398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2397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2396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2395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2394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2393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2392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2391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2390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2389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2388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2387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2386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2385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2384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2383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2382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2381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2380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2379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2378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2377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2376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2375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2374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2373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2372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2371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2370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2369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2368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2367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2366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2365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2364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2363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2362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2361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2360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2359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2358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2357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2356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2355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2354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2353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2352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2351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2350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2349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2348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2347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2346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2345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2344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2343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2342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2341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2340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2339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2338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2337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2336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2335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2334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2333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2332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2331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2330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2329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2328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2327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2326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2325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2324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2323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2322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2321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2320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2319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2318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2317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2316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2315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2314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2313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2312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2311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2310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2309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2308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2307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2306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2305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2304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2303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2302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2301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2300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2299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2298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2297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2296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2295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2294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2293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2292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2291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2290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2289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2288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2287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2286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2285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2284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2283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2282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2281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2280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2279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2278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2277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2276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2275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2274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2273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2272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2271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2270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2269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2268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2267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2266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2265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2264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2263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2262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2261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2260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2259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2258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2257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2256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2255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2254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2253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2252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2251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2250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2249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2248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2247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2246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2245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2244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2243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2242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2241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2240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2239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2238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2237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2236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2235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2234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2233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2232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2231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2230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2229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2228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2227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2226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2225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2224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2223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2222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2221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2220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2219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2218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2217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2216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2215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2214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2213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2212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2211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2210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2209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2208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2207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2206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2205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2204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2203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2202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2201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2200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2199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2198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2197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2196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2195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2194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2193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2192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2191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2190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2189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2188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2187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2186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2185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2184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2183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2182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2181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2180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2179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2178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2177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2176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2175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2174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2173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2172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2171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2170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2169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2168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2167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2166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2165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2164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2163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2162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2161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2160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2159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2158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2157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2156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2155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2154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2153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2152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2151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2150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2149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2148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2147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2146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2145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2144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2143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2142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2141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2140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2139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2138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2137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2136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2135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2134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2133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2132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2131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2130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2129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2128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2127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2126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2125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2124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2123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2122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2121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2120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2119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2118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2117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2116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2115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2114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113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112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111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110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109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108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107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106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105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104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103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102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101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100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99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98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97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96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95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94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93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92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91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90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89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88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87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86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85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84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83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82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81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80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79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78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77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76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75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74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73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72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71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70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69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68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67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66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65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64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63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62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61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60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9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8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7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6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5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4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53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52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51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50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49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48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47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46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45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44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43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42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41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40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39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38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37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36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35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34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33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32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31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30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29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28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27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26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25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24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23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22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21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20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19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18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17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16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15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14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013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012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011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010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009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008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007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006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005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004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003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002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001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000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1999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1998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1997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1996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1995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1994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1993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1992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1991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1990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1989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1988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1987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1986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1985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1984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1983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1982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1981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1980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1979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1978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1977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1976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1975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1974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1973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1972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1971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1970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1969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1968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1967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1966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1965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1964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1963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1962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1961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1960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1959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1958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1957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1956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1955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1954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1953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1952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1951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1950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1949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1948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1947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1946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1945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1944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1943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1942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1941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1940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1939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1938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1937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1936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1935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1934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1933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1932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1931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1930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1929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1928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1927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1926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1925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1924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1923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1922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1921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1920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1919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1918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1917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1916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1915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1914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1913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1912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1911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1910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1909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1908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1907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1906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1905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1904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1903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1902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1901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1900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1899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1898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1897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1896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1895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1894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1893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1892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1891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1890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1889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1888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1887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1886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1885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1884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1883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1882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1881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1880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1879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1878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1877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1876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1875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1874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1873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1872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1871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1870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1869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1868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1867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1866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1865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1864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1863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1862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1861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1860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1859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1858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1857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1856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1855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1854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1853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1852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1851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1850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1849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1848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1847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1846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1845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1844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1843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1842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1841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1840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1839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1838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1837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1836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1835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1834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1833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1832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1831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1830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1829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1828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1827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1826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1825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1824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1823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1822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1821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1820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1819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1818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1817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1816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1815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1814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1813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1812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1811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1810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1809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1808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1807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1806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1805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1804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1803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1802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1801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1800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1799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1798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1797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1796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1795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1794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1793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1792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1791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1790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1789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1788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1787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1786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1785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1784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1783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1782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1781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1780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1779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1778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1777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1776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1775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1774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1773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1772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1771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1770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1769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1768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1767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1766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1765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1764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1763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1762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1761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1760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1759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1758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1757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1756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1755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1754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1753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1752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1751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1750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1749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1748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1747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1746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1745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1744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1743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1742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1741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1740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1739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1738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1737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1736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1735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1734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1733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1732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1731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1730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1729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1728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1727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1726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1725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1724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1723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1722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1721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1720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1719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1718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1717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1716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1715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1714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1713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1712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1711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1710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1709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1708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1707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1706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1705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1704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1703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1702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1701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1700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1699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1698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1697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1696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1695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1694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1693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1692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1691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1690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1689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1688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1687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1686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1685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1684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1683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1682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1681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1680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1679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1678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1677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1676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1675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1674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1673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1672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1671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1670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1669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1668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1667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1666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1665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1664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1663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1662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1661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1660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1659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1658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1657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1656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1655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1654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1653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1652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1651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1650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1649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1648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1647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1646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1645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1644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1643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1642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1641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1640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1639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1638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1637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1636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1635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1634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1633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1632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1631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1630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1629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1628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1627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1626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1625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1624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1623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1622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1621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1620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1619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1618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1617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1616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1615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1614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1613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1612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1611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1610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1609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1608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1607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1606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1605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1604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1603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1602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1601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1600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1599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1598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1597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1596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1595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1594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1593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1592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1591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1590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1589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1588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1587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1586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1585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1584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1583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1582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1581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1580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1579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1578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1577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1576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1575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1574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1573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1572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1571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1570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1569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1568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1567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1566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1565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1564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1563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1562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1561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1560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1559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1558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1557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1556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1555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1554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1553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1552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1551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1550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1549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1548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1547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1546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1545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1544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1543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1542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1541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1540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1539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1538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1537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1536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1535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1534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1533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1532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1531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1530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1529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1528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1527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1526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1525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1524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1523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1522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1521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1520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1519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1518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1517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1516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1515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1514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1513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1512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1511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1510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1509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1508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1507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1506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1505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1504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1503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1502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1501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1500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1499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1498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1497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1496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1495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1494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1493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1492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1491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1490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1489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1488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1487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1486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1485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1484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1483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1482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1481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1480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1479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1478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1477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1476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1475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1474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1473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1472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1471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1470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1469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1468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1467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1466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1465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1464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1463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1462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1461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1460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1459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1458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1457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1456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1455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1454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1453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1452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1451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1450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1449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1448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1447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1446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1445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1444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1443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1442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1441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1440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1439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1438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1437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1436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1435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1434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1433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1432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1431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1430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1429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1428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1427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1426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1425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1424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1423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1422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1421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1420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1419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1418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1417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1416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1415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1414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1413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1412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1411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1410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1409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1408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1407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1406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1405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1404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1403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1402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1401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1400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1399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1398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1397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1396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1395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1394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1393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1392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1391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1390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1389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1388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1387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1386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1385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1384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1383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1382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1381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1380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1379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1378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1377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1376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1375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1374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1373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1372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1371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1370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1369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1368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1367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1366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1365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1364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1363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1362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1361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1360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1359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1358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1357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1356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1355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1354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1353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1352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1351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1350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1349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1348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1347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1346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1345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1344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1343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1342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1341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1340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1339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1338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1337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1336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1335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1334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1333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1332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1331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1330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1329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1328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1327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1326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1325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1324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1323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1322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1321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1320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1319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1318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1317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1316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1315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1314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1313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1312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1311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1310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1309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1308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1307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1306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1305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1304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1303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1302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1301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1300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1299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1298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1297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1296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1295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1294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1293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1292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1291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1290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1289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1288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1287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1286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1285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1284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1283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1282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1281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1280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1279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1278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1277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1276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1275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1274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1273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1272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1271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1270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1269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1268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1267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1266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1265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1264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1263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1262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1261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1260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1259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1258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1257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1256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1255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1254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1253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1252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1251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1250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1249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1248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1247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1246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1245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1244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1243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1242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1241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1240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1239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1238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1237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1236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1235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1234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1233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1232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1231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1230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1229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1228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1227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1226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1225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1224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1223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1222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1221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1220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1219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1218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1217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1216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1215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1214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1213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1212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1211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1210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1209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1208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1207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1206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1205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1204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1203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1202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1201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1200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1199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1198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1197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1196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1195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1194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1193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1192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1191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1190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9"/>
  </r>
  <r>
    <n v="1189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9"/>
  </r>
  <r>
    <n v="1188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9"/>
  </r>
  <r>
    <n v="1187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9"/>
  </r>
  <r>
    <n v="1186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9"/>
  </r>
  <r>
    <n v="1185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9"/>
  </r>
  <r>
    <n v="1184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9"/>
  </r>
  <r>
    <n v="1183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2"/>
  </r>
  <r>
    <n v="1182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9"/>
  </r>
  <r>
    <n v="1181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9"/>
  </r>
  <r>
    <n v="1180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9"/>
  </r>
  <r>
    <n v="1179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9"/>
  </r>
  <r>
    <n v="1178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9"/>
  </r>
  <r>
    <n v="1177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9"/>
  </r>
  <r>
    <n v="1176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0"/>
  </r>
  <r>
    <n v="1175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9"/>
  </r>
  <r>
    <n v="1174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9"/>
  </r>
  <r>
    <n v="1173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9"/>
  </r>
  <r>
    <n v="1172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9"/>
  </r>
  <r>
    <n v="1171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9"/>
  </r>
  <r>
    <n v="1170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9"/>
  </r>
  <r>
    <n v="1169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9"/>
  </r>
  <r>
    <n v="1168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9"/>
  </r>
  <r>
    <n v="1167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9"/>
  </r>
  <r>
    <n v="1166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9"/>
  </r>
  <r>
    <n v="1165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9"/>
  </r>
  <r>
    <n v="1164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9"/>
  </r>
  <r>
    <n v="1163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9"/>
  </r>
  <r>
    <n v="1162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9"/>
  </r>
  <r>
    <n v="1161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9"/>
  </r>
  <r>
    <n v="1160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9"/>
  </r>
  <r>
    <n v="1159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9"/>
  </r>
  <r>
    <n v="1158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9"/>
  </r>
  <r>
    <n v="1157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9"/>
  </r>
  <r>
    <n v="1156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9"/>
  </r>
  <r>
    <n v="1155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9"/>
  </r>
  <r>
    <n v="1154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9"/>
  </r>
  <r>
    <n v="1153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9"/>
  </r>
  <r>
    <n v="1152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9"/>
  </r>
  <r>
    <n v="1151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9"/>
  </r>
  <r>
    <n v="1150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9"/>
  </r>
  <r>
    <n v="1149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9"/>
  </r>
  <r>
    <n v="1148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9"/>
  </r>
  <r>
    <n v="1147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9"/>
  </r>
  <r>
    <n v="1146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9"/>
  </r>
  <r>
    <n v="1145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9"/>
  </r>
  <r>
    <n v="1144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9"/>
  </r>
  <r>
    <n v="1143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9"/>
  </r>
  <r>
    <n v="1142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9"/>
  </r>
  <r>
    <n v="1141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9"/>
  </r>
  <r>
    <n v="1140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9"/>
  </r>
  <r>
    <n v="1139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9"/>
  </r>
  <r>
    <n v="1138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9"/>
  </r>
  <r>
    <n v="1137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9"/>
  </r>
  <r>
    <n v="1136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9"/>
  </r>
  <r>
    <n v="1135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9"/>
  </r>
  <r>
    <n v="1134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9"/>
  </r>
  <r>
    <n v="1133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9"/>
  </r>
  <r>
    <n v="1132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9"/>
  </r>
  <r>
    <n v="1131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9"/>
  </r>
  <r>
    <n v="1130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9"/>
  </r>
  <r>
    <n v="1129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9"/>
  </r>
  <r>
    <n v="1128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9"/>
  </r>
  <r>
    <n v="1127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9"/>
  </r>
  <r>
    <n v="1126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9"/>
  </r>
  <r>
    <n v="1125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9"/>
  </r>
  <r>
    <n v="1124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9"/>
  </r>
  <r>
    <n v="1123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9"/>
  </r>
  <r>
    <n v="1122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9"/>
  </r>
  <r>
    <n v="1121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9"/>
  </r>
  <r>
    <n v="1120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9"/>
  </r>
  <r>
    <n v="1119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9"/>
  </r>
  <r>
    <n v="1118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9"/>
  </r>
  <r>
    <n v="1117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9"/>
  </r>
  <r>
    <n v="1116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9"/>
  </r>
  <r>
    <n v="1115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9"/>
  </r>
  <r>
    <n v="1114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9"/>
  </r>
  <r>
    <n v="1113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9"/>
  </r>
  <r>
    <n v="1112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9"/>
  </r>
  <r>
    <n v="1111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9"/>
  </r>
  <r>
    <n v="1110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9"/>
  </r>
  <r>
    <n v="1109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9"/>
  </r>
  <r>
    <n v="1108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9"/>
  </r>
  <r>
    <n v="1107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9"/>
  </r>
  <r>
    <n v="1106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9"/>
  </r>
  <r>
    <n v="1105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9"/>
  </r>
  <r>
    <n v="1104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9"/>
  </r>
  <r>
    <n v="1103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9"/>
  </r>
  <r>
    <n v="1102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9"/>
  </r>
  <r>
    <n v="1101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9"/>
  </r>
  <r>
    <n v="1100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9"/>
  </r>
  <r>
    <n v="1099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9"/>
  </r>
  <r>
    <n v="1098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9"/>
  </r>
  <r>
    <n v="1097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9"/>
  </r>
  <r>
    <n v="1096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9"/>
  </r>
  <r>
    <n v="1095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9"/>
  </r>
  <r>
    <n v="1094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9"/>
  </r>
  <r>
    <n v="1093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9"/>
  </r>
  <r>
    <n v="1092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9"/>
  </r>
  <r>
    <n v="1091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9"/>
  </r>
  <r>
    <n v="1090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9"/>
  </r>
  <r>
    <n v="1089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9"/>
  </r>
  <r>
    <n v="1088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9"/>
  </r>
  <r>
    <n v="1087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9"/>
  </r>
  <r>
    <n v="1086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9"/>
  </r>
  <r>
    <n v="1085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9"/>
  </r>
  <r>
    <n v="1084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9"/>
  </r>
  <r>
    <n v="1083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9"/>
  </r>
  <r>
    <n v="1082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9"/>
  </r>
  <r>
    <n v="1081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9"/>
  </r>
  <r>
    <n v="1080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9"/>
  </r>
  <r>
    <n v="1079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9"/>
  </r>
  <r>
    <n v="1078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9"/>
  </r>
  <r>
    <n v="1077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9"/>
  </r>
  <r>
    <n v="1076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9"/>
  </r>
  <r>
    <n v="1075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9"/>
  </r>
  <r>
    <n v="1074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9"/>
  </r>
  <r>
    <n v="1073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9"/>
  </r>
  <r>
    <n v="1072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9"/>
  </r>
  <r>
    <n v="1071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9"/>
  </r>
  <r>
    <n v="1070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9"/>
  </r>
  <r>
    <n v="1069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9"/>
  </r>
  <r>
    <n v="1068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9"/>
  </r>
  <r>
    <n v="1067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9"/>
  </r>
  <r>
    <n v="1066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9"/>
  </r>
  <r>
    <n v="1065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9"/>
  </r>
  <r>
    <n v="1064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9"/>
  </r>
  <r>
    <n v="1063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9"/>
  </r>
  <r>
    <n v="1062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9"/>
  </r>
  <r>
    <n v="1061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9"/>
  </r>
  <r>
    <n v="1060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9"/>
  </r>
  <r>
    <n v="1059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9"/>
  </r>
  <r>
    <n v="1058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9"/>
  </r>
  <r>
    <n v="1057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9"/>
  </r>
  <r>
    <n v="1056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9"/>
  </r>
  <r>
    <n v="1055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9"/>
  </r>
  <r>
    <n v="1054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9"/>
  </r>
  <r>
    <n v="1053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9"/>
  </r>
  <r>
    <n v="1052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9"/>
  </r>
  <r>
    <n v="1051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9"/>
  </r>
  <r>
    <n v="1050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9"/>
  </r>
  <r>
    <n v="1049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9"/>
  </r>
  <r>
    <n v="1048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9"/>
  </r>
  <r>
    <n v="1047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9"/>
  </r>
  <r>
    <n v="1046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9"/>
  </r>
  <r>
    <n v="1045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9"/>
  </r>
  <r>
    <n v="1044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9"/>
  </r>
  <r>
    <n v="1043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9"/>
  </r>
  <r>
    <n v="1042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9"/>
  </r>
  <r>
    <n v="1041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9"/>
  </r>
  <r>
    <n v="1040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9"/>
  </r>
  <r>
    <n v="1039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9"/>
  </r>
  <r>
    <n v="1038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9"/>
  </r>
  <r>
    <n v="1037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9"/>
  </r>
  <r>
    <n v="1036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9"/>
  </r>
  <r>
    <n v="1035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9"/>
  </r>
  <r>
    <n v="1034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9"/>
  </r>
  <r>
    <n v="1033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9"/>
  </r>
  <r>
    <n v="1032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9"/>
  </r>
  <r>
    <n v="1031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9"/>
  </r>
  <r>
    <n v="1030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9"/>
  </r>
  <r>
    <n v="1029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9"/>
  </r>
  <r>
    <n v="1028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9"/>
  </r>
  <r>
    <n v="1027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9"/>
  </r>
  <r>
    <n v="1026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9"/>
  </r>
  <r>
    <n v="1025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9"/>
  </r>
  <r>
    <n v="1024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9"/>
  </r>
  <r>
    <n v="1023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9"/>
  </r>
  <r>
    <n v="1022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9"/>
  </r>
  <r>
    <n v="1021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9"/>
  </r>
  <r>
    <n v="1020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9"/>
  </r>
  <r>
    <n v="1019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9"/>
  </r>
  <r>
    <n v="1018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9"/>
  </r>
  <r>
    <n v="1017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9"/>
  </r>
  <r>
    <n v="1016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9"/>
  </r>
  <r>
    <n v="1015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9"/>
  </r>
  <r>
    <n v="1014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9"/>
  </r>
  <r>
    <n v="1013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9"/>
  </r>
  <r>
    <n v="1012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9"/>
  </r>
  <r>
    <n v="1011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9"/>
  </r>
  <r>
    <n v="1010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9"/>
  </r>
  <r>
    <n v="1009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9"/>
  </r>
  <r>
    <n v="1008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9"/>
  </r>
  <r>
    <n v="1007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9"/>
  </r>
  <r>
    <n v="1006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9"/>
  </r>
  <r>
    <n v="1005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9"/>
  </r>
  <r>
    <n v="1004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9"/>
  </r>
  <r>
    <n v="1003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9"/>
  </r>
  <r>
    <n v="1002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9"/>
  </r>
  <r>
    <n v="1001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9"/>
  </r>
  <r>
    <n v="1000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9"/>
  </r>
  <r>
    <n v="999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9"/>
  </r>
  <r>
    <n v="998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9"/>
  </r>
  <r>
    <n v="997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9"/>
  </r>
  <r>
    <n v="996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9"/>
  </r>
  <r>
    <n v="995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9"/>
  </r>
  <r>
    <n v="994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9"/>
  </r>
  <r>
    <n v="993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9"/>
  </r>
  <r>
    <n v="992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9"/>
  </r>
  <r>
    <n v="991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9"/>
  </r>
  <r>
    <n v="990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9"/>
  </r>
  <r>
    <n v="989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9"/>
  </r>
  <r>
    <n v="988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9"/>
  </r>
  <r>
    <n v="987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9"/>
  </r>
  <r>
    <n v="986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9"/>
  </r>
  <r>
    <n v="985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9"/>
  </r>
  <r>
    <n v="984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9"/>
  </r>
  <r>
    <n v="983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9"/>
  </r>
  <r>
    <n v="982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9"/>
  </r>
  <r>
    <n v="981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9"/>
  </r>
  <r>
    <n v="980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9"/>
  </r>
  <r>
    <n v="979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9"/>
  </r>
  <r>
    <n v="978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9"/>
  </r>
  <r>
    <n v="977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9"/>
  </r>
  <r>
    <n v="976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9"/>
  </r>
  <r>
    <n v="975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9"/>
  </r>
  <r>
    <n v="974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9"/>
  </r>
  <r>
    <n v="973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9"/>
  </r>
  <r>
    <n v="972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9"/>
  </r>
  <r>
    <n v="971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9"/>
  </r>
  <r>
    <n v="970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9"/>
  </r>
  <r>
    <n v="969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9"/>
  </r>
  <r>
    <n v="968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9"/>
  </r>
  <r>
    <n v="967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9"/>
  </r>
  <r>
    <n v="966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9"/>
  </r>
  <r>
    <n v="965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9"/>
  </r>
  <r>
    <n v="964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9"/>
  </r>
  <r>
    <n v="963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9"/>
  </r>
  <r>
    <n v="962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9"/>
  </r>
  <r>
    <n v="961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9"/>
  </r>
  <r>
    <n v="960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9"/>
  </r>
  <r>
    <n v="959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9"/>
  </r>
  <r>
    <n v="958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9"/>
  </r>
  <r>
    <n v="957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9"/>
  </r>
  <r>
    <n v="956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9"/>
  </r>
  <r>
    <n v="955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9"/>
  </r>
  <r>
    <n v="954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9"/>
  </r>
  <r>
    <n v="953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9"/>
  </r>
  <r>
    <n v="952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9"/>
  </r>
  <r>
    <n v="951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9"/>
  </r>
  <r>
    <n v="950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9"/>
  </r>
  <r>
    <n v="949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9"/>
  </r>
  <r>
    <n v="948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9"/>
  </r>
  <r>
    <n v="947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9"/>
  </r>
  <r>
    <n v="946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9"/>
  </r>
  <r>
    <n v="945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9"/>
  </r>
  <r>
    <n v="944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9"/>
  </r>
  <r>
    <n v="943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9"/>
  </r>
  <r>
    <n v="942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9"/>
  </r>
  <r>
    <n v="941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9"/>
  </r>
  <r>
    <n v="940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9"/>
  </r>
  <r>
    <n v="939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9"/>
  </r>
  <r>
    <n v="938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9"/>
  </r>
  <r>
    <n v="937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9"/>
  </r>
  <r>
    <n v="936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9"/>
  </r>
  <r>
    <n v="935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9"/>
  </r>
  <r>
    <n v="934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9"/>
  </r>
  <r>
    <n v="933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9"/>
  </r>
  <r>
    <n v="932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9"/>
  </r>
  <r>
    <n v="931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9"/>
  </r>
  <r>
    <n v="930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9"/>
  </r>
  <r>
    <n v="929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9"/>
  </r>
  <r>
    <n v="928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9"/>
  </r>
  <r>
    <n v="927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9"/>
  </r>
  <r>
    <n v="926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9"/>
  </r>
  <r>
    <n v="925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7"/>
  </r>
  <r>
    <n v="924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9"/>
  </r>
  <r>
    <n v="923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9"/>
  </r>
  <r>
    <n v="922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9"/>
  </r>
  <r>
    <n v="921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6"/>
  </r>
  <r>
    <n v="920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4"/>
  </r>
  <r>
    <n v="919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9"/>
  </r>
  <r>
    <n v="918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9"/>
  </r>
  <r>
    <n v="917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9"/>
  </r>
  <r>
    <n v="916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9"/>
  </r>
  <r>
    <n v="915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9"/>
  </r>
  <r>
    <n v="914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9"/>
  </r>
  <r>
    <n v="913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9"/>
  </r>
  <r>
    <n v="912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1"/>
  </r>
  <r>
    <n v="911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9"/>
  </r>
  <r>
    <n v="910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9"/>
  </r>
  <r>
    <n v="909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9"/>
  </r>
  <r>
    <n v="908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6"/>
  </r>
  <r>
    <n v="907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9"/>
  </r>
  <r>
    <n v="906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9"/>
  </r>
  <r>
    <n v="905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9"/>
  </r>
  <r>
    <n v="904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9"/>
  </r>
  <r>
    <n v="903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9"/>
  </r>
  <r>
    <n v="902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9"/>
  </r>
  <r>
    <n v="901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9"/>
  </r>
  <r>
    <n v="900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9"/>
  </r>
  <r>
    <n v="899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9"/>
  </r>
  <r>
    <n v="898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9"/>
  </r>
  <r>
    <n v="897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9"/>
  </r>
  <r>
    <n v="896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9"/>
  </r>
  <r>
    <n v="895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9"/>
  </r>
  <r>
    <n v="894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9"/>
  </r>
  <r>
    <n v="893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9"/>
  </r>
  <r>
    <n v="892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9"/>
  </r>
  <r>
    <n v="891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9"/>
  </r>
  <r>
    <n v="890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9"/>
  </r>
  <r>
    <n v="889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9"/>
  </r>
  <r>
    <n v="888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9"/>
  </r>
  <r>
    <n v="887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9"/>
  </r>
  <r>
    <n v="886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9"/>
  </r>
  <r>
    <n v="885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9"/>
  </r>
  <r>
    <n v="884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9"/>
  </r>
  <r>
    <n v="883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9"/>
  </r>
  <r>
    <n v="882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9"/>
  </r>
  <r>
    <n v="881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9"/>
  </r>
  <r>
    <n v="880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9"/>
  </r>
  <r>
    <n v="879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9"/>
  </r>
  <r>
    <n v="878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9"/>
  </r>
  <r>
    <n v="877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9"/>
  </r>
  <r>
    <n v="876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9"/>
  </r>
  <r>
    <n v="875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9"/>
  </r>
  <r>
    <n v="874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9"/>
  </r>
  <r>
    <n v="873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9"/>
  </r>
  <r>
    <n v="872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9"/>
  </r>
  <r>
    <n v="871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9"/>
  </r>
  <r>
    <n v="870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9"/>
  </r>
  <r>
    <n v="869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9"/>
  </r>
  <r>
    <n v="868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9"/>
  </r>
  <r>
    <n v="867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9"/>
  </r>
  <r>
    <n v="866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9"/>
  </r>
  <r>
    <n v="865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9"/>
  </r>
  <r>
    <n v="864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9"/>
  </r>
  <r>
    <n v="863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9"/>
  </r>
  <r>
    <n v="862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9"/>
  </r>
  <r>
    <n v="861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9"/>
  </r>
  <r>
    <n v="860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9"/>
  </r>
  <r>
    <n v="859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9"/>
  </r>
  <r>
    <n v="858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9"/>
  </r>
  <r>
    <n v="857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9"/>
  </r>
  <r>
    <n v="856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9"/>
  </r>
  <r>
    <n v="855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9"/>
  </r>
  <r>
    <n v="854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9"/>
  </r>
  <r>
    <n v="853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9"/>
  </r>
  <r>
    <n v="852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9"/>
  </r>
  <r>
    <n v="851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9"/>
  </r>
  <r>
    <n v="850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9"/>
  </r>
  <r>
    <n v="849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9"/>
  </r>
  <r>
    <n v="848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9"/>
  </r>
  <r>
    <n v="847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9"/>
  </r>
  <r>
    <n v="846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9"/>
  </r>
  <r>
    <n v="845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9"/>
  </r>
  <r>
    <n v="844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9"/>
  </r>
  <r>
    <n v="843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9"/>
  </r>
  <r>
    <n v="842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9"/>
  </r>
  <r>
    <n v="841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9"/>
  </r>
  <r>
    <n v="840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9"/>
  </r>
  <r>
    <n v="839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9"/>
  </r>
  <r>
    <n v="838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9"/>
  </r>
  <r>
    <n v="837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9"/>
  </r>
  <r>
    <n v="836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9"/>
  </r>
  <r>
    <n v="835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9"/>
  </r>
  <r>
    <n v="834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9"/>
  </r>
  <r>
    <n v="833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9"/>
  </r>
  <r>
    <n v="832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9"/>
  </r>
  <r>
    <n v="831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9"/>
  </r>
  <r>
    <n v="830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9"/>
  </r>
  <r>
    <n v="829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9"/>
  </r>
  <r>
    <n v="828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9"/>
  </r>
  <r>
    <n v="827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9"/>
  </r>
  <r>
    <n v="826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9"/>
  </r>
  <r>
    <n v="825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9"/>
  </r>
  <r>
    <n v="824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9"/>
  </r>
  <r>
    <n v="823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9"/>
  </r>
  <r>
    <n v="822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9"/>
  </r>
  <r>
    <n v="821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9"/>
  </r>
  <r>
    <n v="820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9"/>
  </r>
  <r>
    <n v="819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9"/>
  </r>
  <r>
    <n v="818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9"/>
  </r>
  <r>
    <n v="817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9"/>
  </r>
  <r>
    <n v="816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9"/>
  </r>
  <r>
    <n v="815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9"/>
  </r>
  <r>
    <n v="814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9"/>
  </r>
  <r>
    <n v="813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9"/>
  </r>
  <r>
    <n v="812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9"/>
  </r>
  <r>
    <n v="811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9"/>
  </r>
  <r>
    <n v="810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9"/>
  </r>
  <r>
    <n v="809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9"/>
  </r>
  <r>
    <n v="808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9"/>
  </r>
  <r>
    <n v="807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9"/>
  </r>
  <r>
    <n v="806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9"/>
  </r>
  <r>
    <n v="805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9"/>
  </r>
  <r>
    <n v="804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9"/>
  </r>
  <r>
    <n v="803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9"/>
  </r>
  <r>
    <n v="802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9"/>
  </r>
  <r>
    <n v="801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9"/>
  </r>
  <r>
    <n v="800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9"/>
  </r>
  <r>
    <n v="799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9"/>
  </r>
  <r>
    <n v="798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9"/>
  </r>
  <r>
    <n v="797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9"/>
  </r>
  <r>
    <n v="796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9"/>
  </r>
  <r>
    <n v="795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9"/>
  </r>
  <r>
    <n v="794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9"/>
  </r>
  <r>
    <n v="793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9"/>
  </r>
  <r>
    <n v="792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9"/>
  </r>
  <r>
    <n v="791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9"/>
  </r>
  <r>
    <n v="790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9"/>
  </r>
  <r>
    <n v="789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9"/>
  </r>
  <r>
    <n v="788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9"/>
  </r>
  <r>
    <n v="787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9"/>
  </r>
  <r>
    <n v="786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9"/>
  </r>
  <r>
    <n v="785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9"/>
  </r>
  <r>
    <n v="784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9"/>
  </r>
  <r>
    <n v="783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9"/>
  </r>
  <r>
    <n v="782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9"/>
  </r>
  <r>
    <n v="781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9"/>
  </r>
  <r>
    <n v="780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9"/>
  </r>
  <r>
    <n v="779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9"/>
  </r>
  <r>
    <n v="778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9"/>
  </r>
  <r>
    <n v="777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9"/>
  </r>
  <r>
    <n v="776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9"/>
  </r>
  <r>
    <n v="775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9"/>
  </r>
  <r>
    <n v="774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9"/>
  </r>
  <r>
    <n v="773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9"/>
  </r>
  <r>
    <n v="772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9"/>
  </r>
  <r>
    <n v="771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9"/>
  </r>
  <r>
    <n v="770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9"/>
  </r>
  <r>
    <n v="769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9"/>
  </r>
  <r>
    <n v="768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9"/>
  </r>
  <r>
    <n v="767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9"/>
  </r>
  <r>
    <n v="766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9"/>
  </r>
  <r>
    <n v="765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9"/>
  </r>
  <r>
    <n v="764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9"/>
  </r>
  <r>
    <n v="763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9"/>
  </r>
  <r>
    <n v="762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9"/>
  </r>
  <r>
    <n v="761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9"/>
  </r>
  <r>
    <n v="760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9"/>
  </r>
  <r>
    <n v="759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9"/>
  </r>
  <r>
    <n v="758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9"/>
  </r>
  <r>
    <n v="757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9"/>
  </r>
  <r>
    <n v="756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9"/>
  </r>
  <r>
    <n v="755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9"/>
  </r>
  <r>
    <n v="754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9"/>
  </r>
  <r>
    <n v="753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9"/>
  </r>
  <r>
    <n v="752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9"/>
  </r>
  <r>
    <n v="751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9"/>
  </r>
  <r>
    <n v="750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9"/>
  </r>
  <r>
    <n v="749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9"/>
  </r>
  <r>
    <n v="748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9"/>
  </r>
  <r>
    <n v="747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9"/>
  </r>
  <r>
    <n v="746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9"/>
  </r>
  <r>
    <n v="745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9"/>
  </r>
  <r>
    <n v="744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9"/>
  </r>
  <r>
    <n v="743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9"/>
  </r>
  <r>
    <n v="742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9"/>
  </r>
  <r>
    <n v="741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9"/>
  </r>
  <r>
    <n v="740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9"/>
  </r>
  <r>
    <n v="739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9"/>
  </r>
  <r>
    <n v="738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9"/>
  </r>
  <r>
    <n v="737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9"/>
  </r>
  <r>
    <n v="736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9"/>
  </r>
  <r>
    <n v="735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9"/>
  </r>
  <r>
    <n v="734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9"/>
  </r>
  <r>
    <n v="733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9"/>
  </r>
  <r>
    <n v="732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9"/>
  </r>
  <r>
    <n v="731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9"/>
  </r>
  <r>
    <n v="730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9"/>
  </r>
  <r>
    <n v="729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9"/>
  </r>
  <r>
    <n v="728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9"/>
  </r>
  <r>
    <n v="727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9"/>
  </r>
  <r>
    <n v="726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9"/>
  </r>
  <r>
    <n v="725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9"/>
  </r>
  <r>
    <n v="724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9"/>
  </r>
  <r>
    <n v="723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9"/>
  </r>
  <r>
    <n v="722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9"/>
  </r>
  <r>
    <n v="721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9"/>
  </r>
  <r>
    <n v="720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9"/>
  </r>
  <r>
    <n v="719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9"/>
  </r>
  <r>
    <n v="718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9"/>
  </r>
  <r>
    <n v="717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9"/>
  </r>
  <r>
    <n v="716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9"/>
  </r>
  <r>
    <n v="715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9"/>
  </r>
  <r>
    <n v="714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9"/>
  </r>
  <r>
    <n v="713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9"/>
  </r>
  <r>
    <n v="712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9"/>
  </r>
  <r>
    <n v="711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9"/>
  </r>
  <r>
    <n v="710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9"/>
  </r>
  <r>
    <n v="709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9"/>
  </r>
  <r>
    <n v="708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9"/>
  </r>
  <r>
    <n v="707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9"/>
  </r>
  <r>
    <n v="706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9"/>
  </r>
  <r>
    <n v="705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9"/>
  </r>
  <r>
    <n v="704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9"/>
  </r>
  <r>
    <n v="703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9"/>
  </r>
  <r>
    <n v="702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9"/>
  </r>
  <r>
    <n v="701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9"/>
  </r>
  <r>
    <n v="700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9"/>
  </r>
  <r>
    <n v="699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9"/>
  </r>
  <r>
    <n v="698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9"/>
  </r>
  <r>
    <n v="697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9"/>
  </r>
  <r>
    <n v="696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9"/>
  </r>
  <r>
    <n v="695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9"/>
  </r>
  <r>
    <n v="694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9"/>
  </r>
  <r>
    <n v="693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9"/>
  </r>
  <r>
    <n v="692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9"/>
  </r>
  <r>
    <n v="691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9"/>
  </r>
  <r>
    <n v="690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9"/>
  </r>
  <r>
    <n v="689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9"/>
  </r>
  <r>
    <n v="688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9"/>
  </r>
  <r>
    <n v="687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9"/>
  </r>
  <r>
    <n v="686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9"/>
  </r>
  <r>
    <n v="685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9"/>
  </r>
  <r>
    <n v="684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9"/>
  </r>
  <r>
    <n v="683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9"/>
  </r>
  <r>
    <n v="682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9"/>
  </r>
  <r>
    <n v="681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9"/>
  </r>
  <r>
    <n v="680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9"/>
  </r>
  <r>
    <n v="679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9"/>
  </r>
  <r>
    <n v="678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9"/>
  </r>
  <r>
    <n v="677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9"/>
  </r>
  <r>
    <n v="676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9"/>
  </r>
  <r>
    <n v="675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9"/>
  </r>
  <r>
    <n v="674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9"/>
  </r>
  <r>
    <n v="673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9"/>
  </r>
  <r>
    <n v="672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9"/>
  </r>
  <r>
    <n v="671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9"/>
  </r>
  <r>
    <n v="670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9"/>
  </r>
  <r>
    <n v="669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9"/>
  </r>
  <r>
    <n v="668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9"/>
  </r>
  <r>
    <n v="667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9"/>
  </r>
  <r>
    <n v="666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9"/>
  </r>
  <r>
    <n v="665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9"/>
  </r>
  <r>
    <n v="664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9"/>
  </r>
  <r>
    <n v="663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9"/>
  </r>
  <r>
    <n v="662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9"/>
  </r>
  <r>
    <n v="661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9"/>
  </r>
  <r>
    <n v="660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9"/>
  </r>
  <r>
    <n v="659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9"/>
  </r>
  <r>
    <n v="658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9"/>
  </r>
  <r>
    <n v="657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9"/>
  </r>
  <r>
    <n v="656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9"/>
  </r>
  <r>
    <n v="655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9"/>
  </r>
  <r>
    <n v="654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9"/>
  </r>
  <r>
    <n v="653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9"/>
  </r>
  <r>
    <n v="652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9"/>
  </r>
  <r>
    <n v="651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9"/>
  </r>
  <r>
    <n v="650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9"/>
  </r>
  <r>
    <n v="649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9"/>
  </r>
  <r>
    <n v="648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9"/>
  </r>
  <r>
    <n v="647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9"/>
  </r>
  <r>
    <n v="646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9"/>
  </r>
  <r>
    <n v="645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9"/>
  </r>
  <r>
    <n v="644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9"/>
  </r>
  <r>
    <n v="643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9"/>
  </r>
  <r>
    <n v="642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9"/>
  </r>
  <r>
    <n v="641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9"/>
  </r>
  <r>
    <n v="640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9"/>
  </r>
  <r>
    <n v="639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9"/>
  </r>
  <r>
    <n v="638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9"/>
  </r>
  <r>
    <n v="637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9"/>
  </r>
  <r>
    <n v="636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9"/>
  </r>
  <r>
    <n v="635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9"/>
  </r>
  <r>
    <n v="634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9"/>
  </r>
  <r>
    <n v="633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9"/>
  </r>
  <r>
    <n v="632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9"/>
  </r>
  <r>
    <n v="631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9"/>
  </r>
  <r>
    <n v="630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9"/>
  </r>
  <r>
    <n v="629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9"/>
  </r>
  <r>
    <n v="628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9"/>
  </r>
  <r>
    <n v="627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9"/>
  </r>
  <r>
    <n v="626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9"/>
  </r>
  <r>
    <n v="625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9"/>
  </r>
  <r>
    <n v="624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9"/>
  </r>
  <r>
    <n v="623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9"/>
  </r>
  <r>
    <n v="622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9"/>
  </r>
  <r>
    <n v="621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9"/>
  </r>
  <r>
    <n v="620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9"/>
  </r>
  <r>
    <n v="619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9"/>
  </r>
  <r>
    <n v="618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9"/>
  </r>
  <r>
    <n v="617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9"/>
  </r>
  <r>
    <n v="616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9"/>
  </r>
  <r>
    <n v="615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9"/>
  </r>
  <r>
    <n v="614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9"/>
  </r>
  <r>
    <n v="613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9"/>
  </r>
  <r>
    <n v="612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9"/>
  </r>
  <r>
    <n v="611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9"/>
  </r>
  <r>
    <n v="610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9"/>
  </r>
  <r>
    <n v="609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9"/>
  </r>
  <r>
    <n v="608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9"/>
  </r>
  <r>
    <n v="607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9"/>
  </r>
  <r>
    <n v="606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9"/>
  </r>
  <r>
    <n v="605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9"/>
  </r>
  <r>
    <n v="604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9"/>
  </r>
  <r>
    <n v="603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9"/>
  </r>
  <r>
    <n v="602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9"/>
  </r>
  <r>
    <n v="601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9"/>
  </r>
  <r>
    <n v="600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9"/>
  </r>
  <r>
    <n v="599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9"/>
  </r>
  <r>
    <n v="598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9"/>
  </r>
  <r>
    <n v="597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9"/>
  </r>
  <r>
    <n v="596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9"/>
  </r>
  <r>
    <n v="595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9"/>
  </r>
  <r>
    <n v="594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9"/>
  </r>
  <r>
    <n v="593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9"/>
  </r>
  <r>
    <n v="592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9"/>
  </r>
  <r>
    <n v="591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9"/>
  </r>
  <r>
    <n v="590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9"/>
  </r>
  <r>
    <n v="589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9"/>
  </r>
  <r>
    <n v="588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9"/>
  </r>
  <r>
    <n v="587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9"/>
  </r>
  <r>
    <n v="586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9"/>
  </r>
  <r>
    <n v="585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9"/>
  </r>
  <r>
    <n v="584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9"/>
  </r>
  <r>
    <n v="583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9"/>
  </r>
  <r>
    <n v="582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9"/>
  </r>
  <r>
    <n v="581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9"/>
  </r>
  <r>
    <n v="580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9"/>
  </r>
  <r>
    <n v="579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9"/>
  </r>
  <r>
    <n v="578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9"/>
  </r>
  <r>
    <n v="577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9"/>
  </r>
  <r>
    <n v="576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9"/>
  </r>
  <r>
    <n v="575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9"/>
  </r>
  <r>
    <n v="574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9"/>
  </r>
  <r>
    <n v="573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9"/>
  </r>
  <r>
    <n v="572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9"/>
  </r>
  <r>
    <n v="571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9"/>
  </r>
  <r>
    <n v="570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9"/>
  </r>
  <r>
    <n v="569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9"/>
  </r>
  <r>
    <n v="568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9"/>
  </r>
  <r>
    <n v="567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9"/>
  </r>
  <r>
    <n v="566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9"/>
  </r>
  <r>
    <n v="565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9"/>
  </r>
  <r>
    <n v="564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9"/>
  </r>
  <r>
    <n v="563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9"/>
  </r>
  <r>
    <n v="562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9"/>
  </r>
  <r>
    <n v="561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9"/>
  </r>
  <r>
    <n v="560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9"/>
  </r>
  <r>
    <n v="559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9"/>
  </r>
  <r>
    <n v="558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9"/>
  </r>
  <r>
    <n v="557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9"/>
  </r>
  <r>
    <n v="556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9"/>
  </r>
  <r>
    <n v="555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9"/>
  </r>
  <r>
    <n v="554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9"/>
  </r>
  <r>
    <n v="553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9"/>
  </r>
  <r>
    <n v="552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9"/>
  </r>
  <r>
    <n v="551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9"/>
  </r>
  <r>
    <n v="550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9"/>
  </r>
  <r>
    <n v="549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9"/>
  </r>
  <r>
    <n v="548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9"/>
  </r>
  <r>
    <n v="547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9"/>
  </r>
  <r>
    <n v="546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9"/>
  </r>
  <r>
    <n v="545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9"/>
  </r>
  <r>
    <n v="544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9"/>
  </r>
  <r>
    <n v="543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9"/>
  </r>
  <r>
    <n v="542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9"/>
  </r>
  <r>
    <n v="541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9"/>
  </r>
  <r>
    <n v="540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9"/>
  </r>
  <r>
    <n v="539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9"/>
  </r>
  <r>
    <n v="538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9"/>
  </r>
  <r>
    <n v="537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9"/>
  </r>
  <r>
    <n v="536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9"/>
  </r>
  <r>
    <n v="535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9"/>
  </r>
  <r>
    <n v="534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9"/>
  </r>
  <r>
    <n v="533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9"/>
  </r>
  <r>
    <n v="532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9"/>
  </r>
  <r>
    <n v="531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9"/>
  </r>
  <r>
    <n v="530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9"/>
  </r>
  <r>
    <n v="529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9"/>
  </r>
  <r>
    <n v="528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9"/>
  </r>
  <r>
    <n v="527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9"/>
  </r>
  <r>
    <n v="526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9"/>
  </r>
  <r>
    <n v="525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9"/>
  </r>
  <r>
    <n v="524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9"/>
  </r>
  <r>
    <n v="523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9"/>
  </r>
  <r>
    <n v="522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9"/>
  </r>
  <r>
    <n v="521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9"/>
  </r>
  <r>
    <n v="520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9"/>
  </r>
  <r>
    <n v="519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9"/>
  </r>
  <r>
    <n v="518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9"/>
  </r>
  <r>
    <n v="517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9"/>
  </r>
  <r>
    <n v="516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9"/>
  </r>
  <r>
    <n v="515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9"/>
  </r>
  <r>
    <n v="514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9"/>
  </r>
  <r>
    <n v="513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9"/>
  </r>
  <r>
    <n v="512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9"/>
  </r>
  <r>
    <n v="511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9"/>
  </r>
  <r>
    <n v="510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9"/>
  </r>
  <r>
    <n v="509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9"/>
  </r>
  <r>
    <n v="508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9"/>
  </r>
  <r>
    <n v="507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9"/>
  </r>
  <r>
    <n v="506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9"/>
  </r>
  <r>
    <n v="505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9"/>
  </r>
  <r>
    <n v="504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9"/>
  </r>
  <r>
    <n v="503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9"/>
  </r>
  <r>
    <n v="502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9"/>
  </r>
  <r>
    <n v="501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9"/>
  </r>
  <r>
    <n v="500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9"/>
  </r>
  <r>
    <n v="499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9"/>
  </r>
  <r>
    <n v="498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9"/>
  </r>
  <r>
    <n v="497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9"/>
  </r>
  <r>
    <n v="496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9"/>
  </r>
  <r>
    <n v="495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9"/>
  </r>
  <r>
    <n v="494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9"/>
  </r>
  <r>
    <n v="493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9"/>
  </r>
  <r>
    <n v="492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9"/>
  </r>
  <r>
    <n v="491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9"/>
  </r>
  <r>
    <n v="490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9"/>
  </r>
  <r>
    <n v="489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9"/>
  </r>
  <r>
    <n v="488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9"/>
  </r>
  <r>
    <n v="487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9"/>
  </r>
  <r>
    <n v="486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9"/>
  </r>
  <r>
    <n v="485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9"/>
  </r>
  <r>
    <n v="484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9"/>
  </r>
  <r>
    <n v="483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482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9"/>
  </r>
  <r>
    <n v="481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480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9"/>
  </r>
  <r>
    <n v="479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9"/>
  </r>
  <r>
    <n v="478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9"/>
  </r>
  <r>
    <n v="477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9"/>
  </r>
  <r>
    <n v="476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9"/>
  </r>
  <r>
    <n v="475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9"/>
  </r>
  <r>
    <n v="474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9"/>
  </r>
  <r>
    <n v="473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9"/>
  </r>
  <r>
    <n v="472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9"/>
  </r>
  <r>
    <n v="471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9"/>
  </r>
  <r>
    <n v="470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9"/>
  </r>
  <r>
    <n v="469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9"/>
  </r>
  <r>
    <n v="468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9"/>
  </r>
  <r>
    <n v="467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9"/>
  </r>
  <r>
    <n v="466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0"/>
  </r>
  <r>
    <n v="465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9"/>
  </r>
  <r>
    <n v="464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9"/>
  </r>
  <r>
    <n v="463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9"/>
  </r>
  <r>
    <n v="462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9"/>
  </r>
  <r>
    <n v="461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9"/>
  </r>
  <r>
    <n v="460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9"/>
  </r>
  <r>
    <n v="459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9"/>
  </r>
  <r>
    <n v="458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9"/>
  </r>
  <r>
    <n v="457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9"/>
  </r>
  <r>
    <n v="456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9"/>
  </r>
  <r>
    <n v="455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9"/>
  </r>
  <r>
    <n v="454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9"/>
  </r>
  <r>
    <n v="453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9"/>
  </r>
  <r>
    <n v="452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9"/>
  </r>
  <r>
    <n v="451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9"/>
  </r>
  <r>
    <n v="450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9"/>
  </r>
  <r>
    <n v="449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9"/>
  </r>
  <r>
    <n v="448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9"/>
  </r>
  <r>
    <n v="447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9"/>
  </r>
  <r>
    <n v="446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9"/>
  </r>
  <r>
    <n v="445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9"/>
  </r>
  <r>
    <n v="444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9"/>
  </r>
  <r>
    <n v="443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9"/>
  </r>
  <r>
    <n v="442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9"/>
  </r>
  <r>
    <n v="441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9"/>
  </r>
  <r>
    <n v="440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9"/>
  </r>
  <r>
    <n v="439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9"/>
  </r>
  <r>
    <n v="438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9"/>
  </r>
  <r>
    <n v="437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9"/>
  </r>
  <r>
    <n v="436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9"/>
  </r>
  <r>
    <n v="435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9"/>
  </r>
  <r>
    <n v="434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9"/>
  </r>
  <r>
    <n v="433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9"/>
  </r>
  <r>
    <n v="432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9"/>
  </r>
  <r>
    <n v="431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9"/>
  </r>
  <r>
    <n v="430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9"/>
  </r>
  <r>
    <n v="429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9"/>
  </r>
  <r>
    <n v="428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9"/>
  </r>
  <r>
    <n v="427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9"/>
  </r>
  <r>
    <n v="426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9"/>
  </r>
  <r>
    <n v="425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9"/>
  </r>
  <r>
    <n v="424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9"/>
  </r>
  <r>
    <n v="423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9"/>
  </r>
  <r>
    <n v="422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9"/>
  </r>
  <r>
    <n v="421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9"/>
  </r>
  <r>
    <n v="420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9"/>
  </r>
  <r>
    <n v="419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9"/>
  </r>
  <r>
    <n v="418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9"/>
  </r>
  <r>
    <n v="417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9"/>
  </r>
  <r>
    <n v="416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9"/>
  </r>
  <r>
    <n v="415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9"/>
  </r>
  <r>
    <n v="414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9"/>
  </r>
  <r>
    <n v="413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9"/>
  </r>
  <r>
    <n v="412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9"/>
  </r>
  <r>
    <n v="411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9"/>
  </r>
  <r>
    <n v="410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9"/>
  </r>
  <r>
    <n v="409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9"/>
  </r>
  <r>
    <n v="408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9"/>
  </r>
  <r>
    <n v="407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9"/>
  </r>
  <r>
    <n v="406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9"/>
  </r>
  <r>
    <n v="405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9"/>
  </r>
  <r>
    <n v="404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9"/>
  </r>
  <r>
    <n v="403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9"/>
  </r>
  <r>
    <n v="402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9"/>
  </r>
  <r>
    <n v="401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9"/>
  </r>
  <r>
    <n v="400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9"/>
  </r>
  <r>
    <n v="399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9"/>
  </r>
  <r>
    <n v="398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9"/>
  </r>
  <r>
    <n v="397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9"/>
  </r>
  <r>
    <n v="396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9"/>
  </r>
  <r>
    <n v="395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9"/>
  </r>
  <r>
    <n v="394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9"/>
  </r>
  <r>
    <n v="393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9"/>
  </r>
  <r>
    <n v="392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9"/>
  </r>
  <r>
    <n v="391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9"/>
  </r>
  <r>
    <n v="390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9"/>
  </r>
  <r>
    <n v="389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9"/>
  </r>
  <r>
    <n v="388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9"/>
  </r>
  <r>
    <n v="387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9"/>
  </r>
  <r>
    <n v="386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9"/>
  </r>
  <r>
    <n v="385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9"/>
  </r>
  <r>
    <n v="384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9"/>
  </r>
  <r>
    <n v="383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9"/>
  </r>
  <r>
    <n v="382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9"/>
  </r>
  <r>
    <n v="381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9"/>
  </r>
  <r>
    <n v="380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9"/>
  </r>
  <r>
    <n v="379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9"/>
  </r>
  <r>
    <n v="378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9"/>
  </r>
  <r>
    <n v="377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9"/>
  </r>
  <r>
    <n v="376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9"/>
  </r>
  <r>
    <n v="375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9"/>
  </r>
  <r>
    <n v="374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9"/>
  </r>
  <r>
    <n v="373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9"/>
  </r>
  <r>
    <n v="372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9"/>
  </r>
  <r>
    <n v="371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9"/>
  </r>
  <r>
    <n v="370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9"/>
  </r>
  <r>
    <n v="369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9"/>
  </r>
  <r>
    <n v="368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9"/>
  </r>
  <r>
    <n v="367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9"/>
  </r>
  <r>
    <n v="366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9"/>
  </r>
  <r>
    <n v="365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9"/>
  </r>
  <r>
    <n v="364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9"/>
  </r>
  <r>
    <n v="363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9"/>
  </r>
  <r>
    <n v="362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9"/>
  </r>
  <r>
    <n v="361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4"/>
  </r>
  <r>
    <n v="360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9"/>
  </r>
  <r>
    <n v="359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9"/>
  </r>
  <r>
    <n v="358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3"/>
  </r>
  <r>
    <n v="357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9"/>
  </r>
  <r>
    <n v="356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9"/>
  </r>
  <r>
    <n v="355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9"/>
  </r>
  <r>
    <n v="354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9"/>
  </r>
  <r>
    <n v="353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9"/>
  </r>
  <r>
    <n v="352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5"/>
  </r>
  <r>
    <n v="351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2"/>
  </r>
  <r>
    <n v="350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9"/>
  </r>
  <r>
    <n v="349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9"/>
  </r>
  <r>
    <n v="348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9"/>
  </r>
  <r>
    <n v="347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9"/>
  </r>
  <r>
    <n v="346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9"/>
  </r>
  <r>
    <n v="345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9"/>
  </r>
  <r>
    <n v="344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9"/>
  </r>
  <r>
    <n v="343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42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9"/>
  </r>
  <r>
    <n v="341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9"/>
  </r>
  <r>
    <n v="340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9"/>
  </r>
  <r>
    <n v="339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9"/>
  </r>
  <r>
    <n v="338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9"/>
  </r>
  <r>
    <n v="337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9"/>
  </r>
  <r>
    <n v="336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9"/>
  </r>
  <r>
    <n v="335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9"/>
  </r>
  <r>
    <n v="334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9"/>
  </r>
  <r>
    <n v="333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9"/>
  </r>
  <r>
    <n v="332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9"/>
  </r>
  <r>
    <n v="331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4"/>
  </r>
  <r>
    <n v="330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9"/>
  </r>
  <r>
    <n v="329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9"/>
  </r>
  <r>
    <n v="328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5"/>
  </r>
  <r>
    <n v="327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9"/>
  </r>
  <r>
    <n v="326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9"/>
  </r>
  <r>
    <n v="325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9"/>
  </r>
  <r>
    <n v="324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8"/>
  </r>
  <r>
    <n v="323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9"/>
  </r>
  <r>
    <n v="322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9"/>
  </r>
  <r>
    <n v="321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9"/>
  </r>
  <r>
    <n v="320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9"/>
  </r>
  <r>
    <n v="319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6"/>
  </r>
  <r>
    <n v="318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5"/>
  </r>
  <r>
    <n v="317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9"/>
  </r>
  <r>
    <n v="316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9"/>
  </r>
  <r>
    <n v="315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9"/>
  </r>
  <r>
    <n v="314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9"/>
  </r>
  <r>
    <n v="313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9"/>
  </r>
  <r>
    <n v="312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9"/>
  </r>
  <r>
    <n v="311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9"/>
  </r>
  <r>
    <n v="310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9"/>
  </r>
  <r>
    <n v="309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9"/>
  </r>
  <r>
    <n v="308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9"/>
  </r>
  <r>
    <n v="307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9"/>
  </r>
  <r>
    <n v="306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9"/>
  </r>
  <r>
    <n v="305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9"/>
  </r>
  <r>
    <n v="304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9"/>
  </r>
  <r>
    <n v="303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9"/>
  </r>
  <r>
    <n v="302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9"/>
  </r>
  <r>
    <n v="301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9"/>
  </r>
  <r>
    <n v="300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9"/>
  </r>
  <r>
    <n v="299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9"/>
  </r>
  <r>
    <n v="298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9"/>
  </r>
  <r>
    <n v="297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9"/>
  </r>
  <r>
    <n v="296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9"/>
  </r>
  <r>
    <n v="295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9"/>
  </r>
  <r>
    <n v="294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9"/>
  </r>
  <r>
    <n v="293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9"/>
  </r>
  <r>
    <n v="292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9"/>
  </r>
  <r>
    <n v="291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9"/>
  </r>
  <r>
    <n v="290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9"/>
  </r>
  <r>
    <n v="289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9"/>
  </r>
  <r>
    <n v="288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9"/>
  </r>
  <r>
    <n v="287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9"/>
  </r>
  <r>
    <n v="286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9"/>
  </r>
  <r>
    <n v="285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9"/>
  </r>
  <r>
    <n v="284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9"/>
  </r>
  <r>
    <n v="283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9"/>
  </r>
  <r>
    <n v="282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9"/>
  </r>
  <r>
    <n v="281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9"/>
  </r>
  <r>
    <n v="280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9"/>
  </r>
  <r>
    <n v="279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9"/>
  </r>
  <r>
    <n v="278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9"/>
  </r>
  <r>
    <n v="277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9"/>
  </r>
  <r>
    <n v="276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9"/>
  </r>
  <r>
    <n v="275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9"/>
  </r>
  <r>
    <n v="274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9"/>
  </r>
  <r>
    <n v="273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9"/>
  </r>
  <r>
    <n v="272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9"/>
  </r>
  <r>
    <n v="271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9"/>
  </r>
  <r>
    <n v="270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9"/>
  </r>
  <r>
    <n v="269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9"/>
  </r>
  <r>
    <n v="268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9"/>
  </r>
  <r>
    <n v="267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9"/>
  </r>
  <r>
    <n v="266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9"/>
  </r>
  <r>
    <n v="265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9"/>
  </r>
  <r>
    <n v="264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9"/>
  </r>
  <r>
    <n v="263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9"/>
  </r>
  <r>
    <n v="262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9"/>
  </r>
  <r>
    <n v="261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9"/>
  </r>
  <r>
    <n v="260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9"/>
  </r>
  <r>
    <n v="259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9"/>
  </r>
  <r>
    <n v="258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9"/>
  </r>
  <r>
    <n v="257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9"/>
  </r>
  <r>
    <n v="256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9"/>
  </r>
  <r>
    <n v="255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9"/>
  </r>
  <r>
    <n v="254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9"/>
  </r>
  <r>
    <n v="253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9"/>
  </r>
  <r>
    <n v="252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9"/>
  </r>
  <r>
    <n v="251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9"/>
  </r>
  <r>
    <n v="250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9"/>
  </r>
  <r>
    <n v="249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9"/>
  </r>
  <r>
    <n v="248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9"/>
  </r>
  <r>
    <n v="247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9"/>
  </r>
  <r>
    <n v="246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9"/>
  </r>
  <r>
    <n v="245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2"/>
  </r>
  <r>
    <n v="244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9"/>
  </r>
  <r>
    <n v="243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9"/>
  </r>
  <r>
    <n v="242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9"/>
  </r>
  <r>
    <n v="241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9"/>
  </r>
  <r>
    <n v="240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9"/>
  </r>
  <r>
    <n v="239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9"/>
  </r>
  <r>
    <n v="238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9"/>
  </r>
  <r>
    <n v="237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0"/>
  </r>
  <r>
    <n v="236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9"/>
  </r>
  <r>
    <n v="235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9"/>
  </r>
  <r>
    <n v="234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2"/>
  </r>
  <r>
    <n v="233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0"/>
  </r>
  <r>
    <n v="232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9"/>
  </r>
  <r>
    <n v="231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9"/>
  </r>
  <r>
    <n v="230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1"/>
  </r>
  <r>
    <n v="229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9"/>
  </r>
  <r>
    <n v="228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9"/>
  </r>
  <r>
    <n v="227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9"/>
  </r>
  <r>
    <n v="226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9"/>
  </r>
  <r>
    <n v="225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9"/>
  </r>
  <r>
    <n v="224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9"/>
  </r>
  <r>
    <n v="223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9"/>
  </r>
  <r>
    <n v="222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9"/>
  </r>
  <r>
    <n v="221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9"/>
  </r>
  <r>
    <n v="220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9"/>
  </r>
  <r>
    <n v="219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9"/>
  </r>
  <r>
    <n v="218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9"/>
  </r>
  <r>
    <n v="217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9"/>
  </r>
  <r>
    <n v="216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9"/>
  </r>
  <r>
    <n v="215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9"/>
  </r>
  <r>
    <n v="214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9"/>
  </r>
  <r>
    <n v="213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9"/>
  </r>
  <r>
    <n v="212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9"/>
  </r>
  <r>
    <n v="211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9"/>
  </r>
  <r>
    <n v="210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9"/>
  </r>
  <r>
    <n v="209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9"/>
  </r>
  <r>
    <n v="208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9"/>
  </r>
  <r>
    <n v="207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9"/>
  </r>
  <r>
    <n v="206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9"/>
  </r>
  <r>
    <n v="205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9"/>
  </r>
  <r>
    <n v="204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9"/>
  </r>
  <r>
    <n v="203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9"/>
  </r>
  <r>
    <n v="202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9"/>
  </r>
  <r>
    <n v="201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9"/>
  </r>
  <r>
    <n v="200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9"/>
  </r>
  <r>
    <n v="199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9"/>
  </r>
  <r>
    <n v="198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9"/>
  </r>
  <r>
    <n v="197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9"/>
  </r>
  <r>
    <n v="196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9"/>
  </r>
  <r>
    <n v="195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9"/>
  </r>
  <r>
    <n v="194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9"/>
  </r>
  <r>
    <n v="193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9"/>
  </r>
  <r>
    <n v="192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9"/>
  </r>
  <r>
    <n v="191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9"/>
  </r>
  <r>
    <n v="190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9"/>
  </r>
  <r>
    <n v="189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9"/>
  </r>
  <r>
    <n v="188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9"/>
  </r>
  <r>
    <n v="187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9"/>
  </r>
  <r>
    <n v="186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9"/>
  </r>
  <r>
    <n v="185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9"/>
  </r>
  <r>
    <n v="184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9"/>
  </r>
  <r>
    <n v="183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9"/>
  </r>
  <r>
    <n v="182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9"/>
  </r>
  <r>
    <n v="181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9"/>
  </r>
  <r>
    <n v="180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9"/>
  </r>
  <r>
    <n v="179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9"/>
  </r>
  <r>
    <n v="178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9"/>
  </r>
  <r>
    <n v="177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9"/>
  </r>
  <r>
    <n v="176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9"/>
  </r>
  <r>
    <n v="175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9"/>
  </r>
  <r>
    <n v="174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9"/>
  </r>
  <r>
    <n v="173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9"/>
  </r>
  <r>
    <n v="172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9"/>
  </r>
  <r>
    <n v="171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9"/>
  </r>
  <r>
    <n v="170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9"/>
  </r>
  <r>
    <n v="169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9"/>
  </r>
  <r>
    <n v="168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9"/>
  </r>
  <r>
    <n v="167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9"/>
  </r>
  <r>
    <n v="166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9"/>
  </r>
  <r>
    <n v="165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9"/>
  </r>
  <r>
    <n v="164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9"/>
  </r>
  <r>
    <n v="163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9"/>
  </r>
  <r>
    <n v="162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9"/>
  </r>
  <r>
    <n v="161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9"/>
  </r>
  <r>
    <n v="160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9"/>
  </r>
  <r>
    <n v="159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9"/>
  </r>
  <r>
    <n v="158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9"/>
  </r>
  <r>
    <n v="157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9"/>
  </r>
  <r>
    <n v="156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9"/>
  </r>
  <r>
    <n v="155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9"/>
  </r>
  <r>
    <n v="154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9"/>
  </r>
  <r>
    <n v="153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9"/>
  </r>
  <r>
    <n v="152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9"/>
  </r>
  <r>
    <n v="151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9"/>
  </r>
  <r>
    <n v="150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9"/>
  </r>
  <r>
    <n v="149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9"/>
  </r>
  <r>
    <n v="148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9"/>
  </r>
  <r>
    <n v="147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9"/>
  </r>
  <r>
    <n v="146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9"/>
  </r>
  <r>
    <n v="145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9"/>
  </r>
  <r>
    <n v="144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9"/>
  </r>
  <r>
    <n v="143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9"/>
  </r>
  <r>
    <n v="142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9"/>
  </r>
  <r>
    <n v="141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9"/>
  </r>
  <r>
    <n v="140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9"/>
  </r>
  <r>
    <n v="139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9"/>
  </r>
  <r>
    <n v="138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9"/>
  </r>
  <r>
    <n v="137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9"/>
  </r>
  <r>
    <n v="136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9"/>
  </r>
  <r>
    <n v="135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9"/>
  </r>
  <r>
    <n v="134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9"/>
  </r>
  <r>
    <n v="133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9"/>
  </r>
  <r>
    <n v="132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9"/>
  </r>
  <r>
    <n v="131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9"/>
  </r>
  <r>
    <n v="130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9"/>
  </r>
  <r>
    <n v="129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9"/>
  </r>
  <r>
    <n v="128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9"/>
  </r>
  <r>
    <n v="127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9"/>
  </r>
  <r>
    <n v="126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9"/>
  </r>
  <r>
    <n v="125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9"/>
  </r>
  <r>
    <n v="124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9"/>
  </r>
  <r>
    <n v="123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9"/>
  </r>
  <r>
    <n v="122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9"/>
  </r>
  <r>
    <n v="121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9"/>
  </r>
  <r>
    <n v="120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9"/>
  </r>
  <r>
    <n v="119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9"/>
  </r>
  <r>
    <n v="118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9"/>
  </r>
  <r>
    <n v="117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9"/>
  </r>
  <r>
    <n v="116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9"/>
  </r>
  <r>
    <n v="115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9"/>
  </r>
  <r>
    <n v="114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9"/>
  </r>
  <r>
    <n v="113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9"/>
  </r>
  <r>
    <n v="112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9"/>
  </r>
  <r>
    <n v="111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9"/>
  </r>
  <r>
    <n v="110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9"/>
  </r>
  <r>
    <n v="109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9"/>
  </r>
  <r>
    <n v="108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9"/>
  </r>
  <r>
    <n v="107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9"/>
  </r>
  <r>
    <n v="106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9"/>
  </r>
  <r>
    <n v="105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9"/>
  </r>
  <r>
    <n v="104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9"/>
  </r>
  <r>
    <n v="103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9"/>
  </r>
  <r>
    <n v="102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9"/>
  </r>
  <r>
    <n v="101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9"/>
  </r>
  <r>
    <n v="100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9"/>
  </r>
  <r>
    <n v="99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9"/>
  </r>
  <r>
    <n v="98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9"/>
  </r>
  <r>
    <n v="97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9"/>
  </r>
  <r>
    <n v="96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9"/>
  </r>
  <r>
    <n v="95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9"/>
  </r>
  <r>
    <n v="94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9"/>
  </r>
  <r>
    <n v="93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9"/>
  </r>
  <r>
    <n v="92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9"/>
  </r>
  <r>
    <n v="91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9"/>
  </r>
  <r>
    <n v="90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9"/>
  </r>
  <r>
    <n v="89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9"/>
  </r>
  <r>
    <n v="88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9"/>
  </r>
  <r>
    <n v="87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9"/>
  </r>
  <r>
    <n v="86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9"/>
  </r>
  <r>
    <n v="85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9"/>
  </r>
  <r>
    <n v="84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9"/>
  </r>
  <r>
    <n v="83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9"/>
  </r>
  <r>
    <n v="82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9"/>
  </r>
  <r>
    <n v="81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9"/>
  </r>
  <r>
    <n v="80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9"/>
  </r>
  <r>
    <n v="79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9"/>
  </r>
  <r>
    <n v="78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9"/>
  </r>
  <r>
    <n v="77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9"/>
  </r>
  <r>
    <n v="76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9"/>
  </r>
  <r>
    <n v="75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9"/>
  </r>
  <r>
    <n v="74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9"/>
  </r>
  <r>
    <n v="73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9"/>
  </r>
  <r>
    <n v="72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9"/>
  </r>
  <r>
    <n v="71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9"/>
  </r>
  <r>
    <n v="70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9"/>
  </r>
  <r>
    <n v="69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9"/>
  </r>
  <r>
    <n v="68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9"/>
  </r>
  <r>
    <n v="67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9"/>
  </r>
  <r>
    <n v="66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9"/>
  </r>
  <r>
    <n v="65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9"/>
  </r>
  <r>
    <n v="64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9"/>
  </r>
  <r>
    <n v="63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9"/>
  </r>
  <r>
    <n v="62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9"/>
  </r>
  <r>
    <n v="61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9"/>
  </r>
  <r>
    <n v="60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9"/>
  </r>
  <r>
    <n v="59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9"/>
  </r>
  <r>
    <n v="58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9"/>
  </r>
  <r>
    <n v="57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9"/>
  </r>
  <r>
    <n v="56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9"/>
  </r>
  <r>
    <n v="55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9"/>
  </r>
  <r>
    <n v="54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9"/>
  </r>
  <r>
    <n v="53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9"/>
  </r>
  <r>
    <n v="52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9"/>
  </r>
  <r>
    <n v="51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9"/>
  </r>
  <r>
    <n v="50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9"/>
  </r>
  <r>
    <n v="49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9"/>
  </r>
  <r>
    <n v="48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9"/>
  </r>
  <r>
    <n v="47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9"/>
  </r>
  <r>
    <n v="46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9"/>
  </r>
  <r>
    <n v="45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9"/>
  </r>
  <r>
    <n v="44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9"/>
  </r>
  <r>
    <n v="43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9"/>
  </r>
  <r>
    <n v="42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9"/>
  </r>
  <r>
    <n v="41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9"/>
  </r>
  <r>
    <n v="40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9"/>
  </r>
  <r>
    <n v="39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9"/>
  </r>
  <r>
    <n v="38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9"/>
  </r>
  <r>
    <n v="37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9"/>
  </r>
  <r>
    <n v="36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9"/>
  </r>
  <r>
    <n v="35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9"/>
  </r>
  <r>
    <n v="34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9"/>
  </r>
  <r>
    <n v="33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9"/>
  </r>
  <r>
    <n v="32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9"/>
  </r>
  <r>
    <n v="31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9"/>
  </r>
  <r>
    <n v="30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9"/>
  </r>
  <r>
    <n v="29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9"/>
  </r>
  <r>
    <n v="28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9"/>
  </r>
  <r>
    <n v="27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9"/>
  </r>
  <r>
    <n v="26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9"/>
  </r>
  <r>
    <n v="25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9"/>
  </r>
  <r>
    <n v="24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9"/>
  </r>
  <r>
    <n v="23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9"/>
  </r>
  <r>
    <n v="22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9"/>
  </r>
  <r>
    <n v="21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9"/>
  </r>
  <r>
    <n v="20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9"/>
  </r>
  <r>
    <n v="19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9"/>
  </r>
  <r>
    <n v="18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9"/>
  </r>
  <r>
    <n v="17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9"/>
  </r>
  <r>
    <n v="16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9"/>
  </r>
  <r>
    <n v="15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9"/>
  </r>
  <r>
    <n v="14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9"/>
  </r>
  <r>
    <n v="13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9"/>
  </r>
  <r>
    <n v="12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9"/>
  </r>
  <r>
    <n v="11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9"/>
  </r>
  <r>
    <n v="10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9"/>
  </r>
  <r>
    <n v="9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9"/>
  </r>
  <r>
    <n v="8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9"/>
  </r>
  <r>
    <n v="7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9"/>
  </r>
  <r>
    <n v="6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9"/>
  </r>
  <r>
    <n v="5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9"/>
  </r>
  <r>
    <n v="4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9"/>
  </r>
  <r>
    <n v="3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9"/>
  </r>
  <r>
    <n v="2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9"/>
  </r>
  <r>
    <n v="1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9"/>
  </r>
  <r>
    <n v="0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9"/>
  </r>
  <r>
    <m/>
    <m/>
    <m/>
    <m/>
    <m/>
    <x v="4"/>
    <m/>
    <m/>
    <m/>
    <m/>
    <m/>
    <m/>
    <m/>
    <m/>
    <m/>
    <n v="0"/>
    <x v="9"/>
    <m/>
    <x v="4114"/>
    <d v="1970-01-01T00:00:00"/>
    <x v="9"/>
  </r>
  <r>
    <m/>
    <m/>
    <m/>
    <m/>
    <m/>
    <x v="4"/>
    <m/>
    <m/>
    <m/>
    <m/>
    <m/>
    <m/>
    <m/>
    <m/>
    <m/>
    <n v="0"/>
    <x v="9"/>
    <m/>
    <x v="4114"/>
    <d v="1970-01-01T00:00:00"/>
    <x v="9"/>
  </r>
  <r>
    <m/>
    <m/>
    <m/>
    <m/>
    <m/>
    <x v="4"/>
    <m/>
    <m/>
    <m/>
    <m/>
    <m/>
    <m/>
    <m/>
    <m/>
    <m/>
    <n v="0"/>
    <x v="9"/>
    <m/>
    <x v="4114"/>
    <d v="1970-01-01T00:00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B57F2-58C5-471B-B035-F8113AA232C3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8"/>
  <sheetViews>
    <sheetView topLeftCell="E1" zoomScale="95" zoomScaleNormal="95" workbookViewId="0">
      <pane ySplit="1" topLeftCell="A3133" activePane="bottomLeft" state="frozen"/>
      <selection pane="bottomLeft" activeCell="R1" sqref="R1:R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3" style="8" bestFit="1" customWidth="1"/>
    <col min="6" max="6" width="29.6640625" customWidth="1"/>
    <col min="7" max="7" width="12.21875" customWidth="1"/>
    <col min="8" max="8" width="8.33203125" bestFit="1" customWidth="1"/>
    <col min="9" max="10" width="11.554687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5.6640625" bestFit="1" customWidth="1"/>
    <col min="15" max="15" width="17.44140625" bestFit="1" customWidth="1"/>
    <col min="16" max="16" width="16.21875" bestFit="1" customWidth="1"/>
    <col min="17" max="17" width="25.6640625" bestFit="1" customWidth="1"/>
    <col min="18" max="18" width="15.5546875" bestFit="1" customWidth="1"/>
    <col min="19" max="19" width="22.109375" style="15" bestFit="1" customWidth="1"/>
    <col min="20" max="20" width="21.33203125" style="1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0" t="s">
        <v>8358</v>
      </c>
      <c r="R1" s="9" t="s">
        <v>8359</v>
      </c>
      <c r="S1" s="14" t="s">
        <v>8365</v>
      </c>
      <c r="T1" s="14" t="s">
        <v>8366</v>
      </c>
      <c r="U1" s="9" t="s">
        <v>8379</v>
      </c>
    </row>
    <row r="2" spans="1:21" ht="43.2" x14ac:dyDescent="0.3">
      <c r="A2">
        <v>4113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11" t="s">
        <v>8308</v>
      </c>
      <c r="R2" t="s">
        <v>8309</v>
      </c>
      <c r="S2" s="15">
        <f>(((J2/60/60)/24)+DATE(1970,1,1))</f>
        <v>42177.007071759261</v>
      </c>
      <c r="T2" s="15">
        <f>(((I2/60)/60)/24)+DATE(1970,1,1)</f>
        <v>42208.125</v>
      </c>
      <c r="U2">
        <f>YEAR(S2)</f>
        <v>2015</v>
      </c>
    </row>
    <row r="3" spans="1:21" ht="28.8" x14ac:dyDescent="0.3">
      <c r="A3">
        <v>4112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1" t="s">
        <v>8308</v>
      </c>
      <c r="R3" t="s">
        <v>8309</v>
      </c>
      <c r="S3" s="15">
        <f t="shared" ref="S3:S66" si="2">(((J3/60/60)/24)+DATE(1970,1,1))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4111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28.8" x14ac:dyDescent="0.3">
      <c r="A5">
        <v>4110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57.6" x14ac:dyDescent="0.3">
      <c r="A6">
        <v>4109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3.2" x14ac:dyDescent="0.3">
      <c r="A7">
        <v>4108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3.2" x14ac:dyDescent="0.3">
      <c r="A8">
        <v>4107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7.6" x14ac:dyDescent="0.3">
      <c r="A9">
        <v>4106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28.8" x14ac:dyDescent="0.3">
      <c r="A10">
        <v>4105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3.2" x14ac:dyDescent="0.3">
      <c r="A11">
        <v>4104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3.2" x14ac:dyDescent="0.3">
      <c r="A12">
        <v>4103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7.6" x14ac:dyDescent="0.3">
      <c r="A13">
        <v>4102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7.6" x14ac:dyDescent="0.3">
      <c r="A14">
        <v>4101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3.2" x14ac:dyDescent="0.3">
      <c r="A15">
        <v>4100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28.8" x14ac:dyDescent="0.3">
      <c r="A16">
        <v>4099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3.2" x14ac:dyDescent="0.3">
      <c r="A17">
        <v>4098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3.2" x14ac:dyDescent="0.3">
      <c r="A18">
        <v>4097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3.2" x14ac:dyDescent="0.3">
      <c r="A19">
        <v>4096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3.2" x14ac:dyDescent="0.3">
      <c r="A20">
        <v>4095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3.2" x14ac:dyDescent="0.3">
      <c r="A21">
        <v>4094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3.2" x14ac:dyDescent="0.3">
      <c r="A22">
        <v>4093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3.2" x14ac:dyDescent="0.3">
      <c r="A23">
        <v>4092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28.8" x14ac:dyDescent="0.3">
      <c r="A24">
        <v>4091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3.2" x14ac:dyDescent="0.3">
      <c r="A25">
        <v>4090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28.8" x14ac:dyDescent="0.3">
      <c r="A26">
        <v>4089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3.2" x14ac:dyDescent="0.3">
      <c r="A27">
        <v>4088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3.2" x14ac:dyDescent="0.3">
      <c r="A28">
        <v>4087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3.2" x14ac:dyDescent="0.3">
      <c r="A29">
        <v>4086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28.8" x14ac:dyDescent="0.3">
      <c r="A30">
        <v>4085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3.2" x14ac:dyDescent="0.3">
      <c r="A31">
        <v>4084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3.2" x14ac:dyDescent="0.3">
      <c r="A32">
        <v>4083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3.2" x14ac:dyDescent="0.3">
      <c r="A33">
        <v>4082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7.6" x14ac:dyDescent="0.3">
      <c r="A34">
        <v>4081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3.2" x14ac:dyDescent="0.3">
      <c r="A35">
        <v>4080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3.2" x14ac:dyDescent="0.3">
      <c r="A36">
        <v>4079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3.2" x14ac:dyDescent="0.3">
      <c r="A37">
        <v>4078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28.8" x14ac:dyDescent="0.3">
      <c r="A38">
        <v>4077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3.2" x14ac:dyDescent="0.3">
      <c r="A39">
        <v>4076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3.2" x14ac:dyDescent="0.3">
      <c r="A40">
        <v>4075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7.6" x14ac:dyDescent="0.3">
      <c r="A41">
        <v>4074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3.2" x14ac:dyDescent="0.3">
      <c r="A42">
        <v>4073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3.2" x14ac:dyDescent="0.3">
      <c r="A43">
        <v>4072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3.2" x14ac:dyDescent="0.3">
      <c r="A44">
        <v>4071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3.2" x14ac:dyDescent="0.3">
      <c r="A45">
        <v>4070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7.6" x14ac:dyDescent="0.3">
      <c r="A46">
        <v>4069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3.2" x14ac:dyDescent="0.3">
      <c r="A47">
        <v>4068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3.2" x14ac:dyDescent="0.3">
      <c r="A48">
        <v>4067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7.6" x14ac:dyDescent="0.3">
      <c r="A49">
        <v>4066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3.2" x14ac:dyDescent="0.3">
      <c r="A50">
        <v>4065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x14ac:dyDescent="0.3">
      <c r="A51">
        <v>4064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3.2" x14ac:dyDescent="0.3">
      <c r="A52">
        <v>4063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3.2" x14ac:dyDescent="0.3">
      <c r="A53">
        <v>4062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3.2" x14ac:dyDescent="0.3">
      <c r="A54">
        <v>4061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28.8" x14ac:dyDescent="0.3">
      <c r="A55">
        <v>4060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7.6" x14ac:dyDescent="0.3">
      <c r="A56">
        <v>4059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3.2" x14ac:dyDescent="0.3">
      <c r="A57">
        <v>4058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28.8" x14ac:dyDescent="0.3">
      <c r="A58">
        <v>4057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3.2" x14ac:dyDescent="0.3">
      <c r="A59">
        <v>4056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3.2" x14ac:dyDescent="0.3">
      <c r="A60">
        <v>4055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3.2" x14ac:dyDescent="0.3">
      <c r="A61">
        <v>4054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3.2" x14ac:dyDescent="0.3">
      <c r="A62">
        <v>4053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3.2" x14ac:dyDescent="0.3">
      <c r="A63">
        <v>4052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3.2" x14ac:dyDescent="0.3">
      <c r="A64">
        <v>4051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3.2" x14ac:dyDescent="0.3">
      <c r="A65">
        <v>4050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3.2" x14ac:dyDescent="0.3">
      <c r="A66">
        <v>4049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3.2" x14ac:dyDescent="0.3">
      <c r="A67">
        <v>4048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11" t="s">
        <v>8308</v>
      </c>
      <c r="R67" t="s">
        <v>8310</v>
      </c>
      <c r="S67" s="15">
        <f t="shared" ref="S67:S130" si="7">(((J67/60/60)/24)+DATE(1970,1,1))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4047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2" x14ac:dyDescent="0.3">
      <c r="A69">
        <v>4046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7.6" x14ac:dyDescent="0.3">
      <c r="A70">
        <v>4045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2" x14ac:dyDescent="0.3">
      <c r="A71">
        <v>4044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2" x14ac:dyDescent="0.3">
      <c r="A72">
        <v>4043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2" x14ac:dyDescent="0.3">
      <c r="A73">
        <v>4042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2" x14ac:dyDescent="0.3">
      <c r="A74">
        <v>4041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2" x14ac:dyDescent="0.3">
      <c r="A75">
        <v>4040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2" x14ac:dyDescent="0.3">
      <c r="A76">
        <v>4039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2" x14ac:dyDescent="0.3">
      <c r="A77">
        <v>4038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2" x14ac:dyDescent="0.3">
      <c r="A78">
        <v>4037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2" x14ac:dyDescent="0.3">
      <c r="A79">
        <v>4036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6.4" x14ac:dyDescent="0.3">
      <c r="A80">
        <v>4035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2" x14ac:dyDescent="0.3">
      <c r="A81">
        <v>4034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2" x14ac:dyDescent="0.3">
      <c r="A82">
        <v>4033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2" x14ac:dyDescent="0.3">
      <c r="A83">
        <v>4032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2" x14ac:dyDescent="0.3">
      <c r="A84">
        <v>4031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2" x14ac:dyDescent="0.3">
      <c r="A85">
        <v>4030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2" x14ac:dyDescent="0.3">
      <c r="A86">
        <v>4029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2" x14ac:dyDescent="0.3">
      <c r="A87">
        <v>4028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7.6" x14ac:dyDescent="0.3">
      <c r="A88">
        <v>4027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2" x14ac:dyDescent="0.3">
      <c r="A89">
        <v>4026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3.2" x14ac:dyDescent="0.3">
      <c r="A90">
        <v>4025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2" x14ac:dyDescent="0.3">
      <c r="A91">
        <v>4024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8.8" x14ac:dyDescent="0.3">
      <c r="A92">
        <v>4023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2" x14ac:dyDescent="0.3">
      <c r="A93">
        <v>4022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2" x14ac:dyDescent="0.3">
      <c r="A94">
        <v>4021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7.6" x14ac:dyDescent="0.3">
      <c r="A95">
        <v>4020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2" x14ac:dyDescent="0.3">
      <c r="A96">
        <v>4019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2" x14ac:dyDescent="0.3">
      <c r="A97">
        <v>4018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7.6" x14ac:dyDescent="0.3">
      <c r="A98">
        <v>4017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2" x14ac:dyDescent="0.3">
      <c r="A99">
        <v>4016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2" x14ac:dyDescent="0.3">
      <c r="A100">
        <v>4015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8.8" x14ac:dyDescent="0.3">
      <c r="A101">
        <v>4014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2" x14ac:dyDescent="0.3">
      <c r="A102">
        <v>4013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2" x14ac:dyDescent="0.3">
      <c r="A103">
        <v>4012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2" x14ac:dyDescent="0.3">
      <c r="A104">
        <v>4011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2" x14ac:dyDescent="0.3">
      <c r="A105">
        <v>4010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8.8" x14ac:dyDescent="0.3">
      <c r="A106">
        <v>4009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2" x14ac:dyDescent="0.3">
      <c r="A107">
        <v>4008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3">
      <c r="A108">
        <v>4007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2" x14ac:dyDescent="0.3">
      <c r="A109">
        <v>4006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2" x14ac:dyDescent="0.3">
      <c r="A110">
        <v>4005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2" x14ac:dyDescent="0.3">
      <c r="A111">
        <v>4004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2" x14ac:dyDescent="0.3">
      <c r="A112">
        <v>4003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2" x14ac:dyDescent="0.3">
      <c r="A113">
        <v>4002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2" x14ac:dyDescent="0.3">
      <c r="A114">
        <v>4001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8.8" x14ac:dyDescent="0.3">
      <c r="A115">
        <v>4000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2" x14ac:dyDescent="0.3">
      <c r="A116">
        <v>3999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x14ac:dyDescent="0.3">
      <c r="A117">
        <v>3998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2" x14ac:dyDescent="0.3">
      <c r="A118">
        <v>3997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7.6" x14ac:dyDescent="0.3">
      <c r="A119">
        <v>3996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8.8" x14ac:dyDescent="0.3">
      <c r="A120">
        <v>3995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2" x14ac:dyDescent="0.3">
      <c r="A121">
        <v>3994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7.6" x14ac:dyDescent="0.3">
      <c r="A122">
        <v>3993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7.6" x14ac:dyDescent="0.3">
      <c r="A123">
        <v>3992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8.8" x14ac:dyDescent="0.3">
      <c r="A124">
        <v>3991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3.2" x14ac:dyDescent="0.3">
      <c r="A125">
        <v>3990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2" x14ac:dyDescent="0.3">
      <c r="A126">
        <v>3989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2" x14ac:dyDescent="0.3">
      <c r="A127">
        <v>3988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2" x14ac:dyDescent="0.3">
      <c r="A128">
        <v>3987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2" x14ac:dyDescent="0.3">
      <c r="A129">
        <v>3986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8.8" x14ac:dyDescent="0.3">
      <c r="A130">
        <v>3985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11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57.6" x14ac:dyDescent="0.3">
      <c r="A131">
        <v>3984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s="11" t="s">
        <v>8308</v>
      </c>
      <c r="R131" t="s">
        <v>8311</v>
      </c>
      <c r="S131" s="15">
        <f t="shared" ref="S131:S194" si="12">(((J131/60/60)/24)+DATE(1970,1,1))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3983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3">
      <c r="A133">
        <v>3982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3.2" x14ac:dyDescent="0.3">
      <c r="A134">
        <v>3981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8.8" x14ac:dyDescent="0.3">
      <c r="A135">
        <v>3980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8.8" x14ac:dyDescent="0.3">
      <c r="A136">
        <v>3979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2" x14ac:dyDescent="0.3">
      <c r="A137">
        <v>3978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7.6" x14ac:dyDescent="0.3">
      <c r="A138">
        <v>3977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2" x14ac:dyDescent="0.3">
      <c r="A139">
        <v>3976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2" x14ac:dyDescent="0.3">
      <c r="A140">
        <v>3975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2" x14ac:dyDescent="0.3">
      <c r="A141">
        <v>3974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2" x14ac:dyDescent="0.3">
      <c r="A142">
        <v>3973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2" x14ac:dyDescent="0.3">
      <c r="A143">
        <v>3972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2" x14ac:dyDescent="0.3">
      <c r="A144">
        <v>3971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2" x14ac:dyDescent="0.3">
      <c r="A145">
        <v>3970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2" x14ac:dyDescent="0.3">
      <c r="A146">
        <v>3969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2" x14ac:dyDescent="0.3">
      <c r="A147">
        <v>3968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2" x14ac:dyDescent="0.3">
      <c r="A148">
        <v>3967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8.8" x14ac:dyDescent="0.3">
      <c r="A149">
        <v>3966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2" x14ac:dyDescent="0.3">
      <c r="A150">
        <v>3965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2" x14ac:dyDescent="0.3">
      <c r="A151">
        <v>3964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2" x14ac:dyDescent="0.3">
      <c r="A152">
        <v>3963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2" x14ac:dyDescent="0.3">
      <c r="A153">
        <v>3962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8.8" x14ac:dyDescent="0.3">
      <c r="A154">
        <v>3961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2" x14ac:dyDescent="0.3">
      <c r="A155">
        <v>3960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2" x14ac:dyDescent="0.3">
      <c r="A156">
        <v>3959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7.6" x14ac:dyDescent="0.3">
      <c r="A157">
        <v>3958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7.6" x14ac:dyDescent="0.3">
      <c r="A158">
        <v>3957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2" x14ac:dyDescent="0.3">
      <c r="A159">
        <v>3956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2" x14ac:dyDescent="0.3">
      <c r="A160">
        <v>3955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2" x14ac:dyDescent="0.3">
      <c r="A161">
        <v>3954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2" x14ac:dyDescent="0.3">
      <c r="A162">
        <v>3953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2" x14ac:dyDescent="0.3">
      <c r="A163">
        <v>3952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2" x14ac:dyDescent="0.3">
      <c r="A164">
        <v>3951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7.6" x14ac:dyDescent="0.3">
      <c r="A165">
        <v>3950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3.2" x14ac:dyDescent="0.3">
      <c r="A166">
        <v>3949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8.8" x14ac:dyDescent="0.3">
      <c r="A167">
        <v>3948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2" x14ac:dyDescent="0.3">
      <c r="A168">
        <v>3947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2" x14ac:dyDescent="0.3">
      <c r="A169">
        <v>3946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2" x14ac:dyDescent="0.3">
      <c r="A170">
        <v>3945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2" x14ac:dyDescent="0.3">
      <c r="A171">
        <v>3944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3.2" x14ac:dyDescent="0.3">
      <c r="A172">
        <v>3943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2" x14ac:dyDescent="0.3">
      <c r="A173">
        <v>3942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2" x14ac:dyDescent="0.3">
      <c r="A174">
        <v>3941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2" x14ac:dyDescent="0.3">
      <c r="A175">
        <v>3940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2" x14ac:dyDescent="0.3">
      <c r="A176">
        <v>3939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3.2" x14ac:dyDescent="0.3">
      <c r="A177">
        <v>3938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2" x14ac:dyDescent="0.3">
      <c r="A178">
        <v>3937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8.8" x14ac:dyDescent="0.3">
      <c r="A179">
        <v>3936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8.8" x14ac:dyDescent="0.3">
      <c r="A180">
        <v>3935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8.8" x14ac:dyDescent="0.3">
      <c r="A181">
        <v>3934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2" x14ac:dyDescent="0.3">
      <c r="A182">
        <v>3933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2" x14ac:dyDescent="0.3">
      <c r="A183">
        <v>3932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3.2" x14ac:dyDescent="0.3">
      <c r="A184">
        <v>3931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3">
      <c r="A185">
        <v>3930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3.2" x14ac:dyDescent="0.3">
      <c r="A186">
        <v>3929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3">
      <c r="A187">
        <v>3928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2" x14ac:dyDescent="0.3">
      <c r="A188">
        <v>3927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2" x14ac:dyDescent="0.3">
      <c r="A189">
        <v>3926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3.2" x14ac:dyDescent="0.3">
      <c r="A190">
        <v>3925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2" x14ac:dyDescent="0.3">
      <c r="A191">
        <v>3924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3">
      <c r="A192">
        <v>3923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2" x14ac:dyDescent="0.3">
      <c r="A193">
        <v>3922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7.6" x14ac:dyDescent="0.3">
      <c r="A194">
        <v>3921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11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57.6" x14ac:dyDescent="0.3">
      <c r="A195">
        <v>3920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11" t="s">
        <v>8308</v>
      </c>
      <c r="R195" t="s">
        <v>8312</v>
      </c>
      <c r="S195" s="15">
        <f t="shared" ref="S195:S258" si="17">(((J195/60/60)/24)+DATE(1970,1,1))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3919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2" x14ac:dyDescent="0.3">
      <c r="A197">
        <v>3918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2" x14ac:dyDescent="0.3">
      <c r="A198">
        <v>3917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2" x14ac:dyDescent="0.3">
      <c r="A199">
        <v>3916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2" x14ac:dyDescent="0.3">
      <c r="A200">
        <v>3915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2" x14ac:dyDescent="0.3">
      <c r="A201">
        <v>3914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8.8" x14ac:dyDescent="0.3">
      <c r="A202">
        <v>3913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2" x14ac:dyDescent="0.3">
      <c r="A203">
        <v>3912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3">
      <c r="A204">
        <v>3911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2" x14ac:dyDescent="0.3">
      <c r="A205">
        <v>3910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2" x14ac:dyDescent="0.3">
      <c r="A206">
        <v>3909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2" x14ac:dyDescent="0.3">
      <c r="A207">
        <v>3908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2" x14ac:dyDescent="0.3">
      <c r="A208">
        <v>3907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2" x14ac:dyDescent="0.3">
      <c r="A209">
        <v>3906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3.2" x14ac:dyDescent="0.3">
      <c r="A210">
        <v>3905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3.2" x14ac:dyDescent="0.3">
      <c r="A211">
        <v>3904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2" x14ac:dyDescent="0.3">
      <c r="A212">
        <v>3903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2" x14ac:dyDescent="0.3">
      <c r="A213">
        <v>3902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8.8" x14ac:dyDescent="0.3">
      <c r="A214">
        <v>3901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2" x14ac:dyDescent="0.3">
      <c r="A215">
        <v>3900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3.2" x14ac:dyDescent="0.3">
      <c r="A216">
        <v>3899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2" x14ac:dyDescent="0.3">
      <c r="A217">
        <v>3898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2" x14ac:dyDescent="0.3">
      <c r="A218">
        <v>3897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3">
      <c r="A219">
        <v>3896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2" x14ac:dyDescent="0.3">
      <c r="A220">
        <v>3895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8.8" x14ac:dyDescent="0.3">
      <c r="A221">
        <v>3894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2" x14ac:dyDescent="0.3">
      <c r="A222">
        <v>3893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x14ac:dyDescent="0.3">
      <c r="A223">
        <v>3892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2" x14ac:dyDescent="0.3">
      <c r="A224">
        <v>3891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3.2" x14ac:dyDescent="0.3">
      <c r="A225">
        <v>3890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3.2" x14ac:dyDescent="0.3">
      <c r="A226">
        <v>3889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2" x14ac:dyDescent="0.3">
      <c r="A227">
        <v>3888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2" x14ac:dyDescent="0.3">
      <c r="A228">
        <v>3887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2" x14ac:dyDescent="0.3">
      <c r="A229">
        <v>3886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8.8" x14ac:dyDescent="0.3">
      <c r="A230">
        <v>3885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2" x14ac:dyDescent="0.3">
      <c r="A231">
        <v>3884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2" x14ac:dyDescent="0.3">
      <c r="A232">
        <v>3883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2" x14ac:dyDescent="0.3">
      <c r="A233">
        <v>3882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2" x14ac:dyDescent="0.3">
      <c r="A234">
        <v>3881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2" x14ac:dyDescent="0.3">
      <c r="A235">
        <v>3880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3.2" x14ac:dyDescent="0.3">
      <c r="A236">
        <v>3879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2" x14ac:dyDescent="0.3">
      <c r="A237">
        <v>3878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2" x14ac:dyDescent="0.3">
      <c r="A238">
        <v>3877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8.8" x14ac:dyDescent="0.3">
      <c r="A239">
        <v>3876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2" x14ac:dyDescent="0.3">
      <c r="A240">
        <v>3875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2" x14ac:dyDescent="0.3">
      <c r="A241">
        <v>3874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7.6" x14ac:dyDescent="0.3">
      <c r="A242">
        <v>3873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2" x14ac:dyDescent="0.3">
      <c r="A243">
        <v>3872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2" x14ac:dyDescent="0.3">
      <c r="A244">
        <v>3871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2" x14ac:dyDescent="0.3">
      <c r="A245">
        <v>3870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7.6" x14ac:dyDescent="0.3">
      <c r="A246">
        <v>3869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2" x14ac:dyDescent="0.3">
      <c r="A247">
        <v>3868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2" x14ac:dyDescent="0.3">
      <c r="A248">
        <v>3867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7.6" x14ac:dyDescent="0.3">
      <c r="A249">
        <v>3866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2" x14ac:dyDescent="0.3">
      <c r="A250">
        <v>3865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7.6" x14ac:dyDescent="0.3">
      <c r="A251">
        <v>3864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2" x14ac:dyDescent="0.3">
      <c r="A252">
        <v>3863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2" x14ac:dyDescent="0.3">
      <c r="A253">
        <v>3862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2" x14ac:dyDescent="0.3">
      <c r="A254">
        <v>3861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7.6" x14ac:dyDescent="0.3">
      <c r="A255">
        <v>3860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2" x14ac:dyDescent="0.3">
      <c r="A256">
        <v>3859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8.8" x14ac:dyDescent="0.3">
      <c r="A257">
        <v>3858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3.2" x14ac:dyDescent="0.3">
      <c r="A258">
        <v>3857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11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3.2" x14ac:dyDescent="0.3">
      <c r="A259">
        <v>3856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11" t="s">
        <v>8308</v>
      </c>
      <c r="R259" t="s">
        <v>8313</v>
      </c>
      <c r="S259" s="15">
        <f t="shared" ref="S259:S322" si="22">(((J259/60/60)/24)+DATE(1970,1,1))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3855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7.6" x14ac:dyDescent="0.3">
      <c r="A261">
        <v>3854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2" x14ac:dyDescent="0.3">
      <c r="A262">
        <v>3853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8.8" x14ac:dyDescent="0.3">
      <c r="A263">
        <v>3852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8.8" x14ac:dyDescent="0.3">
      <c r="A264">
        <v>3851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7.6" x14ac:dyDescent="0.3">
      <c r="A265">
        <v>3850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7.6" x14ac:dyDescent="0.3">
      <c r="A266">
        <v>3849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7.6" x14ac:dyDescent="0.3">
      <c r="A267">
        <v>3848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7.6" x14ac:dyDescent="0.3">
      <c r="A268">
        <v>3847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2" x14ac:dyDescent="0.3">
      <c r="A269">
        <v>3846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2" x14ac:dyDescent="0.3">
      <c r="A270">
        <v>3845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2" x14ac:dyDescent="0.3">
      <c r="A271">
        <v>3844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2" x14ac:dyDescent="0.3">
      <c r="A272">
        <v>3843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2" x14ac:dyDescent="0.3">
      <c r="A273">
        <v>3842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2" x14ac:dyDescent="0.3">
      <c r="A274">
        <v>3841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3.2" x14ac:dyDescent="0.3">
      <c r="A275">
        <v>3840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2" x14ac:dyDescent="0.3">
      <c r="A276">
        <v>3839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2" x14ac:dyDescent="0.3">
      <c r="A277">
        <v>3838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2" x14ac:dyDescent="0.3">
      <c r="A278">
        <v>3837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3.2" x14ac:dyDescent="0.3">
      <c r="A279">
        <v>3836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8.8" x14ac:dyDescent="0.3">
      <c r="A280">
        <v>3835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2" x14ac:dyDescent="0.3">
      <c r="A281">
        <v>3834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2" x14ac:dyDescent="0.3">
      <c r="A282">
        <v>3833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2" x14ac:dyDescent="0.3">
      <c r="A283">
        <v>3832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2" x14ac:dyDescent="0.3">
      <c r="A284">
        <v>3831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8.8" x14ac:dyDescent="0.3">
      <c r="A285">
        <v>3830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2" x14ac:dyDescent="0.3">
      <c r="A286">
        <v>3829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2" x14ac:dyDescent="0.3">
      <c r="A287">
        <v>3828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2" x14ac:dyDescent="0.3">
      <c r="A288">
        <v>3827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8.8" x14ac:dyDescent="0.3">
      <c r="A289">
        <v>3826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7.6" x14ac:dyDescent="0.3">
      <c r="A290">
        <v>3825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2" x14ac:dyDescent="0.3">
      <c r="A291">
        <v>3824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8.8" x14ac:dyDescent="0.3">
      <c r="A292">
        <v>3823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2" x14ac:dyDescent="0.3">
      <c r="A293">
        <v>3822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7.6" x14ac:dyDescent="0.3">
      <c r="A294">
        <v>3821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2" x14ac:dyDescent="0.3">
      <c r="A295">
        <v>3820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" x14ac:dyDescent="0.3">
      <c r="A296">
        <v>3819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2" x14ac:dyDescent="0.3">
      <c r="A297">
        <v>3818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2" x14ac:dyDescent="0.3">
      <c r="A298">
        <v>3817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2" x14ac:dyDescent="0.3">
      <c r="A299">
        <v>3816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8.8" x14ac:dyDescent="0.3">
      <c r="A300">
        <v>3815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7.6" x14ac:dyDescent="0.3">
      <c r="A301">
        <v>3814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2" x14ac:dyDescent="0.3">
      <c r="A302">
        <v>3813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2" x14ac:dyDescent="0.3">
      <c r="A303">
        <v>3812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7.6" x14ac:dyDescent="0.3">
      <c r="A304">
        <v>3811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2" x14ac:dyDescent="0.3">
      <c r="A305">
        <v>3810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8.8" x14ac:dyDescent="0.3">
      <c r="A306">
        <v>3809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2" x14ac:dyDescent="0.3">
      <c r="A307">
        <v>3808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8.8" x14ac:dyDescent="0.3">
      <c r="A308">
        <v>3807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3">
      <c r="A309">
        <v>3806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2" x14ac:dyDescent="0.3">
      <c r="A310">
        <v>3805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2" x14ac:dyDescent="0.3">
      <c r="A311">
        <v>3804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2" x14ac:dyDescent="0.3">
      <c r="A312">
        <v>3803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2" x14ac:dyDescent="0.3">
      <c r="A313">
        <v>3802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7.6" x14ac:dyDescent="0.3">
      <c r="A314">
        <v>3801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7.6" x14ac:dyDescent="0.3">
      <c r="A315">
        <v>3800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2" x14ac:dyDescent="0.3">
      <c r="A316">
        <v>3799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2" x14ac:dyDescent="0.3">
      <c r="A317">
        <v>3798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8.8" x14ac:dyDescent="0.3">
      <c r="A318">
        <v>3797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2" x14ac:dyDescent="0.3">
      <c r="A319">
        <v>3796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2" x14ac:dyDescent="0.3">
      <c r="A320">
        <v>3795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7.6" x14ac:dyDescent="0.3">
      <c r="A321">
        <v>3794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2" x14ac:dyDescent="0.3">
      <c r="A322">
        <v>3793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11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3.2" x14ac:dyDescent="0.3">
      <c r="A323">
        <v>3792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11" t="s">
        <v>8308</v>
      </c>
      <c r="R323" t="s">
        <v>8313</v>
      </c>
      <c r="S323" s="15">
        <f t="shared" ref="S323:S386" si="27">(((J323/60/60)/24)+DATE(1970,1,1))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3791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2" x14ac:dyDescent="0.3">
      <c r="A325">
        <v>3790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2" x14ac:dyDescent="0.3">
      <c r="A326">
        <v>3789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2" x14ac:dyDescent="0.3">
      <c r="A327">
        <v>3788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2" x14ac:dyDescent="0.3">
      <c r="A328">
        <v>3787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2" x14ac:dyDescent="0.3">
      <c r="A329">
        <v>3786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2" x14ac:dyDescent="0.3">
      <c r="A330">
        <v>3785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2" x14ac:dyDescent="0.3">
      <c r="A331">
        <v>3784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2" x14ac:dyDescent="0.3">
      <c r="A332">
        <v>3783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2" x14ac:dyDescent="0.3">
      <c r="A333">
        <v>3782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2" x14ac:dyDescent="0.3">
      <c r="A334">
        <v>3781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2" x14ac:dyDescent="0.3">
      <c r="A335">
        <v>3780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7.6" x14ac:dyDescent="0.3">
      <c r="A336">
        <v>3779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2" x14ac:dyDescent="0.3">
      <c r="A337">
        <v>3778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2" x14ac:dyDescent="0.3">
      <c r="A338">
        <v>3777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2" x14ac:dyDescent="0.3">
      <c r="A339">
        <v>3776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2" x14ac:dyDescent="0.3">
      <c r="A340">
        <v>3775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2" x14ac:dyDescent="0.3">
      <c r="A341">
        <v>3774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2" x14ac:dyDescent="0.3">
      <c r="A342">
        <v>3773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2" x14ac:dyDescent="0.3">
      <c r="A343">
        <v>3772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8.8" x14ac:dyDescent="0.3">
      <c r="A344">
        <v>3771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2" x14ac:dyDescent="0.3">
      <c r="A345">
        <v>3770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3.2" x14ac:dyDescent="0.3">
      <c r="A346">
        <v>3769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2" x14ac:dyDescent="0.3">
      <c r="A347">
        <v>3768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2" x14ac:dyDescent="0.3">
      <c r="A348">
        <v>3767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2" x14ac:dyDescent="0.3">
      <c r="A349">
        <v>3766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2" x14ac:dyDescent="0.3">
      <c r="A350">
        <v>3765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2" x14ac:dyDescent="0.3">
      <c r="A351">
        <v>3764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2" x14ac:dyDescent="0.3">
      <c r="A352">
        <v>3763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3.2" x14ac:dyDescent="0.3">
      <c r="A353">
        <v>3762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2" x14ac:dyDescent="0.3">
      <c r="A354">
        <v>3761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3.2" x14ac:dyDescent="0.3">
      <c r="A355">
        <v>3760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2" x14ac:dyDescent="0.3">
      <c r="A356">
        <v>3759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2" x14ac:dyDescent="0.3">
      <c r="A357">
        <v>3758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2" x14ac:dyDescent="0.3">
      <c r="A358">
        <v>3757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3.2" x14ac:dyDescent="0.3">
      <c r="A359">
        <v>3756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2" x14ac:dyDescent="0.3">
      <c r="A360">
        <v>3755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2" x14ac:dyDescent="0.3">
      <c r="A361">
        <v>3754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2" x14ac:dyDescent="0.3">
      <c r="A362">
        <v>3753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2" x14ac:dyDescent="0.3">
      <c r="A363">
        <v>3752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7.6" x14ac:dyDescent="0.3">
      <c r="A364">
        <v>3751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7.6" x14ac:dyDescent="0.3">
      <c r="A365">
        <v>3750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2" x14ac:dyDescent="0.3">
      <c r="A366">
        <v>3749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2" x14ac:dyDescent="0.3">
      <c r="A367">
        <v>3748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2" x14ac:dyDescent="0.3">
      <c r="A368">
        <v>3747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2" x14ac:dyDescent="0.3">
      <c r="A369">
        <v>3746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2" x14ac:dyDescent="0.3">
      <c r="A370">
        <v>3745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2" x14ac:dyDescent="0.3">
      <c r="A371">
        <v>3744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2" x14ac:dyDescent="0.3">
      <c r="A372">
        <v>3743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2" x14ac:dyDescent="0.3">
      <c r="A373">
        <v>3742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8.8" x14ac:dyDescent="0.3">
      <c r="A374">
        <v>3741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2" x14ac:dyDescent="0.3">
      <c r="A375">
        <v>3740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2" x14ac:dyDescent="0.3">
      <c r="A376">
        <v>3739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2" x14ac:dyDescent="0.3">
      <c r="A377">
        <v>3738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2" x14ac:dyDescent="0.3">
      <c r="A378">
        <v>3737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2" x14ac:dyDescent="0.3">
      <c r="A379">
        <v>3736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7.6" x14ac:dyDescent="0.3">
      <c r="A380">
        <v>3735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2" x14ac:dyDescent="0.3">
      <c r="A381">
        <v>3734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7.6" x14ac:dyDescent="0.3">
      <c r="A382">
        <v>3733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2" x14ac:dyDescent="0.3">
      <c r="A383">
        <v>3732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7.6" x14ac:dyDescent="0.3">
      <c r="A384">
        <v>3731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2" x14ac:dyDescent="0.3">
      <c r="A385">
        <v>3730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2" x14ac:dyDescent="0.3">
      <c r="A386">
        <v>3729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11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3.2" x14ac:dyDescent="0.3">
      <c r="A387">
        <v>3728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11" t="s">
        <v>8308</v>
      </c>
      <c r="R387" t="s">
        <v>8313</v>
      </c>
      <c r="S387" s="15">
        <f t="shared" ref="S387:S450" si="32">(((J387/60/60)/24)+DATE(1970,1,1))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3727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7.6" x14ac:dyDescent="0.3">
      <c r="A389">
        <v>3726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2" x14ac:dyDescent="0.3">
      <c r="A390">
        <v>3725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7.6" x14ac:dyDescent="0.3">
      <c r="A391">
        <v>3724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2" x14ac:dyDescent="0.3">
      <c r="A392">
        <v>3723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2" x14ac:dyDescent="0.3">
      <c r="A393">
        <v>3722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2" x14ac:dyDescent="0.3">
      <c r="A394">
        <v>3721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2" x14ac:dyDescent="0.3">
      <c r="A395">
        <v>3720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2" x14ac:dyDescent="0.3">
      <c r="A396">
        <v>3719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2" x14ac:dyDescent="0.3">
      <c r="A397">
        <v>3718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2" x14ac:dyDescent="0.3">
      <c r="A398">
        <v>3717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7.6" x14ac:dyDescent="0.3">
      <c r="A399">
        <v>3716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2" x14ac:dyDescent="0.3">
      <c r="A400">
        <v>3715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3.2" x14ac:dyDescent="0.3">
      <c r="A401">
        <v>3714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2" x14ac:dyDescent="0.3">
      <c r="A402">
        <v>3713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2" x14ac:dyDescent="0.3">
      <c r="A403">
        <v>3712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2" x14ac:dyDescent="0.3">
      <c r="A404">
        <v>3711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2" x14ac:dyDescent="0.3">
      <c r="A405">
        <v>3710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2" x14ac:dyDescent="0.3">
      <c r="A406">
        <v>3709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28.8" x14ac:dyDescent="0.3">
      <c r="A407">
        <v>3708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2" x14ac:dyDescent="0.3">
      <c r="A408">
        <v>3707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2" x14ac:dyDescent="0.3">
      <c r="A409">
        <v>3706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2" x14ac:dyDescent="0.3">
      <c r="A410">
        <v>3705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2" x14ac:dyDescent="0.3">
      <c r="A411">
        <v>3704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2" x14ac:dyDescent="0.3">
      <c r="A412">
        <v>3703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2" x14ac:dyDescent="0.3">
      <c r="A413">
        <v>3702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2" x14ac:dyDescent="0.3">
      <c r="A414">
        <v>3701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2" x14ac:dyDescent="0.3">
      <c r="A415">
        <v>3700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2" x14ac:dyDescent="0.3">
      <c r="A416">
        <v>3699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7.6" x14ac:dyDescent="0.3">
      <c r="A417">
        <v>3698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2" x14ac:dyDescent="0.3">
      <c r="A418">
        <v>3697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2" x14ac:dyDescent="0.3">
      <c r="A419">
        <v>3696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2" x14ac:dyDescent="0.3">
      <c r="A420">
        <v>3695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2" x14ac:dyDescent="0.3">
      <c r="A421">
        <v>3694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2" x14ac:dyDescent="0.3">
      <c r="A422">
        <v>3693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3.2" x14ac:dyDescent="0.3">
      <c r="A423">
        <v>3692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2" x14ac:dyDescent="0.3">
      <c r="A424">
        <v>3691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2" x14ac:dyDescent="0.3">
      <c r="A425">
        <v>3690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2" x14ac:dyDescent="0.3">
      <c r="A426">
        <v>3689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2" x14ac:dyDescent="0.3">
      <c r="A427">
        <v>3688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2" x14ac:dyDescent="0.3">
      <c r="A428">
        <v>3687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7.6" x14ac:dyDescent="0.3">
      <c r="A429">
        <v>3686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8.8" x14ac:dyDescent="0.3">
      <c r="A430">
        <v>3685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7.6" x14ac:dyDescent="0.3">
      <c r="A431">
        <v>3684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2" x14ac:dyDescent="0.3">
      <c r="A432">
        <v>3683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2" x14ac:dyDescent="0.3">
      <c r="A433">
        <v>3682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7.6" x14ac:dyDescent="0.3">
      <c r="A434">
        <v>3681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7.6" x14ac:dyDescent="0.3">
      <c r="A435">
        <v>3680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7.6" x14ac:dyDescent="0.3">
      <c r="A436">
        <v>3679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7.6" x14ac:dyDescent="0.3">
      <c r="A437">
        <v>3678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2" x14ac:dyDescent="0.3">
      <c r="A438">
        <v>3677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2" x14ac:dyDescent="0.3">
      <c r="A439">
        <v>3676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2" x14ac:dyDescent="0.3">
      <c r="A440">
        <v>3675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2" x14ac:dyDescent="0.3">
      <c r="A441">
        <v>3674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2" x14ac:dyDescent="0.3">
      <c r="A442">
        <v>3673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2" x14ac:dyDescent="0.3">
      <c r="A443">
        <v>3672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3">
      <c r="A444">
        <v>3671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2" x14ac:dyDescent="0.3">
      <c r="A445">
        <v>3670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2" x14ac:dyDescent="0.3">
      <c r="A446">
        <v>3669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2" x14ac:dyDescent="0.3">
      <c r="A447">
        <v>3668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2" x14ac:dyDescent="0.3">
      <c r="A448">
        <v>3667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3.2" x14ac:dyDescent="0.3">
      <c r="A449">
        <v>3666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2" x14ac:dyDescent="0.3">
      <c r="A450">
        <v>3665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11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3.2" x14ac:dyDescent="0.3">
      <c r="A451">
        <v>3664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11" t="s">
        <v>8308</v>
      </c>
      <c r="R451" t="s">
        <v>8314</v>
      </c>
      <c r="S451" s="15">
        <f t="shared" ref="S451:S514" si="37">(((J451/60/60)/24)+DATE(1970,1,1))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3663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2" x14ac:dyDescent="0.3">
      <c r="A453">
        <v>3662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8.8" x14ac:dyDescent="0.3">
      <c r="A454">
        <v>3661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2" x14ac:dyDescent="0.3">
      <c r="A455">
        <v>3660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2" x14ac:dyDescent="0.3">
      <c r="A456">
        <v>3659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2" x14ac:dyDescent="0.3">
      <c r="A457">
        <v>3658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3.2" x14ac:dyDescent="0.3">
      <c r="A458">
        <v>3657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2" x14ac:dyDescent="0.3">
      <c r="A459">
        <v>3656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2" x14ac:dyDescent="0.3">
      <c r="A460">
        <v>3655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2" x14ac:dyDescent="0.3">
      <c r="A461">
        <v>3654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8.8" x14ac:dyDescent="0.3">
      <c r="A462">
        <v>3653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2" x14ac:dyDescent="0.3">
      <c r="A463">
        <v>3652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3.2" x14ac:dyDescent="0.3">
      <c r="A464">
        <v>3651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2" x14ac:dyDescent="0.3">
      <c r="A465">
        <v>3650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8.8" x14ac:dyDescent="0.3">
      <c r="A466">
        <v>3649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x14ac:dyDescent="0.3">
      <c r="A467">
        <v>3648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2" x14ac:dyDescent="0.3">
      <c r="A468">
        <v>3647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3.2" x14ac:dyDescent="0.3">
      <c r="A469">
        <v>3646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2" x14ac:dyDescent="0.3">
      <c r="A470">
        <v>3645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8.8" x14ac:dyDescent="0.3">
      <c r="A471">
        <v>3644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2" x14ac:dyDescent="0.3">
      <c r="A472">
        <v>3643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7.6" x14ac:dyDescent="0.3">
      <c r="A473">
        <v>3642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2" x14ac:dyDescent="0.3">
      <c r="A474">
        <v>3641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2" x14ac:dyDescent="0.3">
      <c r="A475">
        <v>3640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2" x14ac:dyDescent="0.3">
      <c r="A476">
        <v>3639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7.6" x14ac:dyDescent="0.3">
      <c r="A477">
        <v>3638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8.8" x14ac:dyDescent="0.3">
      <c r="A478">
        <v>3637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7.6" x14ac:dyDescent="0.3">
      <c r="A479">
        <v>3636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2" x14ac:dyDescent="0.3">
      <c r="A480">
        <v>3635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2" x14ac:dyDescent="0.3">
      <c r="A481">
        <v>3634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2" x14ac:dyDescent="0.3">
      <c r="A482">
        <v>3633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2" x14ac:dyDescent="0.3">
      <c r="A483">
        <v>3632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2" x14ac:dyDescent="0.3">
      <c r="A484">
        <v>3631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7.6" x14ac:dyDescent="0.3">
      <c r="A485">
        <v>3630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7.6" x14ac:dyDescent="0.3">
      <c r="A486">
        <v>3629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2" x14ac:dyDescent="0.3">
      <c r="A487">
        <v>3628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2" x14ac:dyDescent="0.3">
      <c r="A488">
        <v>3627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2" x14ac:dyDescent="0.3">
      <c r="A489">
        <v>3626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2" x14ac:dyDescent="0.3">
      <c r="A490">
        <v>3625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2" x14ac:dyDescent="0.3">
      <c r="A491">
        <v>3624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3">
      <c r="A492">
        <v>3623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2" x14ac:dyDescent="0.3">
      <c r="A493">
        <v>3622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2" x14ac:dyDescent="0.3">
      <c r="A494">
        <v>3621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2" x14ac:dyDescent="0.3">
      <c r="A495">
        <v>3620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3.2" x14ac:dyDescent="0.3">
      <c r="A496">
        <v>3619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2" x14ac:dyDescent="0.3">
      <c r="A497">
        <v>3618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8.8" x14ac:dyDescent="0.3">
      <c r="A498">
        <v>3617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3">
      <c r="A499">
        <v>3616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2" x14ac:dyDescent="0.3">
      <c r="A500">
        <v>3615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7.6" x14ac:dyDescent="0.3">
      <c r="A501">
        <v>3614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7.6" x14ac:dyDescent="0.3">
      <c r="A502">
        <v>3613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2" x14ac:dyDescent="0.3">
      <c r="A503">
        <v>3612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7.6" x14ac:dyDescent="0.3">
      <c r="A504">
        <v>3611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2" x14ac:dyDescent="0.3">
      <c r="A505">
        <v>3610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2" x14ac:dyDescent="0.3">
      <c r="A506">
        <v>3609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2" x14ac:dyDescent="0.3">
      <c r="A507">
        <v>3608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2" x14ac:dyDescent="0.3">
      <c r="A508">
        <v>3607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2" x14ac:dyDescent="0.3">
      <c r="A509">
        <v>3606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7.6" x14ac:dyDescent="0.3">
      <c r="A510">
        <v>3605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2" x14ac:dyDescent="0.3">
      <c r="A511">
        <v>3604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2" x14ac:dyDescent="0.3">
      <c r="A512">
        <v>3603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2" x14ac:dyDescent="0.3">
      <c r="A513">
        <v>3602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2" x14ac:dyDescent="0.3">
      <c r="A514">
        <v>3601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11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28.8" x14ac:dyDescent="0.3">
      <c r="A515">
        <v>3600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11" t="s">
        <v>8308</v>
      </c>
      <c r="R515" t="s">
        <v>8314</v>
      </c>
      <c r="S515" s="15">
        <f t="shared" ref="S515:S578" si="42">(((J515/60/60)/24)+DATE(1970,1,1))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3599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2" x14ac:dyDescent="0.3">
      <c r="A517">
        <v>3598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8.8" x14ac:dyDescent="0.3">
      <c r="A518">
        <v>3597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2" x14ac:dyDescent="0.3">
      <c r="A519">
        <v>3596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3.2" x14ac:dyDescent="0.3">
      <c r="A520">
        <v>3595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2" x14ac:dyDescent="0.3">
      <c r="A521">
        <v>3594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2" x14ac:dyDescent="0.3">
      <c r="A522">
        <v>3593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3.2" x14ac:dyDescent="0.3">
      <c r="A523">
        <v>3592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3.2" x14ac:dyDescent="0.3">
      <c r="A524">
        <v>3591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3.2" x14ac:dyDescent="0.3">
      <c r="A525">
        <v>3590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3.2" x14ac:dyDescent="0.3">
      <c r="A526">
        <v>3589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57.6" x14ac:dyDescent="0.3">
      <c r="A527">
        <v>3588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3.2" x14ac:dyDescent="0.3">
      <c r="A528">
        <v>3587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57.6" x14ac:dyDescent="0.3">
      <c r="A529">
        <v>3586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28.8" x14ac:dyDescent="0.3">
      <c r="A530">
        <v>3585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3.2" x14ac:dyDescent="0.3">
      <c r="A531">
        <v>3584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3.2" x14ac:dyDescent="0.3">
      <c r="A532">
        <v>3583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3.2" x14ac:dyDescent="0.3">
      <c r="A533">
        <v>3582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3.2" x14ac:dyDescent="0.3">
      <c r="A534">
        <v>3581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3.2" x14ac:dyDescent="0.3">
      <c r="A535">
        <v>3580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3.2" x14ac:dyDescent="0.3">
      <c r="A536">
        <v>3579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3.2" x14ac:dyDescent="0.3">
      <c r="A537">
        <v>3578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57.6" x14ac:dyDescent="0.3">
      <c r="A538">
        <v>3577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3.2" x14ac:dyDescent="0.3">
      <c r="A539">
        <v>3576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3.2" x14ac:dyDescent="0.3">
      <c r="A540">
        <v>3575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3.2" x14ac:dyDescent="0.3">
      <c r="A541">
        <v>3574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57.6" x14ac:dyDescent="0.3">
      <c r="A542">
        <v>3573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3.2" x14ac:dyDescent="0.3">
      <c r="A543">
        <v>3572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3.2" x14ac:dyDescent="0.3">
      <c r="A544">
        <v>3571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3.2" x14ac:dyDescent="0.3">
      <c r="A545">
        <v>3570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3.2" x14ac:dyDescent="0.3">
      <c r="A546">
        <v>3569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3.2" x14ac:dyDescent="0.3">
      <c r="A547">
        <v>3568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3.2" x14ac:dyDescent="0.3">
      <c r="A548">
        <v>3567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7.6" x14ac:dyDescent="0.3">
      <c r="A549">
        <v>3566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3.2" x14ac:dyDescent="0.3">
      <c r="A550">
        <v>3565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7.6" x14ac:dyDescent="0.3">
      <c r="A551">
        <v>3564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3.2" x14ac:dyDescent="0.3">
      <c r="A552">
        <v>3563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3.2" x14ac:dyDescent="0.3">
      <c r="A553">
        <v>3562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3.2" x14ac:dyDescent="0.3">
      <c r="A554">
        <v>3561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3.2" x14ac:dyDescent="0.3">
      <c r="A555">
        <v>3560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3.2" x14ac:dyDescent="0.3">
      <c r="A556">
        <v>3559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3.2" x14ac:dyDescent="0.3">
      <c r="A557">
        <v>3558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28.8" x14ac:dyDescent="0.3">
      <c r="A558">
        <v>3557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3.2" x14ac:dyDescent="0.3">
      <c r="A559">
        <v>3556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3.2" x14ac:dyDescent="0.3">
      <c r="A560">
        <v>3555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3.2" x14ac:dyDescent="0.3">
      <c r="A561">
        <v>3554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3.2" x14ac:dyDescent="0.3">
      <c r="A562">
        <v>3553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3.2" x14ac:dyDescent="0.3">
      <c r="A563">
        <v>3552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3.2" x14ac:dyDescent="0.3">
      <c r="A564">
        <v>3551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3.2" x14ac:dyDescent="0.3">
      <c r="A565">
        <v>3550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7.6" x14ac:dyDescent="0.3">
      <c r="A566">
        <v>3549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3.2" x14ac:dyDescent="0.3">
      <c r="A567">
        <v>3548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3.2" x14ac:dyDescent="0.3">
      <c r="A568">
        <v>3547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3.2" x14ac:dyDescent="0.3">
      <c r="A569">
        <v>3546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7.6" x14ac:dyDescent="0.3">
      <c r="A570">
        <v>3545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3.2" x14ac:dyDescent="0.3">
      <c r="A571">
        <v>3544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28.8" x14ac:dyDescent="0.3">
      <c r="A572">
        <v>3543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3.2" x14ac:dyDescent="0.3">
      <c r="A573">
        <v>3542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3.2" x14ac:dyDescent="0.3">
      <c r="A574">
        <v>3541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7.6" x14ac:dyDescent="0.3">
      <c r="A575">
        <v>3540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3.2" x14ac:dyDescent="0.3">
      <c r="A576">
        <v>3539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7.6" x14ac:dyDescent="0.3">
      <c r="A577">
        <v>3538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3.2" x14ac:dyDescent="0.3">
      <c r="A578">
        <v>3537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s="11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3.2" x14ac:dyDescent="0.3">
      <c r="A579">
        <v>3536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1" t="s">
        <v>8317</v>
      </c>
      <c r="R579" t="s">
        <v>8318</v>
      </c>
      <c r="S579" s="15">
        <f t="shared" ref="S579:S642" si="47">(((J579/60/60)/24)+DATE(1970,1,1))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3535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28.8" x14ac:dyDescent="0.3">
      <c r="A581">
        <v>3534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3.2" x14ac:dyDescent="0.3">
      <c r="A582">
        <v>3533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3.2" x14ac:dyDescent="0.3">
      <c r="A583">
        <v>3532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3.2" x14ac:dyDescent="0.3">
      <c r="A584">
        <v>3531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3.2" x14ac:dyDescent="0.3">
      <c r="A585">
        <v>3530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3.2" x14ac:dyDescent="0.3">
      <c r="A586">
        <v>3529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3.2" x14ac:dyDescent="0.3">
      <c r="A587">
        <v>3528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3.2" x14ac:dyDescent="0.3">
      <c r="A588">
        <v>3527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2" x14ac:dyDescent="0.3">
      <c r="A589">
        <v>3526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3.2" x14ac:dyDescent="0.3">
      <c r="A590">
        <v>3525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3">
      <c r="A591">
        <v>3524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7.6" x14ac:dyDescent="0.3">
      <c r="A592">
        <v>3523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3.2" x14ac:dyDescent="0.3">
      <c r="A593">
        <v>3522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3.2" x14ac:dyDescent="0.3">
      <c r="A594">
        <v>3521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7.6" x14ac:dyDescent="0.3">
      <c r="A595">
        <v>3520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28.8" x14ac:dyDescent="0.3">
      <c r="A596">
        <v>3519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3.2" x14ac:dyDescent="0.3">
      <c r="A597">
        <v>3518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28.8" x14ac:dyDescent="0.3">
      <c r="A598">
        <v>3517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3.2" x14ac:dyDescent="0.3">
      <c r="A599">
        <v>3516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28.8" x14ac:dyDescent="0.3">
      <c r="A600">
        <v>3515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3.2" x14ac:dyDescent="0.3">
      <c r="A601">
        <v>3514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28.8" x14ac:dyDescent="0.3">
      <c r="A602">
        <v>3513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3.2" x14ac:dyDescent="0.3">
      <c r="A603">
        <v>3512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3.2" x14ac:dyDescent="0.3">
      <c r="A604">
        <v>3511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3.2" x14ac:dyDescent="0.3">
      <c r="A605">
        <v>3510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3.2" x14ac:dyDescent="0.3">
      <c r="A606">
        <v>3509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28.8" x14ac:dyDescent="0.3">
      <c r="A607">
        <v>3508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7.6" x14ac:dyDescent="0.3">
      <c r="A608">
        <v>3507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3.2" x14ac:dyDescent="0.3">
      <c r="A609">
        <v>3506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3.2" x14ac:dyDescent="0.3">
      <c r="A610">
        <v>3505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3.2" x14ac:dyDescent="0.3">
      <c r="A611">
        <v>3504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3.2" x14ac:dyDescent="0.3">
      <c r="A612">
        <v>3503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3.2" x14ac:dyDescent="0.3">
      <c r="A613">
        <v>3502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28.8" x14ac:dyDescent="0.3">
      <c r="A614">
        <v>3501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3.2" x14ac:dyDescent="0.3">
      <c r="A615">
        <v>3500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3.2" x14ac:dyDescent="0.3">
      <c r="A616">
        <v>3499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3.2" x14ac:dyDescent="0.3">
      <c r="A617">
        <v>3498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3.2" x14ac:dyDescent="0.3">
      <c r="A618">
        <v>3497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7.6" x14ac:dyDescent="0.3">
      <c r="A619">
        <v>3496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3.2" x14ac:dyDescent="0.3">
      <c r="A620">
        <v>3495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28.8" x14ac:dyDescent="0.3">
      <c r="A621">
        <v>3494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3.2" x14ac:dyDescent="0.3">
      <c r="A622">
        <v>3493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3.2" x14ac:dyDescent="0.3">
      <c r="A623">
        <v>3492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3.2" x14ac:dyDescent="0.3">
      <c r="A624">
        <v>3491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7.6" x14ac:dyDescent="0.3">
      <c r="A625">
        <v>3490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3.2" x14ac:dyDescent="0.3">
      <c r="A626">
        <v>3489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3.2" x14ac:dyDescent="0.3">
      <c r="A627">
        <v>3488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3.2" x14ac:dyDescent="0.3">
      <c r="A628">
        <v>3487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3.2" x14ac:dyDescent="0.3">
      <c r="A629">
        <v>3486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3.2" x14ac:dyDescent="0.3">
      <c r="A630">
        <v>3485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3.2" x14ac:dyDescent="0.3">
      <c r="A631">
        <v>3484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7.6" x14ac:dyDescent="0.3">
      <c r="A632">
        <v>3483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28.8" x14ac:dyDescent="0.3">
      <c r="A633">
        <v>3482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28.8" x14ac:dyDescent="0.3">
      <c r="A634">
        <v>3481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3.2" x14ac:dyDescent="0.3">
      <c r="A635">
        <v>3480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28.8" x14ac:dyDescent="0.3">
      <c r="A636">
        <v>3479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28.8" x14ac:dyDescent="0.3">
      <c r="A637">
        <v>3478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3.2" x14ac:dyDescent="0.3">
      <c r="A638">
        <v>3477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3.2" x14ac:dyDescent="0.3">
      <c r="A639">
        <v>3476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3">
      <c r="A640">
        <v>3475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28.8" x14ac:dyDescent="0.3">
      <c r="A641">
        <v>3474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3.2" x14ac:dyDescent="0.3">
      <c r="A642">
        <v>3473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s="11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3.2" x14ac:dyDescent="0.3">
      <c r="A643">
        <v>3472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1" t="s">
        <v>8317</v>
      </c>
      <c r="R643" t="s">
        <v>8319</v>
      </c>
      <c r="S643" s="15">
        <f t="shared" ref="S643:S706" si="52">(((J643/60/60)/24)+DATE(1970,1,1))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3471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3.2" x14ac:dyDescent="0.3">
      <c r="A645">
        <v>3470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3.2" x14ac:dyDescent="0.3">
      <c r="A646">
        <v>3469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28.8" x14ac:dyDescent="0.3">
      <c r="A647">
        <v>3468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3.2" x14ac:dyDescent="0.3">
      <c r="A648">
        <v>3467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3.2" x14ac:dyDescent="0.3">
      <c r="A649">
        <v>3466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28.8" x14ac:dyDescent="0.3">
      <c r="A650">
        <v>3465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3.2" x14ac:dyDescent="0.3">
      <c r="A651">
        <v>3464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3.2" x14ac:dyDescent="0.3">
      <c r="A652">
        <v>3463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3.2" x14ac:dyDescent="0.3">
      <c r="A653">
        <v>3462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7.6" x14ac:dyDescent="0.3">
      <c r="A654">
        <v>3461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7.6" x14ac:dyDescent="0.3">
      <c r="A655">
        <v>3460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3.2" x14ac:dyDescent="0.3">
      <c r="A656">
        <v>3459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3.2" x14ac:dyDescent="0.3">
      <c r="A657">
        <v>3458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3.2" x14ac:dyDescent="0.3">
      <c r="A658">
        <v>3457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3.2" x14ac:dyDescent="0.3">
      <c r="A659">
        <v>3456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3.2" x14ac:dyDescent="0.3">
      <c r="A660">
        <v>3455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3">
      <c r="A661">
        <v>3454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3.2" x14ac:dyDescent="0.3">
      <c r="A662">
        <v>3453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3.2" x14ac:dyDescent="0.3">
      <c r="A663">
        <v>3452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3.2" x14ac:dyDescent="0.3">
      <c r="A664">
        <v>3451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3.2" x14ac:dyDescent="0.3">
      <c r="A665">
        <v>3450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3.2" x14ac:dyDescent="0.3">
      <c r="A666">
        <v>3449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3.2" x14ac:dyDescent="0.3">
      <c r="A667">
        <v>3448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3.2" x14ac:dyDescent="0.3">
      <c r="A668">
        <v>3447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3.2" x14ac:dyDescent="0.3">
      <c r="A669">
        <v>3446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3.2" x14ac:dyDescent="0.3">
      <c r="A670">
        <v>3445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7.6" x14ac:dyDescent="0.3">
      <c r="A671">
        <v>3444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7.6" x14ac:dyDescent="0.3">
      <c r="A672">
        <v>3443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7.6" x14ac:dyDescent="0.3">
      <c r="A673">
        <v>3442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3.2" x14ac:dyDescent="0.3">
      <c r="A674">
        <v>3441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7.6" x14ac:dyDescent="0.3">
      <c r="A675">
        <v>3440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28.8" x14ac:dyDescent="0.3">
      <c r="A676">
        <v>3439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3.2" x14ac:dyDescent="0.3">
      <c r="A677">
        <v>3438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7.6" x14ac:dyDescent="0.3">
      <c r="A678">
        <v>3437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57.6" x14ac:dyDescent="0.3">
      <c r="A679">
        <v>3436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3.2" x14ac:dyDescent="0.3">
      <c r="A680">
        <v>3435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3.2" x14ac:dyDescent="0.3">
      <c r="A681">
        <v>3434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3.2" x14ac:dyDescent="0.3">
      <c r="A682">
        <v>3433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3.2" x14ac:dyDescent="0.3">
      <c r="A683">
        <v>3432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3.2" x14ac:dyDescent="0.3">
      <c r="A684">
        <v>3431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3.2" x14ac:dyDescent="0.3">
      <c r="A685">
        <v>3430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28.8" x14ac:dyDescent="0.3">
      <c r="A686">
        <v>3429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3.2" x14ac:dyDescent="0.3">
      <c r="A687">
        <v>3428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7.6" x14ac:dyDescent="0.3">
      <c r="A688">
        <v>3427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3.2" x14ac:dyDescent="0.3">
      <c r="A689">
        <v>3426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3.2" x14ac:dyDescent="0.3">
      <c r="A690">
        <v>3425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3.2" x14ac:dyDescent="0.3">
      <c r="A691">
        <v>3424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28.8" x14ac:dyDescent="0.3">
      <c r="A692">
        <v>3423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3.2" x14ac:dyDescent="0.3">
      <c r="A693">
        <v>3422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3.2" x14ac:dyDescent="0.3">
      <c r="A694">
        <v>3421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3.2" x14ac:dyDescent="0.3">
      <c r="A695">
        <v>3420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3.2" x14ac:dyDescent="0.3">
      <c r="A696">
        <v>3419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7.6" x14ac:dyDescent="0.3">
      <c r="A697">
        <v>3418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28.8" x14ac:dyDescent="0.3">
      <c r="A698">
        <v>3417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3.2" x14ac:dyDescent="0.3">
      <c r="A699">
        <v>3416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3.2" x14ac:dyDescent="0.3">
      <c r="A700">
        <v>3415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3.2" x14ac:dyDescent="0.3">
      <c r="A701">
        <v>3414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3.2" x14ac:dyDescent="0.3">
      <c r="A702">
        <v>3413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3.2" x14ac:dyDescent="0.3">
      <c r="A703">
        <v>3412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3.2" x14ac:dyDescent="0.3">
      <c r="A704">
        <v>3411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3.2" x14ac:dyDescent="0.3">
      <c r="A705">
        <v>3410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3.2" x14ac:dyDescent="0.3">
      <c r="A706">
        <v>3409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s="11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28.8" x14ac:dyDescent="0.3">
      <c r="A707">
        <v>3408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1" t="s">
        <v>8317</v>
      </c>
      <c r="R707" t="s">
        <v>8319</v>
      </c>
      <c r="S707" s="15">
        <f t="shared" ref="S707:S770" si="57">(((J707/60/60)/24)+DATE(1970,1,1))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3407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3.2" x14ac:dyDescent="0.3">
      <c r="A709">
        <v>3406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3.2" x14ac:dyDescent="0.3">
      <c r="A710">
        <v>3405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28.8" x14ac:dyDescent="0.3">
      <c r="A711">
        <v>3404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28.8" x14ac:dyDescent="0.3">
      <c r="A712">
        <v>3403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7.6" x14ac:dyDescent="0.3">
      <c r="A713">
        <v>3402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7.6" x14ac:dyDescent="0.3">
      <c r="A714">
        <v>3401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3.2" x14ac:dyDescent="0.3">
      <c r="A715">
        <v>3400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3.2" x14ac:dyDescent="0.3">
      <c r="A716">
        <v>3399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7.6" x14ac:dyDescent="0.3">
      <c r="A717">
        <v>3398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3.2" x14ac:dyDescent="0.3">
      <c r="A718">
        <v>3397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x14ac:dyDescent="0.3">
      <c r="A719">
        <v>3396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3.2" x14ac:dyDescent="0.3">
      <c r="A720">
        <v>3395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3.2" x14ac:dyDescent="0.3">
      <c r="A721">
        <v>3394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3.2" x14ac:dyDescent="0.3">
      <c r="A722">
        <v>3393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7.6" x14ac:dyDescent="0.3">
      <c r="A723">
        <v>3392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3.2" x14ac:dyDescent="0.3">
      <c r="A724">
        <v>3391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28.8" x14ac:dyDescent="0.3">
      <c r="A725">
        <v>3390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3.2" x14ac:dyDescent="0.3">
      <c r="A726">
        <v>3389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3.2" x14ac:dyDescent="0.3">
      <c r="A727">
        <v>3388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3.2" x14ac:dyDescent="0.3">
      <c r="A728">
        <v>3387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7.6" x14ac:dyDescent="0.3">
      <c r="A729">
        <v>3386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3.2" x14ac:dyDescent="0.3">
      <c r="A730">
        <v>3385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3.2" x14ac:dyDescent="0.3">
      <c r="A731">
        <v>3384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28.8" x14ac:dyDescent="0.3">
      <c r="A732">
        <v>3383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3.2" x14ac:dyDescent="0.3">
      <c r="A733">
        <v>3382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3.2" x14ac:dyDescent="0.3">
      <c r="A734">
        <v>3381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7.6" x14ac:dyDescent="0.3">
      <c r="A735">
        <v>3380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3.2" x14ac:dyDescent="0.3">
      <c r="A736">
        <v>3379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3.2" x14ac:dyDescent="0.3">
      <c r="A737">
        <v>3378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3.2" x14ac:dyDescent="0.3">
      <c r="A738">
        <v>3377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3.2" x14ac:dyDescent="0.3">
      <c r="A739">
        <v>3376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28.8" x14ac:dyDescent="0.3">
      <c r="A740">
        <v>3375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3.2" x14ac:dyDescent="0.3">
      <c r="A741">
        <v>3374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7.6" x14ac:dyDescent="0.3">
      <c r="A742">
        <v>3373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28.8" x14ac:dyDescent="0.3">
      <c r="A743">
        <v>3372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7.6" x14ac:dyDescent="0.3">
      <c r="A744">
        <v>3371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3.2" x14ac:dyDescent="0.3">
      <c r="A745">
        <v>3370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3.2" x14ac:dyDescent="0.3">
      <c r="A746">
        <v>3369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3.2" x14ac:dyDescent="0.3">
      <c r="A747">
        <v>3368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28.8" x14ac:dyDescent="0.3">
      <c r="A748">
        <v>3367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3.2" x14ac:dyDescent="0.3">
      <c r="A749">
        <v>3366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3.2" x14ac:dyDescent="0.3">
      <c r="A750">
        <v>3365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3.2" x14ac:dyDescent="0.3">
      <c r="A751">
        <v>3364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3.2" x14ac:dyDescent="0.3">
      <c r="A752">
        <v>3363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3.2" x14ac:dyDescent="0.3">
      <c r="A753">
        <v>3362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7.6" x14ac:dyDescent="0.3">
      <c r="A754">
        <v>3361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3.2" x14ac:dyDescent="0.3">
      <c r="A755">
        <v>3360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3.2" x14ac:dyDescent="0.3">
      <c r="A756">
        <v>3359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3.2" x14ac:dyDescent="0.3">
      <c r="A757">
        <v>3358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3.2" x14ac:dyDescent="0.3">
      <c r="A758">
        <v>3357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3.2" x14ac:dyDescent="0.3">
      <c r="A759">
        <v>3356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28.8" x14ac:dyDescent="0.3">
      <c r="A760">
        <v>3355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3.2" x14ac:dyDescent="0.3">
      <c r="A761">
        <v>3354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3.2" x14ac:dyDescent="0.3">
      <c r="A762">
        <v>3353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3.2" x14ac:dyDescent="0.3">
      <c r="A763">
        <v>3352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3.2" x14ac:dyDescent="0.3">
      <c r="A764">
        <v>3351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3.2" x14ac:dyDescent="0.3">
      <c r="A765">
        <v>3350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3.2" x14ac:dyDescent="0.3">
      <c r="A766">
        <v>3349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3.2" x14ac:dyDescent="0.3">
      <c r="A767">
        <v>3348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3.2" x14ac:dyDescent="0.3">
      <c r="A768">
        <v>3347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57.6" x14ac:dyDescent="0.3">
      <c r="A769">
        <v>3346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3.2" x14ac:dyDescent="0.3">
      <c r="A770">
        <v>3345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s="11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57.6" x14ac:dyDescent="0.3">
      <c r="A771">
        <v>3344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1" t="s">
        <v>8320</v>
      </c>
      <c r="R771" t="s">
        <v>8322</v>
      </c>
      <c r="S771" s="15">
        <f t="shared" ref="S771:S834" si="62">(((J771/60/60)/24)+DATE(1970,1,1))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3343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3.2" x14ac:dyDescent="0.3">
      <c r="A773">
        <v>3342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7.6" x14ac:dyDescent="0.3">
      <c r="A774">
        <v>3341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3.2" x14ac:dyDescent="0.3">
      <c r="A775">
        <v>3340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3.2" x14ac:dyDescent="0.3">
      <c r="A776">
        <v>3339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3.2" x14ac:dyDescent="0.3">
      <c r="A777">
        <v>3338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3.2" x14ac:dyDescent="0.3">
      <c r="A778">
        <v>3337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3.2" x14ac:dyDescent="0.3">
      <c r="A779">
        <v>3336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3.2" x14ac:dyDescent="0.3">
      <c r="A780">
        <v>3335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7.6" x14ac:dyDescent="0.3">
      <c r="A781">
        <v>3334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3.2" x14ac:dyDescent="0.3">
      <c r="A782">
        <v>3333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3.2" x14ac:dyDescent="0.3">
      <c r="A783">
        <v>3332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3.2" x14ac:dyDescent="0.3">
      <c r="A784">
        <v>3331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3.2" x14ac:dyDescent="0.3">
      <c r="A785">
        <v>3330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3.2" x14ac:dyDescent="0.3">
      <c r="A786">
        <v>3329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3.2" x14ac:dyDescent="0.3">
      <c r="A787">
        <v>3328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3.2" x14ac:dyDescent="0.3">
      <c r="A788">
        <v>3327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3.2" x14ac:dyDescent="0.3">
      <c r="A789">
        <v>3326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3.2" x14ac:dyDescent="0.3">
      <c r="A790">
        <v>3325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3.2" x14ac:dyDescent="0.3">
      <c r="A791">
        <v>3324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3.2" x14ac:dyDescent="0.3">
      <c r="A792">
        <v>3323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3.2" x14ac:dyDescent="0.3">
      <c r="A793">
        <v>3322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28.8" x14ac:dyDescent="0.3">
      <c r="A794">
        <v>3321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3.2" x14ac:dyDescent="0.3">
      <c r="A795">
        <v>3320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3.2" x14ac:dyDescent="0.3">
      <c r="A796">
        <v>3319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3.2" x14ac:dyDescent="0.3">
      <c r="A797">
        <v>3318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7.6" x14ac:dyDescent="0.3">
      <c r="A798">
        <v>3317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3.2" x14ac:dyDescent="0.3">
      <c r="A799">
        <v>3316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3.2" x14ac:dyDescent="0.3">
      <c r="A800">
        <v>3315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3.2" x14ac:dyDescent="0.3">
      <c r="A801">
        <v>3314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3.2" x14ac:dyDescent="0.3">
      <c r="A802">
        <v>3313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3.2" x14ac:dyDescent="0.3">
      <c r="A803">
        <v>3312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7.6" x14ac:dyDescent="0.3">
      <c r="A804">
        <v>3311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3.2" x14ac:dyDescent="0.3">
      <c r="A805">
        <v>3310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3.2" x14ac:dyDescent="0.3">
      <c r="A806">
        <v>3309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3.2" x14ac:dyDescent="0.3">
      <c r="A807">
        <v>3308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x14ac:dyDescent="0.3">
      <c r="A808">
        <v>3307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28.8" x14ac:dyDescent="0.3">
      <c r="A809">
        <v>3306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3.2" x14ac:dyDescent="0.3">
      <c r="A810">
        <v>3305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3.2" x14ac:dyDescent="0.3">
      <c r="A811">
        <v>3304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3.2" x14ac:dyDescent="0.3">
      <c r="A812">
        <v>3303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28.8" x14ac:dyDescent="0.3">
      <c r="A813">
        <v>3302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3.2" x14ac:dyDescent="0.3">
      <c r="A814">
        <v>3301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28.8" x14ac:dyDescent="0.3">
      <c r="A815">
        <v>3300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3.2" x14ac:dyDescent="0.3">
      <c r="A816">
        <v>3299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28.8" x14ac:dyDescent="0.3">
      <c r="A817">
        <v>3298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28.8" x14ac:dyDescent="0.3">
      <c r="A818">
        <v>3297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3.2" x14ac:dyDescent="0.3">
      <c r="A819">
        <v>3296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3.2" x14ac:dyDescent="0.3">
      <c r="A820">
        <v>3295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28.8" x14ac:dyDescent="0.3">
      <c r="A821">
        <v>3294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3.2" x14ac:dyDescent="0.3">
      <c r="A822">
        <v>3293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3.2" x14ac:dyDescent="0.3">
      <c r="A823">
        <v>3292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3.2" x14ac:dyDescent="0.3">
      <c r="A824">
        <v>3291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3.2" x14ac:dyDescent="0.3">
      <c r="A825">
        <v>3290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7.6" x14ac:dyDescent="0.3">
      <c r="A826">
        <v>3289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28.8" x14ac:dyDescent="0.3">
      <c r="A827">
        <v>3288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3.2" x14ac:dyDescent="0.3">
      <c r="A828">
        <v>3287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7.6" x14ac:dyDescent="0.3">
      <c r="A829">
        <v>3286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7.6" x14ac:dyDescent="0.3">
      <c r="A830">
        <v>3285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7.6" x14ac:dyDescent="0.3">
      <c r="A831">
        <v>3284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3.2" x14ac:dyDescent="0.3">
      <c r="A832">
        <v>3283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28.8" x14ac:dyDescent="0.3">
      <c r="A833">
        <v>3282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3.2" x14ac:dyDescent="0.3">
      <c r="A834">
        <v>3281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s="11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x14ac:dyDescent="0.3">
      <c r="A835">
        <v>3280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1" t="s">
        <v>8323</v>
      </c>
      <c r="R835" t="s">
        <v>8324</v>
      </c>
      <c r="S835" s="15">
        <f t="shared" ref="S835:S898" si="67">(((J835/60/60)/24)+DATE(1970,1,1))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3279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3.2" x14ac:dyDescent="0.3">
      <c r="A837">
        <v>3278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3">
      <c r="A838">
        <v>3277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3.2" x14ac:dyDescent="0.3">
      <c r="A839">
        <v>3276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3.2" x14ac:dyDescent="0.3">
      <c r="A840">
        <v>3275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3.2" x14ac:dyDescent="0.3">
      <c r="A841">
        <v>3274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3.2" x14ac:dyDescent="0.3">
      <c r="A842">
        <v>3273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3.2" x14ac:dyDescent="0.3">
      <c r="A843">
        <v>3272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3.2" x14ac:dyDescent="0.3">
      <c r="A844">
        <v>3271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3.2" x14ac:dyDescent="0.3">
      <c r="A845">
        <v>3270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7.6" x14ac:dyDescent="0.3">
      <c r="A846">
        <v>3269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3.2" x14ac:dyDescent="0.3">
      <c r="A847">
        <v>3268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3.2" x14ac:dyDescent="0.3">
      <c r="A848">
        <v>3267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28.8" x14ac:dyDescent="0.3">
      <c r="A849">
        <v>3266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3.2" x14ac:dyDescent="0.3">
      <c r="A850">
        <v>3265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7.6" x14ac:dyDescent="0.3">
      <c r="A851">
        <v>3264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3.2" x14ac:dyDescent="0.3">
      <c r="A852">
        <v>3263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3.2" x14ac:dyDescent="0.3">
      <c r="A853">
        <v>3262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28.8" x14ac:dyDescent="0.3">
      <c r="A854">
        <v>3261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3.2" x14ac:dyDescent="0.3">
      <c r="A855">
        <v>3260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3.2" x14ac:dyDescent="0.3">
      <c r="A856">
        <v>3259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28.8" x14ac:dyDescent="0.3">
      <c r="A857">
        <v>3258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7.6" x14ac:dyDescent="0.3">
      <c r="A858">
        <v>3257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3.2" x14ac:dyDescent="0.3">
      <c r="A859">
        <v>3256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3.2" x14ac:dyDescent="0.3">
      <c r="A860">
        <v>3255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3.2" x14ac:dyDescent="0.3">
      <c r="A861">
        <v>3254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3.2" x14ac:dyDescent="0.3">
      <c r="A862">
        <v>3253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3.2" x14ac:dyDescent="0.3">
      <c r="A863">
        <v>3252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3.2" x14ac:dyDescent="0.3">
      <c r="A864">
        <v>3251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3.2" x14ac:dyDescent="0.3">
      <c r="A865">
        <v>3250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3.2" x14ac:dyDescent="0.3">
      <c r="A866">
        <v>3249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3.2" x14ac:dyDescent="0.3">
      <c r="A867">
        <v>3248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3.2" x14ac:dyDescent="0.3">
      <c r="A868">
        <v>3247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3.2" x14ac:dyDescent="0.3">
      <c r="A869">
        <v>3246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7.6" x14ac:dyDescent="0.3">
      <c r="A870">
        <v>3245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7.6" x14ac:dyDescent="0.3">
      <c r="A871">
        <v>3244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3.2" x14ac:dyDescent="0.3">
      <c r="A872">
        <v>3243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3.2" x14ac:dyDescent="0.3">
      <c r="A873">
        <v>3242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3.2" x14ac:dyDescent="0.3">
      <c r="A874">
        <v>3241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28.8" x14ac:dyDescent="0.3">
      <c r="A875">
        <v>3240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7.6" x14ac:dyDescent="0.3">
      <c r="A876">
        <v>3239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7.6" x14ac:dyDescent="0.3">
      <c r="A877">
        <v>3238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28.8" x14ac:dyDescent="0.3">
      <c r="A878">
        <v>3237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3.2" x14ac:dyDescent="0.3">
      <c r="A879">
        <v>3236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3.2" x14ac:dyDescent="0.3">
      <c r="A880">
        <v>3235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3.2" x14ac:dyDescent="0.3">
      <c r="A881">
        <v>3234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3.2" x14ac:dyDescent="0.3">
      <c r="A882">
        <v>3233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3.2" x14ac:dyDescent="0.3">
      <c r="A883">
        <v>3232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3.2" x14ac:dyDescent="0.3">
      <c r="A884">
        <v>3231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7.6" x14ac:dyDescent="0.3">
      <c r="A885">
        <v>3230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3.2" x14ac:dyDescent="0.3">
      <c r="A886">
        <v>3229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3.2" x14ac:dyDescent="0.3">
      <c r="A887">
        <v>3228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3.2" x14ac:dyDescent="0.3">
      <c r="A888">
        <v>3227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3.2" x14ac:dyDescent="0.3">
      <c r="A889">
        <v>3226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7.6" x14ac:dyDescent="0.3">
      <c r="A890">
        <v>3225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3.2" x14ac:dyDescent="0.3">
      <c r="A891">
        <v>3224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7.6" x14ac:dyDescent="0.3">
      <c r="A892">
        <v>3223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3.2" x14ac:dyDescent="0.3">
      <c r="A893">
        <v>3222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3.2" x14ac:dyDescent="0.3">
      <c r="A894">
        <v>3221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3.2" x14ac:dyDescent="0.3">
      <c r="A895">
        <v>3220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3.2" x14ac:dyDescent="0.3">
      <c r="A896">
        <v>3219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3.2" x14ac:dyDescent="0.3">
      <c r="A897">
        <v>3218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3.2" x14ac:dyDescent="0.3">
      <c r="A898">
        <v>3217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s="11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3.2" x14ac:dyDescent="0.3">
      <c r="A899">
        <v>3216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1" t="s">
        <v>8323</v>
      </c>
      <c r="R899" t="s">
        <v>8327</v>
      </c>
      <c r="S899" s="15">
        <f t="shared" ref="S899:S962" si="72">(((J899/60/60)/24)+DATE(1970,1,1))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3215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3.2" x14ac:dyDescent="0.3">
      <c r="A901">
        <v>3214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28.8" x14ac:dyDescent="0.3">
      <c r="A902">
        <v>3213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7.6" x14ac:dyDescent="0.3">
      <c r="A903">
        <v>3212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7.6" x14ac:dyDescent="0.3">
      <c r="A904">
        <v>3211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3.2" x14ac:dyDescent="0.3">
      <c r="A905">
        <v>3210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3.2" x14ac:dyDescent="0.3">
      <c r="A906">
        <v>3209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3.2" x14ac:dyDescent="0.3">
      <c r="A907">
        <v>3208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28.8" x14ac:dyDescent="0.3">
      <c r="A908">
        <v>3207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28.8" x14ac:dyDescent="0.3">
      <c r="A909">
        <v>3206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3.2" x14ac:dyDescent="0.3">
      <c r="A910">
        <v>3205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7.6" x14ac:dyDescent="0.3">
      <c r="A911">
        <v>3204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3.2" x14ac:dyDescent="0.3">
      <c r="A912">
        <v>3203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3.2" x14ac:dyDescent="0.3">
      <c r="A913">
        <v>3202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3.2" x14ac:dyDescent="0.3">
      <c r="A914">
        <v>3201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3.2" x14ac:dyDescent="0.3">
      <c r="A915">
        <v>3200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3.2" x14ac:dyDescent="0.3">
      <c r="A916">
        <v>3199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3.2" x14ac:dyDescent="0.3">
      <c r="A917">
        <v>3198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3.2" x14ac:dyDescent="0.3">
      <c r="A918">
        <v>3197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3.2" x14ac:dyDescent="0.3">
      <c r="A919">
        <v>3196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7.6" x14ac:dyDescent="0.3">
      <c r="A920">
        <v>3195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3">
      <c r="A921">
        <v>3194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3.2" x14ac:dyDescent="0.3">
      <c r="A922">
        <v>3193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3.2" x14ac:dyDescent="0.3">
      <c r="A923">
        <v>3192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3.2" x14ac:dyDescent="0.3">
      <c r="A924">
        <v>3191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3.2" x14ac:dyDescent="0.3">
      <c r="A925">
        <v>3190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3.2" x14ac:dyDescent="0.3">
      <c r="A926">
        <v>3189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3.2" x14ac:dyDescent="0.3">
      <c r="A927">
        <v>3188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7.6" x14ac:dyDescent="0.3">
      <c r="A928">
        <v>3187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28.8" x14ac:dyDescent="0.3">
      <c r="A929">
        <v>3186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3.2" x14ac:dyDescent="0.3">
      <c r="A930">
        <v>3185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3.2" x14ac:dyDescent="0.3">
      <c r="A931">
        <v>3184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7.6" x14ac:dyDescent="0.3">
      <c r="A932">
        <v>3183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3.2" x14ac:dyDescent="0.3">
      <c r="A933">
        <v>3182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28.8" x14ac:dyDescent="0.3">
      <c r="A934">
        <v>3181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3.2" x14ac:dyDescent="0.3">
      <c r="A935">
        <v>3180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3.2" x14ac:dyDescent="0.3">
      <c r="A936">
        <v>3179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3.2" x14ac:dyDescent="0.3">
      <c r="A937">
        <v>3178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3.2" x14ac:dyDescent="0.3">
      <c r="A938">
        <v>3177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3.2" x14ac:dyDescent="0.3">
      <c r="A939">
        <v>3176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3.2" x14ac:dyDescent="0.3">
      <c r="A940">
        <v>3175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3.2" x14ac:dyDescent="0.3">
      <c r="A941">
        <v>3174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3.2" x14ac:dyDescent="0.3">
      <c r="A942">
        <v>3173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7.6" x14ac:dyDescent="0.3">
      <c r="A943">
        <v>3172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7.6" x14ac:dyDescent="0.3">
      <c r="A944">
        <v>3171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28.8" x14ac:dyDescent="0.3">
      <c r="A945">
        <v>3170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3.2" x14ac:dyDescent="0.3">
      <c r="A946">
        <v>3169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3.2" x14ac:dyDescent="0.3">
      <c r="A947">
        <v>3168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3.2" x14ac:dyDescent="0.3">
      <c r="A948">
        <v>3167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3.2" x14ac:dyDescent="0.3">
      <c r="A949">
        <v>3166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7.6" x14ac:dyDescent="0.3">
      <c r="A950">
        <v>3165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3.2" x14ac:dyDescent="0.3">
      <c r="A951">
        <v>3164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3.2" x14ac:dyDescent="0.3">
      <c r="A952">
        <v>3163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3">
      <c r="A953">
        <v>3162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28.8" x14ac:dyDescent="0.3">
      <c r="A954">
        <v>3161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3.2" x14ac:dyDescent="0.3">
      <c r="A955">
        <v>3160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3.2" x14ac:dyDescent="0.3">
      <c r="A956">
        <v>3159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3.2" x14ac:dyDescent="0.3">
      <c r="A957">
        <v>3158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7.6" x14ac:dyDescent="0.3">
      <c r="A958">
        <v>3157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28.8" x14ac:dyDescent="0.3">
      <c r="A959">
        <v>3156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7.6" x14ac:dyDescent="0.3">
      <c r="A960">
        <v>3155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3.2" x14ac:dyDescent="0.3">
      <c r="A961">
        <v>3154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3.2" x14ac:dyDescent="0.3">
      <c r="A962">
        <v>3153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s="11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3.2" x14ac:dyDescent="0.3">
      <c r="A963">
        <v>3152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1" t="s">
        <v>8317</v>
      </c>
      <c r="R963" t="s">
        <v>8319</v>
      </c>
      <c r="S963" s="15">
        <f t="shared" ref="S963:S1026" si="77">(((J963/60/60)/24)+DATE(1970,1,1))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3151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28.8" x14ac:dyDescent="0.3">
      <c r="A965">
        <v>3150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3.2" x14ac:dyDescent="0.3">
      <c r="A966">
        <v>3149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3.2" x14ac:dyDescent="0.3">
      <c r="A967">
        <v>3148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3.2" x14ac:dyDescent="0.3">
      <c r="A968">
        <v>3147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3.2" x14ac:dyDescent="0.3">
      <c r="A969">
        <v>3146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3.2" x14ac:dyDescent="0.3">
      <c r="A970">
        <v>3145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28.8" x14ac:dyDescent="0.3">
      <c r="A971">
        <v>3144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7.6" x14ac:dyDescent="0.3">
      <c r="A972">
        <v>3143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3.2" x14ac:dyDescent="0.3">
      <c r="A973">
        <v>3142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3.2" x14ac:dyDescent="0.3">
      <c r="A974">
        <v>3141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3.2" x14ac:dyDescent="0.3">
      <c r="A975">
        <v>3140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3.2" x14ac:dyDescent="0.3">
      <c r="A976">
        <v>3139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3.2" x14ac:dyDescent="0.3">
      <c r="A977">
        <v>3138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3.2" x14ac:dyDescent="0.3">
      <c r="A978">
        <v>3137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3.2" x14ac:dyDescent="0.3">
      <c r="A979">
        <v>3136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3.2" x14ac:dyDescent="0.3">
      <c r="A980">
        <v>3135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3.2" x14ac:dyDescent="0.3">
      <c r="A981">
        <v>3134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7.6" x14ac:dyDescent="0.3">
      <c r="A982">
        <v>3133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7.6" x14ac:dyDescent="0.3">
      <c r="A983">
        <v>3132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28.8" x14ac:dyDescent="0.3">
      <c r="A984">
        <v>3131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7.6" x14ac:dyDescent="0.3">
      <c r="A985">
        <v>3130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72" x14ac:dyDescent="0.3">
      <c r="A986">
        <v>3129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3.2" x14ac:dyDescent="0.3">
      <c r="A987">
        <v>3128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7.6" x14ac:dyDescent="0.3">
      <c r="A988">
        <v>3127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3.2" x14ac:dyDescent="0.3">
      <c r="A989">
        <v>3126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7.6" x14ac:dyDescent="0.3">
      <c r="A990">
        <v>3125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28.8" x14ac:dyDescent="0.3">
      <c r="A991">
        <v>3124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3.2" x14ac:dyDescent="0.3">
      <c r="A992">
        <v>3123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2" x14ac:dyDescent="0.3">
      <c r="A993">
        <v>3122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3.2" x14ac:dyDescent="0.3">
      <c r="A994">
        <v>3121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3.2" x14ac:dyDescent="0.3">
      <c r="A995">
        <v>3120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7.6" x14ac:dyDescent="0.3">
      <c r="A996">
        <v>3119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3.2" x14ac:dyDescent="0.3">
      <c r="A997">
        <v>3118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28.8" x14ac:dyDescent="0.3">
      <c r="A998">
        <v>3117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28.8" x14ac:dyDescent="0.3">
      <c r="A999">
        <v>3116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3.2" x14ac:dyDescent="0.3">
      <c r="A1000">
        <v>3115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3.2" x14ac:dyDescent="0.3">
      <c r="A1001">
        <v>3114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3.2" x14ac:dyDescent="0.3">
      <c r="A1002">
        <v>3113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7.6" x14ac:dyDescent="0.3">
      <c r="A1003">
        <v>3112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3.2" x14ac:dyDescent="0.3">
      <c r="A1004">
        <v>3111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3.2" x14ac:dyDescent="0.3">
      <c r="A1005">
        <v>3110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28.8" x14ac:dyDescent="0.3">
      <c r="A1006">
        <v>3109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3.2" x14ac:dyDescent="0.3">
      <c r="A1007">
        <v>3108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3.2" x14ac:dyDescent="0.3">
      <c r="A1008">
        <v>3107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3.2" x14ac:dyDescent="0.3">
      <c r="A1009">
        <v>3106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3.2" x14ac:dyDescent="0.3">
      <c r="A1010">
        <v>3105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7.6" x14ac:dyDescent="0.3">
      <c r="A1011">
        <v>3104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3.2" x14ac:dyDescent="0.3">
      <c r="A1012">
        <v>3103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3.2" x14ac:dyDescent="0.3">
      <c r="A1013">
        <v>3102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7.6" x14ac:dyDescent="0.3">
      <c r="A1014">
        <v>3101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3.2" x14ac:dyDescent="0.3">
      <c r="A1015">
        <v>3100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28.8" x14ac:dyDescent="0.3">
      <c r="A1016">
        <v>3099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28.8" x14ac:dyDescent="0.3">
      <c r="A1017">
        <v>3098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3.2" x14ac:dyDescent="0.3">
      <c r="A1018">
        <v>3097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3.2" x14ac:dyDescent="0.3">
      <c r="A1019">
        <v>3096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3.2" x14ac:dyDescent="0.3">
      <c r="A1020">
        <v>3095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3.2" x14ac:dyDescent="0.3">
      <c r="A1021">
        <v>3094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3.2" x14ac:dyDescent="0.3">
      <c r="A1022">
        <v>3093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3.2" x14ac:dyDescent="0.3">
      <c r="A1023">
        <v>3092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28.8" x14ac:dyDescent="0.3">
      <c r="A1024">
        <v>3091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3.2" x14ac:dyDescent="0.3">
      <c r="A1025">
        <v>3090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3.2" x14ac:dyDescent="0.3">
      <c r="A1026">
        <v>3089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s="11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3.2" x14ac:dyDescent="0.3">
      <c r="A1027">
        <v>3088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1" t="s">
        <v>8323</v>
      </c>
      <c r="R1027" t="s">
        <v>8328</v>
      </c>
      <c r="S1027" s="15">
        <f t="shared" ref="S1027:S1090" si="82">(((J1027/60/60)/24)+DATE(1970,1,1))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3087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3.2" x14ac:dyDescent="0.3">
      <c r="A1029">
        <v>3086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3.2" x14ac:dyDescent="0.3">
      <c r="A1030">
        <v>3085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28.8" x14ac:dyDescent="0.3">
      <c r="A1031">
        <v>3084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28.8" x14ac:dyDescent="0.3">
      <c r="A1032">
        <v>3083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7.6" x14ac:dyDescent="0.3">
      <c r="A1033">
        <v>3082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3">
      <c r="A1034">
        <v>3081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3.2" x14ac:dyDescent="0.3">
      <c r="A1035">
        <v>3080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3.2" x14ac:dyDescent="0.3">
      <c r="A1036">
        <v>3079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3.2" x14ac:dyDescent="0.3">
      <c r="A1037">
        <v>3078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3.2" x14ac:dyDescent="0.3">
      <c r="A1038">
        <v>3077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3.2" x14ac:dyDescent="0.3">
      <c r="A1039">
        <v>3076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3.2" x14ac:dyDescent="0.3">
      <c r="A1040">
        <v>3075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3.2" x14ac:dyDescent="0.3">
      <c r="A1041">
        <v>3074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3.2" x14ac:dyDescent="0.3">
      <c r="A1042">
        <v>3073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3.2" x14ac:dyDescent="0.3">
      <c r="A1043">
        <v>3072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3.2" x14ac:dyDescent="0.3">
      <c r="A1044">
        <v>3071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3.2" x14ac:dyDescent="0.3">
      <c r="A1045">
        <v>3070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3.2" x14ac:dyDescent="0.3">
      <c r="A1046">
        <v>3069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3.2" x14ac:dyDescent="0.3">
      <c r="A1047">
        <v>3068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3.2" x14ac:dyDescent="0.3">
      <c r="A1048">
        <v>3067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3.2" x14ac:dyDescent="0.3">
      <c r="A1049">
        <v>3066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3.2" x14ac:dyDescent="0.3">
      <c r="A1050">
        <v>3065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3">
      <c r="A1051">
        <v>3064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28.8" x14ac:dyDescent="0.3">
      <c r="A1052">
        <v>3063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3.2" x14ac:dyDescent="0.3">
      <c r="A1053">
        <v>3062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7.6" x14ac:dyDescent="0.3">
      <c r="A1054">
        <v>3061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3.2" x14ac:dyDescent="0.3">
      <c r="A1055">
        <v>3060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7.6" x14ac:dyDescent="0.3">
      <c r="A1056">
        <v>3059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3.2" x14ac:dyDescent="0.3">
      <c r="A1057">
        <v>3058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3.2" x14ac:dyDescent="0.3">
      <c r="A1058">
        <v>3057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3.2" x14ac:dyDescent="0.3">
      <c r="A1059">
        <v>3056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3.2" x14ac:dyDescent="0.3">
      <c r="A1060">
        <v>3055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3">
      <c r="A1061">
        <v>3054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3.2" x14ac:dyDescent="0.3">
      <c r="A1062">
        <v>3053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28.8" x14ac:dyDescent="0.3">
      <c r="A1063">
        <v>3052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x14ac:dyDescent="0.3">
      <c r="A1064">
        <v>3051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3.2" x14ac:dyDescent="0.3">
      <c r="A1065">
        <v>3050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3.2" x14ac:dyDescent="0.3">
      <c r="A1066">
        <v>3049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3.2" x14ac:dyDescent="0.3">
      <c r="A1067">
        <v>3048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3.2" x14ac:dyDescent="0.3">
      <c r="A1068">
        <v>3047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3.2" x14ac:dyDescent="0.3">
      <c r="A1069">
        <v>3046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7.6" x14ac:dyDescent="0.3">
      <c r="A1070">
        <v>3045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3.2" x14ac:dyDescent="0.3">
      <c r="A1071">
        <v>3044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3.2" x14ac:dyDescent="0.3">
      <c r="A1072">
        <v>3043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3.2" x14ac:dyDescent="0.3">
      <c r="A1073">
        <v>3042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3.2" x14ac:dyDescent="0.3">
      <c r="A1074">
        <v>3041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28.8" x14ac:dyDescent="0.3">
      <c r="A1075">
        <v>3040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7.6" x14ac:dyDescent="0.3">
      <c r="A1076">
        <v>3039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28.8" x14ac:dyDescent="0.3">
      <c r="A1077">
        <v>3038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3.2" x14ac:dyDescent="0.3">
      <c r="A1078">
        <v>3037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3.2" x14ac:dyDescent="0.3">
      <c r="A1079">
        <v>3036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7.6" x14ac:dyDescent="0.3">
      <c r="A1080">
        <v>3035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3.2" x14ac:dyDescent="0.3">
      <c r="A1081">
        <v>3034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3.2" x14ac:dyDescent="0.3">
      <c r="A1082">
        <v>3033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3.2" x14ac:dyDescent="0.3">
      <c r="A1083">
        <v>3032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3.2" x14ac:dyDescent="0.3">
      <c r="A1084">
        <v>3031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3.2" x14ac:dyDescent="0.3">
      <c r="A1085">
        <v>3030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3">
      <c r="A1086">
        <v>3029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3.2" x14ac:dyDescent="0.3">
      <c r="A1087">
        <v>3028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3">
      <c r="A1088">
        <v>3027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3.2" x14ac:dyDescent="0.3">
      <c r="A1089">
        <v>3026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28.8" x14ac:dyDescent="0.3">
      <c r="A1090">
        <v>3025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s="11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28.8" x14ac:dyDescent="0.3">
      <c r="A1091">
        <v>3024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1" t="s">
        <v>8331</v>
      </c>
      <c r="R1091" t="s">
        <v>8332</v>
      </c>
      <c r="S1091" s="15">
        <f t="shared" ref="S1091:S1154" si="87">(((J1091/60/60)/24)+DATE(1970,1,1))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3023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3.2" x14ac:dyDescent="0.3">
      <c r="A1093">
        <v>3022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7.6" x14ac:dyDescent="0.3">
      <c r="A1094">
        <v>3021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3.2" x14ac:dyDescent="0.3">
      <c r="A1095">
        <v>3020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3.2" x14ac:dyDescent="0.3">
      <c r="A1096">
        <v>3019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3.2" x14ac:dyDescent="0.3">
      <c r="A1097">
        <v>3018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3.2" x14ac:dyDescent="0.3">
      <c r="A1098">
        <v>3017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3.2" x14ac:dyDescent="0.3">
      <c r="A1099">
        <v>3016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28.8" x14ac:dyDescent="0.3">
      <c r="A1100">
        <v>3015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7.6" x14ac:dyDescent="0.3">
      <c r="A1101">
        <v>3014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3.2" x14ac:dyDescent="0.3">
      <c r="A1102">
        <v>3013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28.8" x14ac:dyDescent="0.3">
      <c r="A1103">
        <v>3012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3.2" x14ac:dyDescent="0.3">
      <c r="A1104">
        <v>3011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3.2" x14ac:dyDescent="0.3">
      <c r="A1105">
        <v>3010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3.2" x14ac:dyDescent="0.3">
      <c r="A1106">
        <v>3009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7.6" x14ac:dyDescent="0.3">
      <c r="A1107">
        <v>3008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3.2" x14ac:dyDescent="0.3">
      <c r="A1108">
        <v>3007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7.6" x14ac:dyDescent="0.3">
      <c r="A1109">
        <v>3006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7.6" x14ac:dyDescent="0.3">
      <c r="A1110">
        <v>3005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3.2" x14ac:dyDescent="0.3">
      <c r="A1111">
        <v>3004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3.2" x14ac:dyDescent="0.3">
      <c r="A1112">
        <v>3003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3.2" x14ac:dyDescent="0.3">
      <c r="A1113">
        <v>3002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3.2" x14ac:dyDescent="0.3">
      <c r="A1114">
        <v>3001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3.2" x14ac:dyDescent="0.3">
      <c r="A1115">
        <v>3000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3.2" x14ac:dyDescent="0.3">
      <c r="A1116">
        <v>2999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3.2" x14ac:dyDescent="0.3">
      <c r="A1117">
        <v>2998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3.2" x14ac:dyDescent="0.3">
      <c r="A1118">
        <v>2997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3.2" x14ac:dyDescent="0.3">
      <c r="A1119">
        <v>2996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3.2" x14ac:dyDescent="0.3">
      <c r="A1120">
        <v>2995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7.6" x14ac:dyDescent="0.3">
      <c r="A1121">
        <v>2994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3.2" x14ac:dyDescent="0.3">
      <c r="A1122">
        <v>2993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3.2" x14ac:dyDescent="0.3">
      <c r="A1123">
        <v>2992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7.6" x14ac:dyDescent="0.3">
      <c r="A1124">
        <v>2991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3.2" x14ac:dyDescent="0.3">
      <c r="A1125">
        <v>2990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3.2" x14ac:dyDescent="0.3">
      <c r="A1126">
        <v>2989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3.2" x14ac:dyDescent="0.3">
      <c r="A1127">
        <v>2988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3.2" x14ac:dyDescent="0.3">
      <c r="A1128">
        <v>2987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7.6" x14ac:dyDescent="0.3">
      <c r="A1129">
        <v>2986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3">
      <c r="A1130">
        <v>2985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3.2" x14ac:dyDescent="0.3">
      <c r="A1131">
        <v>2984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3.2" x14ac:dyDescent="0.3">
      <c r="A1132">
        <v>2983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3.2" x14ac:dyDescent="0.3">
      <c r="A1133">
        <v>2982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3.2" x14ac:dyDescent="0.3">
      <c r="A1134">
        <v>2981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3.2" x14ac:dyDescent="0.3">
      <c r="A1135">
        <v>2980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3.2" x14ac:dyDescent="0.3">
      <c r="A1136">
        <v>2979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7.6" x14ac:dyDescent="0.3">
      <c r="A1137">
        <v>2978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3.2" x14ac:dyDescent="0.3">
      <c r="A1138">
        <v>2977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3.2" x14ac:dyDescent="0.3">
      <c r="A1139">
        <v>2976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3.2" x14ac:dyDescent="0.3">
      <c r="A1140">
        <v>2975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3.2" x14ac:dyDescent="0.3">
      <c r="A1141">
        <v>2974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3.2" x14ac:dyDescent="0.3">
      <c r="A1142">
        <v>2973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3">
      <c r="A1143">
        <v>2972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3.2" x14ac:dyDescent="0.3">
      <c r="A1144">
        <v>2971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3.2" x14ac:dyDescent="0.3">
      <c r="A1145">
        <v>2970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3.2" x14ac:dyDescent="0.3">
      <c r="A1146">
        <v>2969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3.2" x14ac:dyDescent="0.3">
      <c r="A1147">
        <v>2968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3.2" x14ac:dyDescent="0.3">
      <c r="A1148">
        <v>2967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3.2" x14ac:dyDescent="0.3">
      <c r="A1149">
        <v>2966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28.8" x14ac:dyDescent="0.3">
      <c r="A1150">
        <v>2965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28.8" x14ac:dyDescent="0.3">
      <c r="A1151">
        <v>2964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28.8" x14ac:dyDescent="0.3">
      <c r="A1152">
        <v>2963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7.6" x14ac:dyDescent="0.3">
      <c r="A1153">
        <v>2962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3">
      <c r="A1154">
        <v>2961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s="11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28.8" x14ac:dyDescent="0.3">
      <c r="A1155">
        <v>2960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1" t="s">
        <v>8334</v>
      </c>
      <c r="R1155" t="s">
        <v>8335</v>
      </c>
      <c r="S1155" s="15">
        <f t="shared" ref="S1155:S1218" si="92">(((J1155/60/60)/24)+DATE(1970,1,1))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2959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3.2" x14ac:dyDescent="0.3">
      <c r="A1157">
        <v>2958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3.2" x14ac:dyDescent="0.3">
      <c r="A1158">
        <v>2957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3.2" x14ac:dyDescent="0.3">
      <c r="A1159">
        <v>2956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3.2" x14ac:dyDescent="0.3">
      <c r="A1160">
        <v>2955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3.2" x14ac:dyDescent="0.3">
      <c r="A1161">
        <v>2954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3.2" x14ac:dyDescent="0.3">
      <c r="A1162">
        <v>2953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3.2" x14ac:dyDescent="0.3">
      <c r="A1163">
        <v>2952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7.6" x14ac:dyDescent="0.3">
      <c r="A1164">
        <v>2951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3.2" x14ac:dyDescent="0.3">
      <c r="A1165">
        <v>2950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7.6" x14ac:dyDescent="0.3">
      <c r="A1166">
        <v>2949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3.2" x14ac:dyDescent="0.3">
      <c r="A1167">
        <v>2948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3.2" x14ac:dyDescent="0.3">
      <c r="A1168">
        <v>2947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3.2" x14ac:dyDescent="0.3">
      <c r="A1169">
        <v>2946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3.2" x14ac:dyDescent="0.3">
      <c r="A1170">
        <v>2945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3.2" x14ac:dyDescent="0.3">
      <c r="A1171">
        <v>2944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3.2" x14ac:dyDescent="0.3">
      <c r="A1172">
        <v>2943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3.2" x14ac:dyDescent="0.3">
      <c r="A1173">
        <v>2942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28.8" x14ac:dyDescent="0.3">
      <c r="A1174">
        <v>2941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3.2" x14ac:dyDescent="0.3">
      <c r="A1175">
        <v>2940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3.2" x14ac:dyDescent="0.3">
      <c r="A1176">
        <v>2939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3.2" x14ac:dyDescent="0.3">
      <c r="A1177">
        <v>2938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7.6" x14ac:dyDescent="0.3">
      <c r="A1178">
        <v>2937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3.2" x14ac:dyDescent="0.3">
      <c r="A1179">
        <v>2936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3.2" x14ac:dyDescent="0.3">
      <c r="A1180">
        <v>2935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3.2" x14ac:dyDescent="0.3">
      <c r="A1181">
        <v>2934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3.2" x14ac:dyDescent="0.3">
      <c r="A1182">
        <v>2933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28.8" x14ac:dyDescent="0.3">
      <c r="A1183">
        <v>2932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7.6" x14ac:dyDescent="0.3">
      <c r="A1184">
        <v>2931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3.2" x14ac:dyDescent="0.3">
      <c r="A1185">
        <v>2930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3.2" x14ac:dyDescent="0.3">
      <c r="A1186">
        <v>2929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7.6" x14ac:dyDescent="0.3">
      <c r="A1187">
        <v>2928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3.2" x14ac:dyDescent="0.3">
      <c r="A1188">
        <v>2927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3.2" x14ac:dyDescent="0.3">
      <c r="A1189">
        <v>2926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3.2" x14ac:dyDescent="0.3">
      <c r="A1190">
        <v>2925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3.2" x14ac:dyDescent="0.3">
      <c r="A1191">
        <v>2924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28.8" x14ac:dyDescent="0.3">
      <c r="A1192">
        <v>2923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3.2" x14ac:dyDescent="0.3">
      <c r="A1193">
        <v>2922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28.8" x14ac:dyDescent="0.3">
      <c r="A1194">
        <v>2921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7.6" x14ac:dyDescent="0.3">
      <c r="A1195">
        <v>2920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3.2" x14ac:dyDescent="0.3">
      <c r="A1196">
        <v>2919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7.6" x14ac:dyDescent="0.3">
      <c r="A1197">
        <v>2918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28.8" x14ac:dyDescent="0.3">
      <c r="A1198">
        <v>2917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7.6" x14ac:dyDescent="0.3">
      <c r="A1199">
        <v>2916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3.2" x14ac:dyDescent="0.3">
      <c r="A1200">
        <v>2915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3.2" x14ac:dyDescent="0.3">
      <c r="A1201">
        <v>2914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3.2" x14ac:dyDescent="0.3">
      <c r="A1202">
        <v>2913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3.2" x14ac:dyDescent="0.3">
      <c r="A1203">
        <v>2912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3.2" x14ac:dyDescent="0.3">
      <c r="A1204">
        <v>2911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3.2" x14ac:dyDescent="0.3">
      <c r="A1205">
        <v>2910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3.2" x14ac:dyDescent="0.3">
      <c r="A1206">
        <v>2909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3.2" x14ac:dyDescent="0.3">
      <c r="A1207">
        <v>2908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3.2" x14ac:dyDescent="0.3">
      <c r="A1208">
        <v>2907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28.8" x14ac:dyDescent="0.3">
      <c r="A1209">
        <v>2906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3.2" x14ac:dyDescent="0.3">
      <c r="A1210">
        <v>2905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3.2" x14ac:dyDescent="0.3">
      <c r="A1211">
        <v>2904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28.8" x14ac:dyDescent="0.3">
      <c r="A1212">
        <v>2903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3.2" x14ac:dyDescent="0.3">
      <c r="A1213">
        <v>2902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7.6" x14ac:dyDescent="0.3">
      <c r="A1214">
        <v>2901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7.6" x14ac:dyDescent="0.3">
      <c r="A1215">
        <v>2900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3.2" x14ac:dyDescent="0.3">
      <c r="A1216">
        <v>2899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3.2" x14ac:dyDescent="0.3">
      <c r="A1217">
        <v>2898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28.8" x14ac:dyDescent="0.3">
      <c r="A1218">
        <v>2897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s="11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3.2" x14ac:dyDescent="0.3">
      <c r="A1219">
        <v>2896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1" t="s">
        <v>8336</v>
      </c>
      <c r="R1219" t="s">
        <v>8337</v>
      </c>
      <c r="S1219" s="15">
        <f t="shared" ref="S1219:S1282" si="97">(((J1219/60/60)/24)+DATE(1970,1,1))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2895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28.8" x14ac:dyDescent="0.3">
      <c r="A1221">
        <v>2894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3.2" x14ac:dyDescent="0.3">
      <c r="A1222">
        <v>2893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3.2" x14ac:dyDescent="0.3">
      <c r="A1223">
        <v>2892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28.8" x14ac:dyDescent="0.3">
      <c r="A1224">
        <v>2891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3.2" x14ac:dyDescent="0.3">
      <c r="A1225">
        <v>2890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28.8" x14ac:dyDescent="0.3">
      <c r="A1226">
        <v>2889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3.2" x14ac:dyDescent="0.3">
      <c r="A1227">
        <v>2888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3.2" x14ac:dyDescent="0.3">
      <c r="A1228">
        <v>2887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3.2" x14ac:dyDescent="0.3">
      <c r="A1229">
        <v>2886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3.2" x14ac:dyDescent="0.3">
      <c r="A1230">
        <v>2885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7.6" x14ac:dyDescent="0.3">
      <c r="A1231">
        <v>2884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3.2" x14ac:dyDescent="0.3">
      <c r="A1232">
        <v>2883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3.2" x14ac:dyDescent="0.3">
      <c r="A1233">
        <v>2882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3.2" x14ac:dyDescent="0.3">
      <c r="A1234">
        <v>2881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3.2" x14ac:dyDescent="0.3">
      <c r="A1235">
        <v>2880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3.2" x14ac:dyDescent="0.3">
      <c r="A1236">
        <v>2879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3.2" x14ac:dyDescent="0.3">
      <c r="A1237">
        <v>2878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x14ac:dyDescent="0.3">
      <c r="A1238">
        <v>2877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3.2" x14ac:dyDescent="0.3">
      <c r="A1239">
        <v>2876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7.6" x14ac:dyDescent="0.3">
      <c r="A1240">
        <v>2875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28.8" x14ac:dyDescent="0.3">
      <c r="A1241">
        <v>2874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3.2" x14ac:dyDescent="0.3">
      <c r="A1242">
        <v>2873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7.6" x14ac:dyDescent="0.3">
      <c r="A1243">
        <v>2872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3.2" x14ac:dyDescent="0.3">
      <c r="A1244">
        <v>2871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3.2" x14ac:dyDescent="0.3">
      <c r="A1245">
        <v>2870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3.2" x14ac:dyDescent="0.3">
      <c r="A1246">
        <v>2869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3.2" x14ac:dyDescent="0.3">
      <c r="A1247">
        <v>2868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3.2" x14ac:dyDescent="0.3">
      <c r="A1248">
        <v>2867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28.8" x14ac:dyDescent="0.3">
      <c r="A1249">
        <v>2866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3.2" x14ac:dyDescent="0.3">
      <c r="A1250">
        <v>2865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3.2" x14ac:dyDescent="0.3">
      <c r="A1251">
        <v>2864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7.6" x14ac:dyDescent="0.3">
      <c r="A1252">
        <v>2863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28.8" x14ac:dyDescent="0.3">
      <c r="A1253">
        <v>2862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3.2" x14ac:dyDescent="0.3">
      <c r="A1254">
        <v>2861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3.2" x14ac:dyDescent="0.3">
      <c r="A1255">
        <v>2860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3.2" x14ac:dyDescent="0.3">
      <c r="A1256">
        <v>2859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3.2" x14ac:dyDescent="0.3">
      <c r="A1257">
        <v>2858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3.2" x14ac:dyDescent="0.3">
      <c r="A1258">
        <v>2857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3.2" x14ac:dyDescent="0.3">
      <c r="A1259">
        <v>2856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3.2" x14ac:dyDescent="0.3">
      <c r="A1260">
        <v>2855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3.2" x14ac:dyDescent="0.3">
      <c r="A1261">
        <v>2854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3.2" x14ac:dyDescent="0.3">
      <c r="A1262">
        <v>2853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3.2" x14ac:dyDescent="0.3">
      <c r="A1263">
        <v>2852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3.2" x14ac:dyDescent="0.3">
      <c r="A1264">
        <v>2851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28.8" x14ac:dyDescent="0.3">
      <c r="A1265">
        <v>2850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3.2" x14ac:dyDescent="0.3">
      <c r="A1266">
        <v>2849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7.6" x14ac:dyDescent="0.3">
      <c r="A1267">
        <v>2848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28.8" x14ac:dyDescent="0.3">
      <c r="A1268">
        <v>2847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3.2" x14ac:dyDescent="0.3">
      <c r="A1269">
        <v>2846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28.8" x14ac:dyDescent="0.3">
      <c r="A1270">
        <v>2845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3.2" x14ac:dyDescent="0.3">
      <c r="A1271">
        <v>2844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28.8" x14ac:dyDescent="0.3">
      <c r="A1272">
        <v>2843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3.2" x14ac:dyDescent="0.3">
      <c r="A1273">
        <v>2842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7.6" x14ac:dyDescent="0.3">
      <c r="A1274">
        <v>2841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3.2" x14ac:dyDescent="0.3">
      <c r="A1275">
        <v>2840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3.2" x14ac:dyDescent="0.3">
      <c r="A1276">
        <v>2839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3.2" x14ac:dyDescent="0.3">
      <c r="A1277">
        <v>2838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28.8" x14ac:dyDescent="0.3">
      <c r="A1278">
        <v>2837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3.2" x14ac:dyDescent="0.3">
      <c r="A1279">
        <v>2836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3.2" x14ac:dyDescent="0.3">
      <c r="A1280">
        <v>2835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3.2" x14ac:dyDescent="0.3">
      <c r="A1281">
        <v>2834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3.2" x14ac:dyDescent="0.3">
      <c r="A1282">
        <v>2833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s="11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3.2" x14ac:dyDescent="0.3">
      <c r="A1283">
        <v>2832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1" t="s">
        <v>8323</v>
      </c>
      <c r="R1283" t="s">
        <v>8324</v>
      </c>
      <c r="S1283" s="15">
        <f t="shared" ref="S1283:S1346" si="102">(((J1283/60/60)/24)+DATE(1970,1,1))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2831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3.2" x14ac:dyDescent="0.3">
      <c r="A1285">
        <v>2830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3.2" x14ac:dyDescent="0.3">
      <c r="A1286">
        <v>2829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3.2" x14ac:dyDescent="0.3">
      <c r="A1287">
        <v>2828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3.2" x14ac:dyDescent="0.3">
      <c r="A1288">
        <v>2827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72" x14ac:dyDescent="0.3">
      <c r="A1289">
        <v>2826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3.2" x14ac:dyDescent="0.3">
      <c r="A1290">
        <v>2825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3.2" x14ac:dyDescent="0.3">
      <c r="A1291">
        <v>2824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28.8" x14ac:dyDescent="0.3">
      <c r="A1292">
        <v>2823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3.2" x14ac:dyDescent="0.3">
      <c r="A1293">
        <v>2822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57.6" x14ac:dyDescent="0.3">
      <c r="A1294">
        <v>2821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57.6" x14ac:dyDescent="0.3">
      <c r="A1295">
        <v>2820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3.2" x14ac:dyDescent="0.3">
      <c r="A1296">
        <v>2819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3.2" x14ac:dyDescent="0.3">
      <c r="A1297">
        <v>2818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57.6" x14ac:dyDescent="0.3">
      <c r="A1298">
        <v>2817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3.2" x14ac:dyDescent="0.3">
      <c r="A1299">
        <v>2816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3.2" x14ac:dyDescent="0.3">
      <c r="A1300">
        <v>2815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3.2" x14ac:dyDescent="0.3">
      <c r="A1301">
        <v>2814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3.2" x14ac:dyDescent="0.3">
      <c r="A1302">
        <v>2813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3.2" x14ac:dyDescent="0.3">
      <c r="A1303">
        <v>2812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3.2" x14ac:dyDescent="0.3">
      <c r="A1304">
        <v>2811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28.8" x14ac:dyDescent="0.3">
      <c r="A1305">
        <v>2810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3.2" x14ac:dyDescent="0.3">
      <c r="A1306">
        <v>2809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3.2" x14ac:dyDescent="0.3">
      <c r="A1307">
        <v>2808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7.6" x14ac:dyDescent="0.3">
      <c r="A1308">
        <v>2807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28.8" x14ac:dyDescent="0.3">
      <c r="A1309">
        <v>2806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28.8" x14ac:dyDescent="0.3">
      <c r="A1310">
        <v>2805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3.2" x14ac:dyDescent="0.3">
      <c r="A1311">
        <v>2804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3.2" x14ac:dyDescent="0.3">
      <c r="A1312">
        <v>2803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7.6" x14ac:dyDescent="0.3">
      <c r="A1313">
        <v>2802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3.2" x14ac:dyDescent="0.3">
      <c r="A1314">
        <v>2801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3.2" x14ac:dyDescent="0.3">
      <c r="A1315">
        <v>2800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3.2" x14ac:dyDescent="0.3">
      <c r="A1316">
        <v>2799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28.8" x14ac:dyDescent="0.3">
      <c r="A1317">
        <v>2798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3.2" x14ac:dyDescent="0.3">
      <c r="A1318">
        <v>2797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7.6" x14ac:dyDescent="0.3">
      <c r="A1319">
        <v>2796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3.2" x14ac:dyDescent="0.3">
      <c r="A1320">
        <v>2795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3.2" x14ac:dyDescent="0.3">
      <c r="A1321">
        <v>2794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3.2" x14ac:dyDescent="0.3">
      <c r="A1322">
        <v>2793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7.6" x14ac:dyDescent="0.3">
      <c r="A1323">
        <v>2792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3.2" x14ac:dyDescent="0.3">
      <c r="A1324">
        <v>2791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3.2" x14ac:dyDescent="0.3">
      <c r="A1325">
        <v>2790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3.2" x14ac:dyDescent="0.3">
      <c r="A1326">
        <v>2789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3.2" x14ac:dyDescent="0.3">
      <c r="A1327">
        <v>2788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3.2" x14ac:dyDescent="0.3">
      <c r="A1328">
        <v>2787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3.2" x14ac:dyDescent="0.3">
      <c r="A1329">
        <v>2786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3.2" x14ac:dyDescent="0.3">
      <c r="A1330">
        <v>2785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3.2" x14ac:dyDescent="0.3">
      <c r="A1331">
        <v>2784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3.2" x14ac:dyDescent="0.3">
      <c r="A1332">
        <v>2783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3.2" x14ac:dyDescent="0.3">
      <c r="A1333">
        <v>2782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3.2" x14ac:dyDescent="0.3">
      <c r="A1334">
        <v>2781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3.2" x14ac:dyDescent="0.3">
      <c r="A1335">
        <v>2780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3.2" x14ac:dyDescent="0.3">
      <c r="A1336">
        <v>2779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3.2" x14ac:dyDescent="0.3">
      <c r="A1337">
        <v>2778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3.2" x14ac:dyDescent="0.3">
      <c r="A1338">
        <v>2777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3.2" x14ac:dyDescent="0.3">
      <c r="A1339">
        <v>2776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7.6" x14ac:dyDescent="0.3">
      <c r="A1340">
        <v>2775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28.8" x14ac:dyDescent="0.3">
      <c r="A1341">
        <v>2774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3.2" x14ac:dyDescent="0.3">
      <c r="A1342">
        <v>2773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7.6" x14ac:dyDescent="0.3">
      <c r="A1343">
        <v>2772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3.2" x14ac:dyDescent="0.3">
      <c r="A1344">
        <v>2771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3.2" x14ac:dyDescent="0.3">
      <c r="A1345">
        <v>2770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3.2" x14ac:dyDescent="0.3">
      <c r="A1346">
        <v>2769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s="11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3.2" x14ac:dyDescent="0.3">
      <c r="A1347">
        <v>2768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1" t="s">
        <v>8320</v>
      </c>
      <c r="R1347" t="s">
        <v>8321</v>
      </c>
      <c r="S1347" s="15">
        <f t="shared" ref="S1347:S1410" si="107">(((J1347/60/60)/24)+DATE(1970,1,1))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2767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3.2" x14ac:dyDescent="0.3">
      <c r="A1349">
        <v>2766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3.2" x14ac:dyDescent="0.3">
      <c r="A1350">
        <v>2765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3.2" x14ac:dyDescent="0.3">
      <c r="A1351">
        <v>2764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3.2" x14ac:dyDescent="0.3">
      <c r="A1352">
        <v>2763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28.8" x14ac:dyDescent="0.3">
      <c r="A1353">
        <v>2762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3.2" x14ac:dyDescent="0.3">
      <c r="A1354">
        <v>2761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3.2" x14ac:dyDescent="0.3">
      <c r="A1355">
        <v>2760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3.2" x14ac:dyDescent="0.3">
      <c r="A1356">
        <v>2759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7.6" x14ac:dyDescent="0.3">
      <c r="A1357">
        <v>2758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3.2" x14ac:dyDescent="0.3">
      <c r="A1358">
        <v>2757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3.2" x14ac:dyDescent="0.3">
      <c r="A1359">
        <v>2756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3.2" x14ac:dyDescent="0.3">
      <c r="A1360">
        <v>2755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3.2" x14ac:dyDescent="0.3">
      <c r="A1361">
        <v>2754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28.8" x14ac:dyDescent="0.3">
      <c r="A1362">
        <v>2753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3.2" x14ac:dyDescent="0.3">
      <c r="A1363">
        <v>2752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3.2" x14ac:dyDescent="0.3">
      <c r="A1364">
        <v>2751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3.2" x14ac:dyDescent="0.3">
      <c r="A1365">
        <v>2750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7.6" x14ac:dyDescent="0.3">
      <c r="A1366">
        <v>2749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3.2" x14ac:dyDescent="0.3">
      <c r="A1367">
        <v>2748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3">
      <c r="A1368">
        <v>2747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3.2" x14ac:dyDescent="0.3">
      <c r="A1369">
        <v>2746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3.2" x14ac:dyDescent="0.3">
      <c r="A1370">
        <v>2745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3.2" x14ac:dyDescent="0.3">
      <c r="A1371">
        <v>2744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28.8" x14ac:dyDescent="0.3">
      <c r="A1372">
        <v>2743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3.2" x14ac:dyDescent="0.3">
      <c r="A1373">
        <v>2742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x14ac:dyDescent="0.3">
      <c r="A1374">
        <v>2741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28.8" x14ac:dyDescent="0.3">
      <c r="A1375">
        <v>2740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3.2" x14ac:dyDescent="0.3">
      <c r="A1376">
        <v>2739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7.6" x14ac:dyDescent="0.3">
      <c r="A1377">
        <v>2738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28.8" x14ac:dyDescent="0.3">
      <c r="A1378">
        <v>2737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3.2" x14ac:dyDescent="0.3">
      <c r="A1379">
        <v>2736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3">
      <c r="A1380">
        <v>2735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28.8" x14ac:dyDescent="0.3">
      <c r="A1381">
        <v>2734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3.2" x14ac:dyDescent="0.3">
      <c r="A1382">
        <v>2733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7.6" x14ac:dyDescent="0.3">
      <c r="A1383">
        <v>2732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3.2" x14ac:dyDescent="0.3">
      <c r="A1384">
        <v>2731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3.2" x14ac:dyDescent="0.3">
      <c r="A1385">
        <v>2730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3.2" x14ac:dyDescent="0.3">
      <c r="A1386">
        <v>2729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3.2" x14ac:dyDescent="0.3">
      <c r="A1387">
        <v>2728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28.8" x14ac:dyDescent="0.3">
      <c r="A1388">
        <v>2727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3.2" x14ac:dyDescent="0.3">
      <c r="A1389">
        <v>2726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3.2" x14ac:dyDescent="0.3">
      <c r="A1390">
        <v>2725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28.8" x14ac:dyDescent="0.3">
      <c r="A1391">
        <v>2724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3.2" x14ac:dyDescent="0.3">
      <c r="A1392">
        <v>2723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3.2" x14ac:dyDescent="0.3">
      <c r="A1393">
        <v>2722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3.2" x14ac:dyDescent="0.3">
      <c r="A1394">
        <v>2721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x14ac:dyDescent="0.3">
      <c r="A1395">
        <v>2720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3.2" x14ac:dyDescent="0.3">
      <c r="A1396">
        <v>2719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x14ac:dyDescent="0.3">
      <c r="A1397">
        <v>2718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3.2" x14ac:dyDescent="0.3">
      <c r="A1398">
        <v>2717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3.2" x14ac:dyDescent="0.3">
      <c r="A1399">
        <v>2716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3.2" x14ac:dyDescent="0.3">
      <c r="A1400">
        <v>2715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3.2" x14ac:dyDescent="0.3">
      <c r="A1401">
        <v>2714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3.2" x14ac:dyDescent="0.3">
      <c r="A1402">
        <v>2713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7.6" x14ac:dyDescent="0.3">
      <c r="A1403">
        <v>2712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3.2" x14ac:dyDescent="0.3">
      <c r="A1404">
        <v>2711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3.2" x14ac:dyDescent="0.3">
      <c r="A1405">
        <v>2710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3.2" x14ac:dyDescent="0.3">
      <c r="A1406">
        <v>2709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28.8" x14ac:dyDescent="0.3">
      <c r="A1407">
        <v>2708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x14ac:dyDescent="0.3">
      <c r="A1408">
        <v>2707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3.2" x14ac:dyDescent="0.3">
      <c r="A1409">
        <v>2706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3.2" x14ac:dyDescent="0.3">
      <c r="A1410">
        <v>2705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s="11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3.2" x14ac:dyDescent="0.3">
      <c r="A1411">
        <v>2704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1" t="s">
        <v>8320</v>
      </c>
      <c r="R1411" t="s">
        <v>8339</v>
      </c>
      <c r="S1411" s="15">
        <f t="shared" ref="S1411:S1474" si="112">(((J1411/60/60)/24)+DATE(1970,1,1))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2703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7.6" x14ac:dyDescent="0.3">
      <c r="A1413">
        <v>2702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28.8" x14ac:dyDescent="0.3">
      <c r="A1414">
        <v>2701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7.6" x14ac:dyDescent="0.3">
      <c r="A1415">
        <v>2700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3.2" x14ac:dyDescent="0.3">
      <c r="A1416">
        <v>2699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3.2" x14ac:dyDescent="0.3">
      <c r="A1417">
        <v>2698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3.2" x14ac:dyDescent="0.3">
      <c r="A1418">
        <v>2697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3.2" x14ac:dyDescent="0.3">
      <c r="A1419">
        <v>2696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7.6" x14ac:dyDescent="0.3">
      <c r="A1420">
        <v>2695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7.6" x14ac:dyDescent="0.3">
      <c r="A1421">
        <v>2694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28.8" x14ac:dyDescent="0.3">
      <c r="A1422">
        <v>2693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7.6" x14ac:dyDescent="0.3">
      <c r="A1423">
        <v>2692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3.2" x14ac:dyDescent="0.3">
      <c r="A1424">
        <v>2691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3.2" x14ac:dyDescent="0.3">
      <c r="A1425">
        <v>2690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3.2" x14ac:dyDescent="0.3">
      <c r="A1426">
        <v>2689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3.2" x14ac:dyDescent="0.3">
      <c r="A1427">
        <v>2688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3.2" x14ac:dyDescent="0.3">
      <c r="A1428">
        <v>2687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7.6" x14ac:dyDescent="0.3">
      <c r="A1429">
        <v>2686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3.2" x14ac:dyDescent="0.3">
      <c r="A1430">
        <v>2685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3.2" x14ac:dyDescent="0.3">
      <c r="A1431">
        <v>2684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3.2" x14ac:dyDescent="0.3">
      <c r="A1432">
        <v>2683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3.2" x14ac:dyDescent="0.3">
      <c r="A1433">
        <v>2682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3.2" x14ac:dyDescent="0.3">
      <c r="A1434">
        <v>2681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3.2" x14ac:dyDescent="0.3">
      <c r="A1435">
        <v>2680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3.2" x14ac:dyDescent="0.3">
      <c r="A1436">
        <v>2679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3.2" x14ac:dyDescent="0.3">
      <c r="A1437">
        <v>2678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3.2" x14ac:dyDescent="0.3">
      <c r="A1438">
        <v>2677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7.6" x14ac:dyDescent="0.3">
      <c r="A1439">
        <v>2676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3.2" x14ac:dyDescent="0.3">
      <c r="A1440">
        <v>2675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3.2" x14ac:dyDescent="0.3">
      <c r="A1441">
        <v>2674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3.2" x14ac:dyDescent="0.3">
      <c r="A1442">
        <v>2673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3.2" x14ac:dyDescent="0.3">
      <c r="A1443">
        <v>2672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3.2" x14ac:dyDescent="0.3">
      <c r="A1444">
        <v>2671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3.2" x14ac:dyDescent="0.3">
      <c r="A1445">
        <v>2670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3.2" x14ac:dyDescent="0.3">
      <c r="A1446">
        <v>2669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3.2" x14ac:dyDescent="0.3">
      <c r="A1447">
        <v>2668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3.2" x14ac:dyDescent="0.3">
      <c r="A1448">
        <v>2667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28.8" x14ac:dyDescent="0.3">
      <c r="A1449">
        <v>2666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7.6" x14ac:dyDescent="0.3">
      <c r="A1450">
        <v>2665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3.2" x14ac:dyDescent="0.3">
      <c r="A1451">
        <v>2664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7.6" x14ac:dyDescent="0.3">
      <c r="A1452">
        <v>2663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3.2" x14ac:dyDescent="0.3">
      <c r="A1453">
        <v>2662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28.8" x14ac:dyDescent="0.3">
      <c r="A1454">
        <v>2661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3.2" x14ac:dyDescent="0.3">
      <c r="A1455">
        <v>2660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3.2" x14ac:dyDescent="0.3">
      <c r="A1456">
        <v>2659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3.2" x14ac:dyDescent="0.3">
      <c r="A1457">
        <v>2658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x14ac:dyDescent="0.3">
      <c r="A1458">
        <v>2657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28.8" x14ac:dyDescent="0.3">
      <c r="A1459">
        <v>2656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7.6" x14ac:dyDescent="0.3">
      <c r="A1460">
        <v>2655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3.2" x14ac:dyDescent="0.3">
      <c r="A1461">
        <v>2654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3.2" x14ac:dyDescent="0.3">
      <c r="A1462">
        <v>2653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28.8" x14ac:dyDescent="0.3">
      <c r="A1463">
        <v>2652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28.8" x14ac:dyDescent="0.3">
      <c r="A1464">
        <v>2651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3.2" x14ac:dyDescent="0.3">
      <c r="A1465">
        <v>2650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3">
      <c r="A1466">
        <v>2649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3.2" x14ac:dyDescent="0.3">
      <c r="A1467">
        <v>2648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3.2" x14ac:dyDescent="0.3">
      <c r="A1468">
        <v>2647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28.8" x14ac:dyDescent="0.3">
      <c r="A1469">
        <v>2646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3.2" x14ac:dyDescent="0.3">
      <c r="A1470">
        <v>2645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3.2" x14ac:dyDescent="0.3">
      <c r="A1471">
        <v>2644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7.6" x14ac:dyDescent="0.3">
      <c r="A1472">
        <v>2643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3.2" x14ac:dyDescent="0.3">
      <c r="A1473">
        <v>2642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7.6" x14ac:dyDescent="0.3">
      <c r="A1474">
        <v>2641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s="11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x14ac:dyDescent="0.3">
      <c r="A1475">
        <v>2640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1" t="s">
        <v>8320</v>
      </c>
      <c r="R1475" t="s">
        <v>8340</v>
      </c>
      <c r="S1475" s="15">
        <f t="shared" ref="S1475:S1538" si="117">(((J1475/60/60)/24)+DATE(1970,1,1))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2639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3.2" x14ac:dyDescent="0.3">
      <c r="A1477">
        <v>2638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28.8" x14ac:dyDescent="0.3">
      <c r="A1478">
        <v>2637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3.2" x14ac:dyDescent="0.3">
      <c r="A1479">
        <v>2636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3.2" x14ac:dyDescent="0.3">
      <c r="A1480">
        <v>2635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3.2" x14ac:dyDescent="0.3">
      <c r="A1481">
        <v>2634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3.2" x14ac:dyDescent="0.3">
      <c r="A1482">
        <v>2633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3.2" x14ac:dyDescent="0.3">
      <c r="A1483">
        <v>2632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3.2" x14ac:dyDescent="0.3">
      <c r="A1484">
        <v>2631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3.2" x14ac:dyDescent="0.3">
      <c r="A1485">
        <v>2630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3">
      <c r="A1486">
        <v>2629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3.2" x14ac:dyDescent="0.3">
      <c r="A1487">
        <v>2628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7.6" x14ac:dyDescent="0.3">
      <c r="A1488">
        <v>2627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3.2" x14ac:dyDescent="0.3">
      <c r="A1489">
        <v>2626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3.2" x14ac:dyDescent="0.3">
      <c r="A1490">
        <v>2625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3.2" x14ac:dyDescent="0.3">
      <c r="A1491">
        <v>2624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3.2" x14ac:dyDescent="0.3">
      <c r="A1492">
        <v>2623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3.2" x14ac:dyDescent="0.3">
      <c r="A1493">
        <v>2622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7.6" x14ac:dyDescent="0.3">
      <c r="A1494">
        <v>2621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28.8" x14ac:dyDescent="0.3">
      <c r="A1495">
        <v>2620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3.2" x14ac:dyDescent="0.3">
      <c r="A1496">
        <v>2619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28.8" x14ac:dyDescent="0.3">
      <c r="A1497">
        <v>2618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3.2" x14ac:dyDescent="0.3">
      <c r="A1498">
        <v>2617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3.2" x14ac:dyDescent="0.3">
      <c r="A1499">
        <v>2616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3.2" x14ac:dyDescent="0.3">
      <c r="A1500">
        <v>2615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3.2" x14ac:dyDescent="0.3">
      <c r="A1501">
        <v>2614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3.2" x14ac:dyDescent="0.3">
      <c r="A1502">
        <v>2613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28.8" x14ac:dyDescent="0.3">
      <c r="A1503">
        <v>2612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3.2" x14ac:dyDescent="0.3">
      <c r="A1504">
        <v>2611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3.2" x14ac:dyDescent="0.3">
      <c r="A1505">
        <v>2610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3.2" x14ac:dyDescent="0.3">
      <c r="A1506">
        <v>2609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7.6" x14ac:dyDescent="0.3">
      <c r="A1507">
        <v>2608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3.2" x14ac:dyDescent="0.3">
      <c r="A1508">
        <v>2607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7.6" x14ac:dyDescent="0.3">
      <c r="A1509">
        <v>2606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3.2" x14ac:dyDescent="0.3">
      <c r="A1510">
        <v>2605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3.2" x14ac:dyDescent="0.3">
      <c r="A1511">
        <v>2604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3.2" x14ac:dyDescent="0.3">
      <c r="A1512">
        <v>2603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7.6" x14ac:dyDescent="0.3">
      <c r="A1513">
        <v>2602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3.2" x14ac:dyDescent="0.3">
      <c r="A1514">
        <v>2601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3.2" x14ac:dyDescent="0.3">
      <c r="A1515">
        <v>2600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3.2" x14ac:dyDescent="0.3">
      <c r="A1516">
        <v>2599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3.2" x14ac:dyDescent="0.3">
      <c r="A1517">
        <v>2598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3.2" x14ac:dyDescent="0.3">
      <c r="A1518">
        <v>2597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3.2" x14ac:dyDescent="0.3">
      <c r="A1519">
        <v>2596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28.8" x14ac:dyDescent="0.3">
      <c r="A1520">
        <v>2595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3.2" x14ac:dyDescent="0.3">
      <c r="A1521">
        <v>2594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28.8" x14ac:dyDescent="0.3">
      <c r="A1522">
        <v>2593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3.2" x14ac:dyDescent="0.3">
      <c r="A1523">
        <v>2592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7.6" x14ac:dyDescent="0.3">
      <c r="A1524">
        <v>2591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3.2" x14ac:dyDescent="0.3">
      <c r="A1525">
        <v>2590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3.2" x14ac:dyDescent="0.3">
      <c r="A1526">
        <v>2589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3.2" x14ac:dyDescent="0.3">
      <c r="A1527">
        <v>2588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3.2" x14ac:dyDescent="0.3">
      <c r="A1528">
        <v>2587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3.2" x14ac:dyDescent="0.3">
      <c r="A1529">
        <v>2586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28.8" x14ac:dyDescent="0.3">
      <c r="A1530">
        <v>2585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28.8" x14ac:dyDescent="0.3">
      <c r="A1531">
        <v>2584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7.6" x14ac:dyDescent="0.3">
      <c r="A1532">
        <v>2583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7.6" x14ac:dyDescent="0.3">
      <c r="A1533">
        <v>2582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3.2" x14ac:dyDescent="0.3">
      <c r="A1534">
        <v>2581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3.2" x14ac:dyDescent="0.3">
      <c r="A1535">
        <v>2580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3.2" x14ac:dyDescent="0.3">
      <c r="A1536">
        <v>2579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3.2" x14ac:dyDescent="0.3">
      <c r="A1537">
        <v>2578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7.6" x14ac:dyDescent="0.3">
      <c r="A1538">
        <v>2577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s="11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3.2" x14ac:dyDescent="0.3">
      <c r="A1539">
        <v>2576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1" t="s">
        <v>8336</v>
      </c>
      <c r="R1539" t="s">
        <v>8337</v>
      </c>
      <c r="S1539" s="15">
        <f t="shared" ref="S1539:S1602" si="122">(((J1539/60/60)/24)+DATE(1970,1,1))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2575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3.2" x14ac:dyDescent="0.3">
      <c r="A1541">
        <v>2574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3.2" x14ac:dyDescent="0.3">
      <c r="A1542">
        <v>2573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3.2" x14ac:dyDescent="0.3">
      <c r="A1543">
        <v>2572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3.2" x14ac:dyDescent="0.3">
      <c r="A1544">
        <v>2571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3.2" x14ac:dyDescent="0.3">
      <c r="A1545">
        <v>2570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3.2" x14ac:dyDescent="0.3">
      <c r="A1546">
        <v>2569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3.2" x14ac:dyDescent="0.3">
      <c r="A1547">
        <v>2568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3.2" x14ac:dyDescent="0.3">
      <c r="A1548">
        <v>2567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3.2" x14ac:dyDescent="0.3">
      <c r="A1549">
        <v>2566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28.8" x14ac:dyDescent="0.3">
      <c r="A1550">
        <v>2565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3.2" x14ac:dyDescent="0.3">
      <c r="A1551">
        <v>2564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7.6" x14ac:dyDescent="0.3">
      <c r="A1552">
        <v>2563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3.2" x14ac:dyDescent="0.3">
      <c r="A1553">
        <v>2562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3.2" x14ac:dyDescent="0.3">
      <c r="A1554">
        <v>2561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3.2" x14ac:dyDescent="0.3">
      <c r="A1555">
        <v>2560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7.6" x14ac:dyDescent="0.3">
      <c r="A1556">
        <v>2559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3.2" x14ac:dyDescent="0.3">
      <c r="A1557">
        <v>2558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3.2" x14ac:dyDescent="0.3">
      <c r="A1558">
        <v>2557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3.2" x14ac:dyDescent="0.3">
      <c r="A1559">
        <v>2556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3.2" x14ac:dyDescent="0.3">
      <c r="A1560">
        <v>2555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28.8" x14ac:dyDescent="0.3">
      <c r="A1561">
        <v>2554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3.2" x14ac:dyDescent="0.3">
      <c r="A1562">
        <v>2553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3.2" x14ac:dyDescent="0.3">
      <c r="A1563">
        <v>2552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7.6" x14ac:dyDescent="0.3">
      <c r="A1564">
        <v>2551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3.2" x14ac:dyDescent="0.3">
      <c r="A1565">
        <v>2550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3.2" x14ac:dyDescent="0.3">
      <c r="A1566">
        <v>2549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3.2" x14ac:dyDescent="0.3">
      <c r="A1567">
        <v>2548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3.2" x14ac:dyDescent="0.3">
      <c r="A1568">
        <v>2547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3.2" x14ac:dyDescent="0.3">
      <c r="A1569">
        <v>2546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3.2" x14ac:dyDescent="0.3">
      <c r="A1570">
        <v>2545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3">
      <c r="A1571">
        <v>2544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28.8" x14ac:dyDescent="0.3">
      <c r="A1572">
        <v>2543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7.6" x14ac:dyDescent="0.3">
      <c r="A1573">
        <v>2542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3.2" x14ac:dyDescent="0.3">
      <c r="A1574">
        <v>2541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3.2" x14ac:dyDescent="0.3">
      <c r="A1575">
        <v>2540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3.2" x14ac:dyDescent="0.3">
      <c r="A1576">
        <v>2539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3.2" x14ac:dyDescent="0.3">
      <c r="A1577">
        <v>2538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28.8" x14ac:dyDescent="0.3">
      <c r="A1578">
        <v>2537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3.2" x14ac:dyDescent="0.3">
      <c r="A1579">
        <v>2536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7.6" x14ac:dyDescent="0.3">
      <c r="A1580">
        <v>2535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28.8" x14ac:dyDescent="0.3">
      <c r="A1581">
        <v>2534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3.2" x14ac:dyDescent="0.3">
      <c r="A1582">
        <v>2533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3.2" x14ac:dyDescent="0.3">
      <c r="A1583">
        <v>2532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28.8" x14ac:dyDescent="0.3">
      <c r="A1584">
        <v>2531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7.6" x14ac:dyDescent="0.3">
      <c r="A1585">
        <v>2530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3.2" x14ac:dyDescent="0.3">
      <c r="A1586">
        <v>2529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7.6" x14ac:dyDescent="0.3">
      <c r="A1587">
        <v>2528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28.8" x14ac:dyDescent="0.3">
      <c r="A1588">
        <v>2527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7.6" x14ac:dyDescent="0.3">
      <c r="A1589">
        <v>2526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28.8" x14ac:dyDescent="0.3">
      <c r="A1590">
        <v>2525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3.2" x14ac:dyDescent="0.3">
      <c r="A1591">
        <v>2524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3">
      <c r="A1592">
        <v>2523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7.6" x14ac:dyDescent="0.3">
      <c r="A1593">
        <v>2522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28.8" x14ac:dyDescent="0.3">
      <c r="A1594">
        <v>2521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28.8" x14ac:dyDescent="0.3">
      <c r="A1595">
        <v>2520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28.8" x14ac:dyDescent="0.3">
      <c r="A1596">
        <v>2519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3.2" x14ac:dyDescent="0.3">
      <c r="A1597">
        <v>2518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3.2" x14ac:dyDescent="0.3">
      <c r="A1598">
        <v>2517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3.2" x14ac:dyDescent="0.3">
      <c r="A1599">
        <v>2516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7.6" x14ac:dyDescent="0.3">
      <c r="A1600">
        <v>2515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3.2" x14ac:dyDescent="0.3">
      <c r="A1601">
        <v>2514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3.2" x14ac:dyDescent="0.3">
      <c r="A1602">
        <v>2513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s="11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3.2" x14ac:dyDescent="0.3">
      <c r="A1603">
        <v>2512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1" t="s">
        <v>8323</v>
      </c>
      <c r="R1603" t="s">
        <v>8324</v>
      </c>
      <c r="S1603" s="15">
        <f t="shared" ref="S1603:S1666" si="127">(((J1603/60/60)/24)+DATE(1970,1,1))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2511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28.8" x14ac:dyDescent="0.3">
      <c r="A1605">
        <v>2510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3.2" x14ac:dyDescent="0.3">
      <c r="A1606">
        <v>2509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3.2" x14ac:dyDescent="0.3">
      <c r="A1607">
        <v>2508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3.2" x14ac:dyDescent="0.3">
      <c r="A1608">
        <v>2507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3.2" x14ac:dyDescent="0.3">
      <c r="A1609">
        <v>2506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28.8" x14ac:dyDescent="0.3">
      <c r="A1610">
        <v>2505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3.2" x14ac:dyDescent="0.3">
      <c r="A1611">
        <v>2504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28.8" x14ac:dyDescent="0.3">
      <c r="A1612">
        <v>2503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3">
      <c r="A1613">
        <v>2502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3.2" x14ac:dyDescent="0.3">
      <c r="A1614">
        <v>2501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3.2" x14ac:dyDescent="0.3">
      <c r="A1615">
        <v>2500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3.2" x14ac:dyDescent="0.3">
      <c r="A1616">
        <v>2499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3.2" x14ac:dyDescent="0.3">
      <c r="A1617">
        <v>2498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3.2" x14ac:dyDescent="0.3">
      <c r="A1618">
        <v>2497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28.8" x14ac:dyDescent="0.3">
      <c r="A1619">
        <v>2496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3.2" x14ac:dyDescent="0.3">
      <c r="A1620">
        <v>2495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3.2" x14ac:dyDescent="0.3">
      <c r="A1621">
        <v>2494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28.8" x14ac:dyDescent="0.3">
      <c r="A1622">
        <v>2493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3.2" x14ac:dyDescent="0.3">
      <c r="A1623">
        <v>2492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3.2" x14ac:dyDescent="0.3">
      <c r="A1624">
        <v>2491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3.2" x14ac:dyDescent="0.3">
      <c r="A1625">
        <v>2490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3.2" x14ac:dyDescent="0.3">
      <c r="A1626">
        <v>2489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7.6" x14ac:dyDescent="0.3">
      <c r="A1627">
        <v>2488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3.2" x14ac:dyDescent="0.3">
      <c r="A1628">
        <v>2487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3.2" x14ac:dyDescent="0.3">
      <c r="A1629">
        <v>2486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28.8" x14ac:dyDescent="0.3">
      <c r="A1630">
        <v>2485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28.8" x14ac:dyDescent="0.3">
      <c r="A1631">
        <v>2484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3.2" x14ac:dyDescent="0.3">
      <c r="A1632">
        <v>2483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3.2" x14ac:dyDescent="0.3">
      <c r="A1633">
        <v>2482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3.2" x14ac:dyDescent="0.3">
      <c r="A1634">
        <v>2481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3.2" x14ac:dyDescent="0.3">
      <c r="A1635">
        <v>2480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3.2" x14ac:dyDescent="0.3">
      <c r="A1636">
        <v>2479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7.6" x14ac:dyDescent="0.3">
      <c r="A1637">
        <v>2478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3.2" x14ac:dyDescent="0.3">
      <c r="A1638">
        <v>2477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3.2" x14ac:dyDescent="0.3">
      <c r="A1639">
        <v>2476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28.8" x14ac:dyDescent="0.3">
      <c r="A1640">
        <v>2475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3.2" x14ac:dyDescent="0.3">
      <c r="A1641">
        <v>2474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3.2" x14ac:dyDescent="0.3">
      <c r="A1642">
        <v>2473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28.8" x14ac:dyDescent="0.3">
      <c r="A1643">
        <v>2472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3.2" x14ac:dyDescent="0.3">
      <c r="A1644">
        <v>2471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28.8" x14ac:dyDescent="0.3">
      <c r="A1645">
        <v>2470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3.2" x14ac:dyDescent="0.3">
      <c r="A1646">
        <v>2469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3.2" x14ac:dyDescent="0.3">
      <c r="A1647">
        <v>2468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7.6" x14ac:dyDescent="0.3">
      <c r="A1648">
        <v>2467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3.2" x14ac:dyDescent="0.3">
      <c r="A1649">
        <v>2466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3.2" x14ac:dyDescent="0.3">
      <c r="A1650">
        <v>2465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3.2" x14ac:dyDescent="0.3">
      <c r="A1651">
        <v>2464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3.2" x14ac:dyDescent="0.3">
      <c r="A1652">
        <v>2463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3.2" x14ac:dyDescent="0.3">
      <c r="A1653">
        <v>2462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3.2" x14ac:dyDescent="0.3">
      <c r="A1654">
        <v>2461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3.2" x14ac:dyDescent="0.3">
      <c r="A1655">
        <v>2460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3.2" x14ac:dyDescent="0.3">
      <c r="A1656">
        <v>2459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28.8" x14ac:dyDescent="0.3">
      <c r="A1657">
        <v>2458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7.6" x14ac:dyDescent="0.3">
      <c r="A1658">
        <v>2457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3.2" x14ac:dyDescent="0.3">
      <c r="A1659">
        <v>2456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3.2" x14ac:dyDescent="0.3">
      <c r="A1660">
        <v>2455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3.2" x14ac:dyDescent="0.3">
      <c r="A1661">
        <v>2454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7.6" x14ac:dyDescent="0.3">
      <c r="A1662">
        <v>2453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57.6" x14ac:dyDescent="0.3">
      <c r="A1663">
        <v>2452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3.2" x14ac:dyDescent="0.3">
      <c r="A1664">
        <v>2451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3.2" x14ac:dyDescent="0.3">
      <c r="A1665">
        <v>2450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3.2" x14ac:dyDescent="0.3">
      <c r="A1666">
        <v>2449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s="11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3.2" x14ac:dyDescent="0.3">
      <c r="A1667">
        <v>2448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1" t="s">
        <v>8323</v>
      </c>
      <c r="R1667" t="s">
        <v>8344</v>
      </c>
      <c r="S1667" s="15">
        <f t="shared" ref="S1667:S1730" si="132">(((J1667/60/60)/24)+DATE(1970,1,1))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2447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3.2" x14ac:dyDescent="0.3">
      <c r="A1669">
        <v>2446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3.2" x14ac:dyDescent="0.3">
      <c r="A1670">
        <v>2445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7.6" x14ac:dyDescent="0.3">
      <c r="A1671">
        <v>2444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7.6" x14ac:dyDescent="0.3">
      <c r="A1672">
        <v>2443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28.8" x14ac:dyDescent="0.3">
      <c r="A1673">
        <v>2442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3.2" x14ac:dyDescent="0.3">
      <c r="A1674">
        <v>2441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3.2" x14ac:dyDescent="0.3">
      <c r="A1675">
        <v>2440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3.2" x14ac:dyDescent="0.3">
      <c r="A1676">
        <v>2439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28.8" x14ac:dyDescent="0.3">
      <c r="A1677">
        <v>2438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28.8" x14ac:dyDescent="0.3">
      <c r="A1678">
        <v>2437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3.2" x14ac:dyDescent="0.3">
      <c r="A1679">
        <v>2436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3.2" x14ac:dyDescent="0.3">
      <c r="A1680">
        <v>2435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7.6" x14ac:dyDescent="0.3">
      <c r="A1681">
        <v>2434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28.8" x14ac:dyDescent="0.3">
      <c r="A1682">
        <v>2433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3.2" x14ac:dyDescent="0.3">
      <c r="A1683">
        <v>2432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3.2" x14ac:dyDescent="0.3">
      <c r="A1684">
        <v>2431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3.2" x14ac:dyDescent="0.3">
      <c r="A1685">
        <v>2430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28.8" x14ac:dyDescent="0.3">
      <c r="A1686">
        <v>2429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3.2" x14ac:dyDescent="0.3">
      <c r="A1687">
        <v>2428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3.2" x14ac:dyDescent="0.3">
      <c r="A1688">
        <v>2427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3.2" x14ac:dyDescent="0.3">
      <c r="A1689">
        <v>2426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7.6" x14ac:dyDescent="0.3">
      <c r="A1690">
        <v>2425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28.8" x14ac:dyDescent="0.3">
      <c r="A1691">
        <v>2424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3.2" x14ac:dyDescent="0.3">
      <c r="A1692">
        <v>2423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3.2" x14ac:dyDescent="0.3">
      <c r="A1693">
        <v>2422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3.2" x14ac:dyDescent="0.3">
      <c r="A1694">
        <v>2421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3.2" x14ac:dyDescent="0.3">
      <c r="A1695">
        <v>2420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3.2" x14ac:dyDescent="0.3">
      <c r="A1696">
        <v>2419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7.6" x14ac:dyDescent="0.3">
      <c r="A1697">
        <v>2418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3.2" x14ac:dyDescent="0.3">
      <c r="A1698">
        <v>2417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3.2" x14ac:dyDescent="0.3">
      <c r="A1699">
        <v>2416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2" x14ac:dyDescent="0.3">
      <c r="A1700">
        <v>2415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3.2" x14ac:dyDescent="0.3">
      <c r="A1701">
        <v>2414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3.2" x14ac:dyDescent="0.3">
      <c r="A1702">
        <v>2413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3.2" x14ac:dyDescent="0.3">
      <c r="A1703">
        <v>2412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28.8" x14ac:dyDescent="0.3">
      <c r="A1704">
        <v>2411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3.2" x14ac:dyDescent="0.3">
      <c r="A1705">
        <v>2410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3.2" x14ac:dyDescent="0.3">
      <c r="A1706">
        <v>2409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3.2" x14ac:dyDescent="0.3">
      <c r="A1707">
        <v>2408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3.2" x14ac:dyDescent="0.3">
      <c r="A1708">
        <v>2407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3.2" x14ac:dyDescent="0.3">
      <c r="A1709">
        <v>2406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7.6" x14ac:dyDescent="0.3">
      <c r="A1710">
        <v>2405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3.2" x14ac:dyDescent="0.3">
      <c r="A1711">
        <v>2404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28.8" x14ac:dyDescent="0.3">
      <c r="A1712">
        <v>2403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3.2" x14ac:dyDescent="0.3">
      <c r="A1713">
        <v>2402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7.6" x14ac:dyDescent="0.3">
      <c r="A1714">
        <v>2401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7.6" x14ac:dyDescent="0.3">
      <c r="A1715">
        <v>2400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3.2" x14ac:dyDescent="0.3">
      <c r="A1716">
        <v>2399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3.2" x14ac:dyDescent="0.3">
      <c r="A1717">
        <v>2398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3.2" x14ac:dyDescent="0.3">
      <c r="A1718">
        <v>2397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3.2" x14ac:dyDescent="0.3">
      <c r="A1719">
        <v>2396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3">
      <c r="A1720">
        <v>2395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3.2" x14ac:dyDescent="0.3">
      <c r="A1721">
        <v>2394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3.2" x14ac:dyDescent="0.3">
      <c r="A1722">
        <v>2393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3.2" x14ac:dyDescent="0.3">
      <c r="A1723">
        <v>2392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3.2" x14ac:dyDescent="0.3">
      <c r="A1724">
        <v>2391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7.6" x14ac:dyDescent="0.3">
      <c r="A1725">
        <v>2390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3.2" x14ac:dyDescent="0.3">
      <c r="A1726">
        <v>2389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3.2" x14ac:dyDescent="0.3">
      <c r="A1727">
        <v>2388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28.8" x14ac:dyDescent="0.3">
      <c r="A1728">
        <v>2387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3.2" x14ac:dyDescent="0.3">
      <c r="A1729">
        <v>2386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3.2" x14ac:dyDescent="0.3">
      <c r="A1730">
        <v>2385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s="11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3.2" x14ac:dyDescent="0.3">
      <c r="A1731">
        <v>2384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1" t="s">
        <v>8323</v>
      </c>
      <c r="R1731" t="s">
        <v>8345</v>
      </c>
      <c r="S1731" s="15">
        <f t="shared" ref="S1731:S1794" si="137">(((J1731/60/60)/24)+DATE(1970,1,1))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2383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28.8" x14ac:dyDescent="0.3">
      <c r="A1733">
        <v>2382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3.2" x14ac:dyDescent="0.3">
      <c r="A1734">
        <v>2381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3.2" x14ac:dyDescent="0.3">
      <c r="A1735">
        <v>2380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3.2" x14ac:dyDescent="0.3">
      <c r="A1736">
        <v>2379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3.2" x14ac:dyDescent="0.3">
      <c r="A1737">
        <v>2378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28.8" x14ac:dyDescent="0.3">
      <c r="A1738">
        <v>2377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3.2" x14ac:dyDescent="0.3">
      <c r="A1739">
        <v>2376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28.8" x14ac:dyDescent="0.3">
      <c r="A1740">
        <v>2375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3.2" x14ac:dyDescent="0.3">
      <c r="A1741">
        <v>2374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3.2" x14ac:dyDescent="0.3">
      <c r="A1742">
        <v>2373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28.8" x14ac:dyDescent="0.3">
      <c r="A1743">
        <v>2372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3.2" x14ac:dyDescent="0.3">
      <c r="A1744">
        <v>2371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3.2" x14ac:dyDescent="0.3">
      <c r="A1745">
        <v>2370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3.2" x14ac:dyDescent="0.3">
      <c r="A1746">
        <v>2369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3.2" x14ac:dyDescent="0.3">
      <c r="A1747">
        <v>2368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7.6" x14ac:dyDescent="0.3">
      <c r="A1748">
        <v>2367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3.2" x14ac:dyDescent="0.3">
      <c r="A1749">
        <v>2366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28.8" x14ac:dyDescent="0.3">
      <c r="A1750">
        <v>2365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28.8" x14ac:dyDescent="0.3">
      <c r="A1751">
        <v>2364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3.2" x14ac:dyDescent="0.3">
      <c r="A1752">
        <v>2363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28.8" x14ac:dyDescent="0.3">
      <c r="A1753">
        <v>2362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28.8" x14ac:dyDescent="0.3">
      <c r="A1754">
        <v>2361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3.2" x14ac:dyDescent="0.3">
      <c r="A1755">
        <v>2360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3.2" x14ac:dyDescent="0.3">
      <c r="A1756">
        <v>2359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3.2" x14ac:dyDescent="0.3">
      <c r="A1757">
        <v>2358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3.2" x14ac:dyDescent="0.3">
      <c r="A1758">
        <v>2357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28.8" x14ac:dyDescent="0.3">
      <c r="A1759">
        <v>2356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7.6" x14ac:dyDescent="0.3">
      <c r="A1760">
        <v>2355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28.8" x14ac:dyDescent="0.3">
      <c r="A1761">
        <v>2354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3.2" x14ac:dyDescent="0.3">
      <c r="A1762">
        <v>2353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28.8" x14ac:dyDescent="0.3">
      <c r="A1763">
        <v>2352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28.8" x14ac:dyDescent="0.3">
      <c r="A1764">
        <v>2351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7.6" x14ac:dyDescent="0.3">
      <c r="A1765">
        <v>2350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3.2" x14ac:dyDescent="0.3">
      <c r="A1766">
        <v>2349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3.2" x14ac:dyDescent="0.3">
      <c r="A1767">
        <v>2348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28.8" x14ac:dyDescent="0.3">
      <c r="A1768">
        <v>2347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28.8" x14ac:dyDescent="0.3">
      <c r="A1769">
        <v>2346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3.2" x14ac:dyDescent="0.3">
      <c r="A1770">
        <v>2345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3.2" x14ac:dyDescent="0.3">
      <c r="A1771">
        <v>2344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3.2" x14ac:dyDescent="0.3">
      <c r="A1772">
        <v>2343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3.2" x14ac:dyDescent="0.3">
      <c r="A1773">
        <v>2342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3.2" x14ac:dyDescent="0.3">
      <c r="A1774">
        <v>2341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3.2" x14ac:dyDescent="0.3">
      <c r="A1775">
        <v>2340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3.2" x14ac:dyDescent="0.3">
      <c r="A1776">
        <v>2339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3.2" x14ac:dyDescent="0.3">
      <c r="A1777">
        <v>2338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3.2" x14ac:dyDescent="0.3">
      <c r="A1778">
        <v>2337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3.2" x14ac:dyDescent="0.3">
      <c r="A1779">
        <v>2336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3.2" x14ac:dyDescent="0.3">
      <c r="A1780">
        <v>2335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3.2" x14ac:dyDescent="0.3">
      <c r="A1781">
        <v>2334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3.2" x14ac:dyDescent="0.3">
      <c r="A1782">
        <v>2333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3.2" x14ac:dyDescent="0.3">
      <c r="A1783">
        <v>2332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7.6" x14ac:dyDescent="0.3">
      <c r="A1784">
        <v>2331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3.2" x14ac:dyDescent="0.3">
      <c r="A1785">
        <v>2330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3.2" x14ac:dyDescent="0.3">
      <c r="A1786">
        <v>2329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3.2" x14ac:dyDescent="0.3">
      <c r="A1787">
        <v>2328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3.2" x14ac:dyDescent="0.3">
      <c r="A1788">
        <v>2327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3.2" x14ac:dyDescent="0.3">
      <c r="A1789">
        <v>2326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3.2" x14ac:dyDescent="0.3">
      <c r="A1790">
        <v>2325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3.2" x14ac:dyDescent="0.3">
      <c r="A1791">
        <v>2324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3.2" x14ac:dyDescent="0.3">
      <c r="A1792">
        <v>2323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28.8" x14ac:dyDescent="0.3">
      <c r="A1793">
        <v>2322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28.8" x14ac:dyDescent="0.3">
      <c r="A1794">
        <v>2321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s="11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3.2" x14ac:dyDescent="0.3">
      <c r="A1795">
        <v>2320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1" t="s">
        <v>8336</v>
      </c>
      <c r="R1795" t="s">
        <v>8337</v>
      </c>
      <c r="S1795" s="15">
        <f t="shared" ref="S1795:S1858" si="142">(((J1795/60/60)/24)+DATE(1970,1,1))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2319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3.2" x14ac:dyDescent="0.3">
      <c r="A1797">
        <v>2318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7.6" x14ac:dyDescent="0.3">
      <c r="A1798">
        <v>2317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3.2" x14ac:dyDescent="0.3">
      <c r="A1799">
        <v>2316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3.2" x14ac:dyDescent="0.3">
      <c r="A1800">
        <v>2315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28.8" x14ac:dyDescent="0.3">
      <c r="A1801">
        <v>2314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3.2" x14ac:dyDescent="0.3">
      <c r="A1802">
        <v>2313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3.2" x14ac:dyDescent="0.3">
      <c r="A1803">
        <v>2312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3.2" x14ac:dyDescent="0.3">
      <c r="A1804">
        <v>2311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3.2" x14ac:dyDescent="0.3">
      <c r="A1805">
        <v>2310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3.2" x14ac:dyDescent="0.3">
      <c r="A1806">
        <v>2309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3.2" x14ac:dyDescent="0.3">
      <c r="A1807">
        <v>2308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3.2" x14ac:dyDescent="0.3">
      <c r="A1808">
        <v>2307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28.8" x14ac:dyDescent="0.3">
      <c r="A1809">
        <v>2306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3.2" x14ac:dyDescent="0.3">
      <c r="A1810">
        <v>2305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3.2" x14ac:dyDescent="0.3">
      <c r="A1811">
        <v>2304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3.2" x14ac:dyDescent="0.3">
      <c r="A1812">
        <v>2303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3.2" x14ac:dyDescent="0.3">
      <c r="A1813">
        <v>2302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3.2" x14ac:dyDescent="0.3">
      <c r="A1814">
        <v>2301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3.2" x14ac:dyDescent="0.3">
      <c r="A1815">
        <v>2300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3.2" x14ac:dyDescent="0.3">
      <c r="A1816">
        <v>2299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7.6" x14ac:dyDescent="0.3">
      <c r="A1817">
        <v>2298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3.2" x14ac:dyDescent="0.3">
      <c r="A1818">
        <v>2297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28.8" x14ac:dyDescent="0.3">
      <c r="A1819">
        <v>2296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28.8" x14ac:dyDescent="0.3">
      <c r="A1820">
        <v>2295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3.2" x14ac:dyDescent="0.3">
      <c r="A1821">
        <v>2294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7.6" x14ac:dyDescent="0.3">
      <c r="A1822">
        <v>2293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3.2" x14ac:dyDescent="0.3">
      <c r="A1823">
        <v>2292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28.8" x14ac:dyDescent="0.3">
      <c r="A1824">
        <v>2291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3.2" x14ac:dyDescent="0.3">
      <c r="A1825">
        <v>2290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3">
      <c r="A1826">
        <v>2289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3.2" x14ac:dyDescent="0.3">
      <c r="A1827">
        <v>2288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28.8" x14ac:dyDescent="0.3">
      <c r="A1828">
        <v>2287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3.2" x14ac:dyDescent="0.3">
      <c r="A1829">
        <v>2286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7.6" x14ac:dyDescent="0.3">
      <c r="A1830">
        <v>2285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3.2" x14ac:dyDescent="0.3">
      <c r="A1831">
        <v>2284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3.2" x14ac:dyDescent="0.3">
      <c r="A1832">
        <v>2283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3.2" x14ac:dyDescent="0.3">
      <c r="A1833">
        <v>2282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3.2" x14ac:dyDescent="0.3">
      <c r="A1834">
        <v>2281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3.2" x14ac:dyDescent="0.3">
      <c r="A1835">
        <v>2280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28.8" x14ac:dyDescent="0.3">
      <c r="A1836">
        <v>2279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7.6" x14ac:dyDescent="0.3">
      <c r="A1837">
        <v>2278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28.8" x14ac:dyDescent="0.3">
      <c r="A1838">
        <v>2277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7.6" x14ac:dyDescent="0.3">
      <c r="A1839">
        <v>2276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3.2" x14ac:dyDescent="0.3">
      <c r="A1840">
        <v>2275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3.2" x14ac:dyDescent="0.3">
      <c r="A1841">
        <v>2274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3.2" x14ac:dyDescent="0.3">
      <c r="A1842">
        <v>2273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28.8" x14ac:dyDescent="0.3">
      <c r="A1843">
        <v>2272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3.2" x14ac:dyDescent="0.3">
      <c r="A1844">
        <v>2271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7.6" x14ac:dyDescent="0.3">
      <c r="A1845">
        <v>2270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3.2" x14ac:dyDescent="0.3">
      <c r="A1846">
        <v>2269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86.4" x14ac:dyDescent="0.3">
      <c r="A1847">
        <v>2268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3.2" x14ac:dyDescent="0.3">
      <c r="A1848">
        <v>2267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7.6" x14ac:dyDescent="0.3">
      <c r="A1849">
        <v>2266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3.2" x14ac:dyDescent="0.3">
      <c r="A1850">
        <v>2265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28.8" x14ac:dyDescent="0.3">
      <c r="A1851">
        <v>2264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3.2" x14ac:dyDescent="0.3">
      <c r="A1852">
        <v>2263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3.2" x14ac:dyDescent="0.3">
      <c r="A1853">
        <v>2262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3.2" x14ac:dyDescent="0.3">
      <c r="A1854">
        <v>2261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3.2" x14ac:dyDescent="0.3">
      <c r="A1855">
        <v>2260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3.2" x14ac:dyDescent="0.3">
      <c r="A1856">
        <v>2259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3.2" x14ac:dyDescent="0.3">
      <c r="A1857">
        <v>2258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7.6" x14ac:dyDescent="0.3">
      <c r="A1858">
        <v>2257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s="11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3.2" x14ac:dyDescent="0.3">
      <c r="A1859">
        <v>2256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1" t="s">
        <v>8323</v>
      </c>
      <c r="R1859" t="s">
        <v>8324</v>
      </c>
      <c r="S1859" s="15">
        <f t="shared" ref="S1859:S1922" si="147">(((J1859/60/60)/24)+DATE(1970,1,1))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2255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28.8" x14ac:dyDescent="0.3">
      <c r="A1861">
        <v>2254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3.2" x14ac:dyDescent="0.3">
      <c r="A1862">
        <v>2253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3.2" x14ac:dyDescent="0.3">
      <c r="A1863">
        <v>2252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3.2" x14ac:dyDescent="0.3">
      <c r="A1864">
        <v>2251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3.2" x14ac:dyDescent="0.3">
      <c r="A1865">
        <v>2250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3.2" x14ac:dyDescent="0.3">
      <c r="A1866">
        <v>2249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7.6" x14ac:dyDescent="0.3">
      <c r="A1867">
        <v>2248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3.2" x14ac:dyDescent="0.3">
      <c r="A1868">
        <v>2247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3.2" x14ac:dyDescent="0.3">
      <c r="A1869">
        <v>2246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3.2" x14ac:dyDescent="0.3">
      <c r="A1870">
        <v>2245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3.2" x14ac:dyDescent="0.3">
      <c r="A1871">
        <v>2244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3.2" x14ac:dyDescent="0.3">
      <c r="A1872">
        <v>2243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3.2" x14ac:dyDescent="0.3">
      <c r="A1873">
        <v>2242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3.2" x14ac:dyDescent="0.3">
      <c r="A1874">
        <v>2241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3.2" x14ac:dyDescent="0.3">
      <c r="A1875">
        <v>2240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7.6" x14ac:dyDescent="0.3">
      <c r="A1876">
        <v>2239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3.2" x14ac:dyDescent="0.3">
      <c r="A1877">
        <v>2238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3.2" x14ac:dyDescent="0.3">
      <c r="A1878">
        <v>2237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3.2" x14ac:dyDescent="0.3">
      <c r="A1879">
        <v>2236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7.6" x14ac:dyDescent="0.3">
      <c r="A1880">
        <v>2235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3.2" x14ac:dyDescent="0.3">
      <c r="A1881">
        <v>2234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28.8" x14ac:dyDescent="0.3">
      <c r="A1882">
        <v>2233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3.2" x14ac:dyDescent="0.3">
      <c r="A1883">
        <v>2232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3.2" x14ac:dyDescent="0.3">
      <c r="A1884">
        <v>2231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3.2" x14ac:dyDescent="0.3">
      <c r="A1885">
        <v>2230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3.2" x14ac:dyDescent="0.3">
      <c r="A1886">
        <v>2229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3.2" x14ac:dyDescent="0.3">
      <c r="A1887">
        <v>2228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3.2" x14ac:dyDescent="0.3">
      <c r="A1888">
        <v>2227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3.2" x14ac:dyDescent="0.3">
      <c r="A1889">
        <v>2226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7.6" x14ac:dyDescent="0.3">
      <c r="A1890">
        <v>2225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3.2" x14ac:dyDescent="0.3">
      <c r="A1891">
        <v>2224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3.2" x14ac:dyDescent="0.3">
      <c r="A1892">
        <v>2223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7.6" x14ac:dyDescent="0.3">
      <c r="A1893">
        <v>2222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3.2" x14ac:dyDescent="0.3">
      <c r="A1894">
        <v>2221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3.2" x14ac:dyDescent="0.3">
      <c r="A1895">
        <v>2220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28.8" x14ac:dyDescent="0.3">
      <c r="A1896">
        <v>2219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7.6" x14ac:dyDescent="0.3">
      <c r="A1897">
        <v>2218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3.2" x14ac:dyDescent="0.3">
      <c r="A1898">
        <v>2217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3.2" x14ac:dyDescent="0.3">
      <c r="A1899">
        <v>2216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3.2" x14ac:dyDescent="0.3">
      <c r="A1900">
        <v>2215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3.2" x14ac:dyDescent="0.3">
      <c r="A1901">
        <v>2214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7.6" x14ac:dyDescent="0.3">
      <c r="A1902">
        <v>2213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3.2" x14ac:dyDescent="0.3">
      <c r="A1903">
        <v>2212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3.2" x14ac:dyDescent="0.3">
      <c r="A1904">
        <v>2211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3.2" x14ac:dyDescent="0.3">
      <c r="A1905">
        <v>2210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3.2" x14ac:dyDescent="0.3">
      <c r="A1906">
        <v>2209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7.6" x14ac:dyDescent="0.3">
      <c r="A1907">
        <v>2208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3.2" x14ac:dyDescent="0.3">
      <c r="A1908">
        <v>2207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3.2" x14ac:dyDescent="0.3">
      <c r="A1909">
        <v>2206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3.2" x14ac:dyDescent="0.3">
      <c r="A1910">
        <v>2205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3.2" x14ac:dyDescent="0.3">
      <c r="A1911">
        <v>2204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3.2" x14ac:dyDescent="0.3">
      <c r="A1912">
        <v>2203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7.6" x14ac:dyDescent="0.3">
      <c r="A1913">
        <v>2202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3.2" x14ac:dyDescent="0.3">
      <c r="A1914">
        <v>2201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28.8" x14ac:dyDescent="0.3">
      <c r="A1915">
        <v>2200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3.2" x14ac:dyDescent="0.3">
      <c r="A1916">
        <v>2199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3.2" x14ac:dyDescent="0.3">
      <c r="A1917">
        <v>2198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28.8" x14ac:dyDescent="0.3">
      <c r="A1918">
        <v>2197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28.8" x14ac:dyDescent="0.3">
      <c r="A1919">
        <v>2196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3.2" x14ac:dyDescent="0.3">
      <c r="A1920">
        <v>2195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3.2" x14ac:dyDescent="0.3">
      <c r="A1921">
        <v>2194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3.2" x14ac:dyDescent="0.3">
      <c r="A1922">
        <v>2193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s="11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28.8" x14ac:dyDescent="0.3">
      <c r="A1923">
        <v>2192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1" t="s">
        <v>8323</v>
      </c>
      <c r="R1923" t="s">
        <v>8327</v>
      </c>
      <c r="S1923" s="15">
        <f t="shared" ref="S1923:S1986" si="152">(((J1923/60/60)/24)+DATE(1970,1,1))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2191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3.2" x14ac:dyDescent="0.3">
      <c r="A1925">
        <v>2190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7.6" x14ac:dyDescent="0.3">
      <c r="A1926">
        <v>2189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3.2" x14ac:dyDescent="0.3">
      <c r="A1927">
        <v>2188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7.6" x14ac:dyDescent="0.3">
      <c r="A1928">
        <v>2187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3">
      <c r="A1929">
        <v>2186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28.8" x14ac:dyDescent="0.3">
      <c r="A1930">
        <v>2185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3.2" x14ac:dyDescent="0.3">
      <c r="A1931">
        <v>2184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28.8" x14ac:dyDescent="0.3">
      <c r="A1932">
        <v>2183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3.2" x14ac:dyDescent="0.3">
      <c r="A1933">
        <v>2182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7.6" x14ac:dyDescent="0.3">
      <c r="A1934">
        <v>2181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3.2" x14ac:dyDescent="0.3">
      <c r="A1935">
        <v>2180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3.2" x14ac:dyDescent="0.3">
      <c r="A1936">
        <v>2179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3.2" x14ac:dyDescent="0.3">
      <c r="A1937">
        <v>2178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3.2" x14ac:dyDescent="0.3">
      <c r="A1938">
        <v>2177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3.2" x14ac:dyDescent="0.3">
      <c r="A1939">
        <v>2176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3.2" x14ac:dyDescent="0.3">
      <c r="A1940">
        <v>2175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7.6" x14ac:dyDescent="0.3">
      <c r="A1941">
        <v>2174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3.2" x14ac:dyDescent="0.3">
      <c r="A1942">
        <v>2173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3.2" x14ac:dyDescent="0.3">
      <c r="A1943">
        <v>2172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3.2" x14ac:dyDescent="0.3">
      <c r="A1944">
        <v>2171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3.2" x14ac:dyDescent="0.3">
      <c r="A1945">
        <v>2170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3.2" x14ac:dyDescent="0.3">
      <c r="A1946">
        <v>2169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3.2" x14ac:dyDescent="0.3">
      <c r="A1947">
        <v>2168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3.2" x14ac:dyDescent="0.3">
      <c r="A1948">
        <v>2167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7.6" x14ac:dyDescent="0.3">
      <c r="A1949">
        <v>2166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28.8" x14ac:dyDescent="0.3">
      <c r="A1950">
        <v>2165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3.2" x14ac:dyDescent="0.3">
      <c r="A1951">
        <v>2164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3.2" x14ac:dyDescent="0.3">
      <c r="A1952">
        <v>2163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3.2" x14ac:dyDescent="0.3">
      <c r="A1953">
        <v>2162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3.2" x14ac:dyDescent="0.3">
      <c r="A1954">
        <v>2161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3.2" x14ac:dyDescent="0.3">
      <c r="A1955">
        <v>2160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28.8" x14ac:dyDescent="0.3">
      <c r="A1956">
        <v>2159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3.2" x14ac:dyDescent="0.3">
      <c r="A1957">
        <v>2158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3.2" x14ac:dyDescent="0.3">
      <c r="A1958">
        <v>2157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28.8" x14ac:dyDescent="0.3">
      <c r="A1959">
        <v>2156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3.2" x14ac:dyDescent="0.3">
      <c r="A1960">
        <v>2155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7.6" x14ac:dyDescent="0.3">
      <c r="A1961">
        <v>2154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3.2" x14ac:dyDescent="0.3">
      <c r="A1962">
        <v>2153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3.2" x14ac:dyDescent="0.3">
      <c r="A1963">
        <v>2152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3.2" x14ac:dyDescent="0.3">
      <c r="A1964">
        <v>2151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3.2" x14ac:dyDescent="0.3">
      <c r="A1965">
        <v>2150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3.2" x14ac:dyDescent="0.3">
      <c r="A1966">
        <v>2149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3.2" x14ac:dyDescent="0.3">
      <c r="A1967">
        <v>2148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3.2" x14ac:dyDescent="0.3">
      <c r="A1968">
        <v>2147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3.2" x14ac:dyDescent="0.3">
      <c r="A1969">
        <v>2146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28.8" x14ac:dyDescent="0.3">
      <c r="A1970">
        <v>2145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3.2" x14ac:dyDescent="0.3">
      <c r="A1971">
        <v>2144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3.2" x14ac:dyDescent="0.3">
      <c r="A1972">
        <v>2143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3.2" x14ac:dyDescent="0.3">
      <c r="A1973">
        <v>2142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3.2" x14ac:dyDescent="0.3">
      <c r="A1974">
        <v>2141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3.2" x14ac:dyDescent="0.3">
      <c r="A1975">
        <v>2140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3.2" x14ac:dyDescent="0.3">
      <c r="A1976">
        <v>2139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28.8" x14ac:dyDescent="0.3">
      <c r="A1977">
        <v>2138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28.8" x14ac:dyDescent="0.3">
      <c r="A1978">
        <v>2137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3.2" x14ac:dyDescent="0.3">
      <c r="A1979">
        <v>2136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3.2" x14ac:dyDescent="0.3">
      <c r="A1980">
        <v>2135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3.2" x14ac:dyDescent="0.3">
      <c r="A1981">
        <v>2134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28.8" x14ac:dyDescent="0.3">
      <c r="A1982">
        <v>2133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3.2" x14ac:dyDescent="0.3">
      <c r="A1983">
        <v>2132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3.2" x14ac:dyDescent="0.3">
      <c r="A1984">
        <v>2131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3.2" x14ac:dyDescent="0.3">
      <c r="A1985">
        <v>2130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7.6" x14ac:dyDescent="0.3">
      <c r="A1986">
        <v>2129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s="11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3.2" x14ac:dyDescent="0.3">
      <c r="A1987">
        <v>2128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1" t="s">
        <v>8336</v>
      </c>
      <c r="R1987" t="s">
        <v>8348</v>
      </c>
      <c r="S1987" s="15">
        <f t="shared" ref="S1987:S2050" si="157">(((J1987/60/60)/24)+DATE(1970,1,1))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2127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28.8" x14ac:dyDescent="0.3">
      <c r="A1989">
        <v>2126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3">
      <c r="A1990">
        <v>2125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3.2" x14ac:dyDescent="0.3">
      <c r="A1991">
        <v>2124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3.2" x14ac:dyDescent="0.3">
      <c r="A1992">
        <v>2123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28.8" x14ac:dyDescent="0.3">
      <c r="A1993">
        <v>2122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28.8" x14ac:dyDescent="0.3">
      <c r="A1994">
        <v>2121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3.2" x14ac:dyDescent="0.3">
      <c r="A1995">
        <v>2120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7.6" x14ac:dyDescent="0.3">
      <c r="A1996">
        <v>2119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3.2" x14ac:dyDescent="0.3">
      <c r="A1997">
        <v>2118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7.6" x14ac:dyDescent="0.3">
      <c r="A1998">
        <v>2117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3.2" x14ac:dyDescent="0.3">
      <c r="A1999">
        <v>2116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3.2" x14ac:dyDescent="0.3">
      <c r="A2000">
        <v>2115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3.2" x14ac:dyDescent="0.3">
      <c r="A2001">
        <v>2114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3.2" x14ac:dyDescent="0.3">
      <c r="A2002">
        <v>2113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3.2" x14ac:dyDescent="0.3">
      <c r="A2003">
        <v>2112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3.2" x14ac:dyDescent="0.3">
      <c r="A2004">
        <v>2111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7.6" x14ac:dyDescent="0.3">
      <c r="A2005">
        <v>2110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3.2" x14ac:dyDescent="0.3">
      <c r="A2006">
        <v>2109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3.2" x14ac:dyDescent="0.3">
      <c r="A2007">
        <v>2108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7.6" x14ac:dyDescent="0.3">
      <c r="A2008">
        <v>2107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7.6" x14ac:dyDescent="0.3">
      <c r="A2009">
        <v>2106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3.2" x14ac:dyDescent="0.3">
      <c r="A2010">
        <v>2105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3.2" x14ac:dyDescent="0.3">
      <c r="A2011">
        <v>2104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28.8" x14ac:dyDescent="0.3">
      <c r="A2012">
        <v>2103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3.2" x14ac:dyDescent="0.3">
      <c r="A2013">
        <v>2102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3.2" x14ac:dyDescent="0.3">
      <c r="A2014">
        <v>2101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3.2" x14ac:dyDescent="0.3">
      <c r="A2015">
        <v>2100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3.2" x14ac:dyDescent="0.3">
      <c r="A2016">
        <v>2099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3.2" x14ac:dyDescent="0.3">
      <c r="A2017">
        <v>2098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28.8" x14ac:dyDescent="0.3">
      <c r="A2018">
        <v>2097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3.2" x14ac:dyDescent="0.3">
      <c r="A2019">
        <v>2096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3.2" x14ac:dyDescent="0.3">
      <c r="A2020">
        <v>2095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7.6" x14ac:dyDescent="0.3">
      <c r="A2021">
        <v>2094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3.2" x14ac:dyDescent="0.3">
      <c r="A2022">
        <v>2093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3.2" x14ac:dyDescent="0.3">
      <c r="A2023">
        <v>2092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3.2" x14ac:dyDescent="0.3">
      <c r="A2024">
        <v>2091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7.6" x14ac:dyDescent="0.3">
      <c r="A2025">
        <v>2090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3.2" x14ac:dyDescent="0.3">
      <c r="A2026">
        <v>2089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3.2" x14ac:dyDescent="0.3">
      <c r="A2027">
        <v>2088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28.8" x14ac:dyDescent="0.3">
      <c r="A2028">
        <v>2087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3.2" x14ac:dyDescent="0.3">
      <c r="A2029">
        <v>2086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28.8" x14ac:dyDescent="0.3">
      <c r="A2030">
        <v>2085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3.2" x14ac:dyDescent="0.3">
      <c r="A2031">
        <v>2084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3.2" x14ac:dyDescent="0.3">
      <c r="A2032">
        <v>2083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3.2" x14ac:dyDescent="0.3">
      <c r="A2033">
        <v>2082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3.2" x14ac:dyDescent="0.3">
      <c r="A2034">
        <v>2081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3.2" x14ac:dyDescent="0.3">
      <c r="A2035">
        <v>2080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7.6" x14ac:dyDescent="0.3">
      <c r="A2036">
        <v>2079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3.2" x14ac:dyDescent="0.3">
      <c r="A2037">
        <v>2078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3.2" x14ac:dyDescent="0.3">
      <c r="A2038">
        <v>2077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3.2" x14ac:dyDescent="0.3">
      <c r="A2039">
        <v>2076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3.2" x14ac:dyDescent="0.3">
      <c r="A2040">
        <v>2075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28.8" x14ac:dyDescent="0.3">
      <c r="A2041">
        <v>2074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28.8" x14ac:dyDescent="0.3">
      <c r="A2042">
        <v>2073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3.2" x14ac:dyDescent="0.3">
      <c r="A2043">
        <v>2072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3.2" x14ac:dyDescent="0.3">
      <c r="A2044">
        <v>2071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3.2" x14ac:dyDescent="0.3">
      <c r="A2045">
        <v>2070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3.2" x14ac:dyDescent="0.3">
      <c r="A2046">
        <v>2069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3.2" x14ac:dyDescent="0.3">
      <c r="A2047">
        <v>2068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3.2" x14ac:dyDescent="0.3">
      <c r="A2048">
        <v>2067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3.2" x14ac:dyDescent="0.3">
      <c r="A2049">
        <v>2066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3.2" x14ac:dyDescent="0.3">
      <c r="A2050">
        <v>2065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s="11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x14ac:dyDescent="0.3">
      <c r="A2051">
        <v>2064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1" t="s">
        <v>8317</v>
      </c>
      <c r="R2051" t="s">
        <v>8347</v>
      </c>
      <c r="S2051" s="15">
        <f t="shared" ref="S2051:S2114" si="162">(((J2051/60/60)/24)+DATE(1970,1,1))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2063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3.2" x14ac:dyDescent="0.3">
      <c r="A2053">
        <v>2062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3.2" x14ac:dyDescent="0.3">
      <c r="A2054">
        <v>2061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3.2" x14ac:dyDescent="0.3">
      <c r="A2055">
        <v>2060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3.2" x14ac:dyDescent="0.3">
      <c r="A2056">
        <v>2059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3.2" x14ac:dyDescent="0.3">
      <c r="A2057">
        <v>2058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3.2" x14ac:dyDescent="0.3">
      <c r="A2058">
        <v>2057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7.6" x14ac:dyDescent="0.3">
      <c r="A2059">
        <v>2056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28.8" x14ac:dyDescent="0.3">
      <c r="A2060">
        <v>2055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3.2" x14ac:dyDescent="0.3">
      <c r="A2061">
        <v>2054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3.2" x14ac:dyDescent="0.3">
      <c r="A2062">
        <v>2053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3.2" x14ac:dyDescent="0.3">
      <c r="A2063">
        <v>2052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7.6" x14ac:dyDescent="0.3">
      <c r="A2064">
        <v>2051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28.8" x14ac:dyDescent="0.3">
      <c r="A2065">
        <v>2050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3.2" x14ac:dyDescent="0.3">
      <c r="A2066">
        <v>2049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3.2" x14ac:dyDescent="0.3">
      <c r="A2067">
        <v>2048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3.2" x14ac:dyDescent="0.3">
      <c r="A2068">
        <v>2047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3.2" x14ac:dyDescent="0.3">
      <c r="A2069">
        <v>2046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3.2" x14ac:dyDescent="0.3">
      <c r="A2070">
        <v>2045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7.6" x14ac:dyDescent="0.3">
      <c r="A2071">
        <v>2044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3.2" x14ac:dyDescent="0.3">
      <c r="A2072">
        <v>2043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3.2" x14ac:dyDescent="0.3">
      <c r="A2073">
        <v>2042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7.6" x14ac:dyDescent="0.3">
      <c r="A2074">
        <v>2041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3.2" x14ac:dyDescent="0.3">
      <c r="A2075">
        <v>2040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28.8" x14ac:dyDescent="0.3">
      <c r="A2076">
        <v>2039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3.2" x14ac:dyDescent="0.3">
      <c r="A2077">
        <v>2038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28.8" x14ac:dyDescent="0.3">
      <c r="A2078">
        <v>2037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3.2" x14ac:dyDescent="0.3">
      <c r="A2079">
        <v>2036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3.2" x14ac:dyDescent="0.3">
      <c r="A2080">
        <v>2035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7.6" x14ac:dyDescent="0.3">
      <c r="A2081">
        <v>2034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3.2" x14ac:dyDescent="0.3">
      <c r="A2082">
        <v>2033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3.2" x14ac:dyDescent="0.3">
      <c r="A2083">
        <v>2032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3.2" x14ac:dyDescent="0.3">
      <c r="A2084">
        <v>2031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3.2" x14ac:dyDescent="0.3">
      <c r="A2085">
        <v>2030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3.2" x14ac:dyDescent="0.3">
      <c r="A2086">
        <v>2029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7.6" x14ac:dyDescent="0.3">
      <c r="A2087">
        <v>2028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3.2" x14ac:dyDescent="0.3">
      <c r="A2088">
        <v>2027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7.6" x14ac:dyDescent="0.3">
      <c r="A2089">
        <v>2026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3.2" x14ac:dyDescent="0.3">
      <c r="A2090">
        <v>2025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28.8" x14ac:dyDescent="0.3">
      <c r="A2091">
        <v>2024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3.2" x14ac:dyDescent="0.3">
      <c r="A2092">
        <v>2023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7.6" x14ac:dyDescent="0.3">
      <c r="A2093">
        <v>2022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3.2" x14ac:dyDescent="0.3">
      <c r="A2094">
        <v>2021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3.2" x14ac:dyDescent="0.3">
      <c r="A2095">
        <v>2020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7.6" x14ac:dyDescent="0.3">
      <c r="A2096">
        <v>2019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3.2" x14ac:dyDescent="0.3">
      <c r="A2097">
        <v>2018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3.2" x14ac:dyDescent="0.3">
      <c r="A2098">
        <v>2017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3.2" x14ac:dyDescent="0.3">
      <c r="A2099">
        <v>2016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3.2" x14ac:dyDescent="0.3">
      <c r="A2100">
        <v>2015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3">
      <c r="A2101">
        <v>2014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3.2" x14ac:dyDescent="0.3">
      <c r="A2102">
        <v>2013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3.2" x14ac:dyDescent="0.3">
      <c r="A2103">
        <v>2012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3.2" x14ac:dyDescent="0.3">
      <c r="A2104">
        <v>2011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28.8" x14ac:dyDescent="0.3">
      <c r="A2105">
        <v>2010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3.2" x14ac:dyDescent="0.3">
      <c r="A2106">
        <v>2009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3.2" x14ac:dyDescent="0.3">
      <c r="A2107">
        <v>2008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3.2" x14ac:dyDescent="0.3">
      <c r="A2108">
        <v>2007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3.2" x14ac:dyDescent="0.3">
      <c r="A2109">
        <v>2006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7.6" x14ac:dyDescent="0.3">
      <c r="A2110">
        <v>2005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3.2" x14ac:dyDescent="0.3">
      <c r="A2111">
        <v>2004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28.8" x14ac:dyDescent="0.3">
      <c r="A2112">
        <v>2003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3.2" x14ac:dyDescent="0.3">
      <c r="A2113">
        <v>2002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3.2" x14ac:dyDescent="0.3">
      <c r="A2114">
        <v>2001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s="11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28.8" x14ac:dyDescent="0.3">
      <c r="A2115">
        <v>2000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1" t="s">
        <v>8323</v>
      </c>
      <c r="R2115" t="s">
        <v>8327</v>
      </c>
      <c r="S2115" s="15">
        <f t="shared" ref="S2115:S2178" si="167">(((J2115/60/60)/24)+DATE(1970,1,1))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1999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3.2" x14ac:dyDescent="0.3">
      <c r="A2117">
        <v>1998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3.2" x14ac:dyDescent="0.3">
      <c r="A2118">
        <v>1997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3.2" x14ac:dyDescent="0.3">
      <c r="A2119">
        <v>1996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28.8" x14ac:dyDescent="0.3">
      <c r="A2120">
        <v>1995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3.2" x14ac:dyDescent="0.3">
      <c r="A2121">
        <v>1994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3.2" x14ac:dyDescent="0.3">
      <c r="A2122">
        <v>1993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3.2" x14ac:dyDescent="0.3">
      <c r="A2123">
        <v>1992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3.2" x14ac:dyDescent="0.3">
      <c r="A2124">
        <v>1991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7.6" x14ac:dyDescent="0.3">
      <c r="A2125">
        <v>1990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7.6" x14ac:dyDescent="0.3">
      <c r="A2126">
        <v>1989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3.2" x14ac:dyDescent="0.3">
      <c r="A2127">
        <v>1988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3.2" x14ac:dyDescent="0.3">
      <c r="A2128">
        <v>1987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28.8" x14ac:dyDescent="0.3">
      <c r="A2129">
        <v>1986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3.2" x14ac:dyDescent="0.3">
      <c r="A2130">
        <v>1985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3.2" x14ac:dyDescent="0.3">
      <c r="A2131">
        <v>1984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28.8" x14ac:dyDescent="0.3">
      <c r="A2132">
        <v>1983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3.2" x14ac:dyDescent="0.3">
      <c r="A2133">
        <v>1982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3.2" x14ac:dyDescent="0.3">
      <c r="A2134">
        <v>1981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3.2" x14ac:dyDescent="0.3">
      <c r="A2135">
        <v>1980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3.2" x14ac:dyDescent="0.3">
      <c r="A2136">
        <v>1979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3.2" x14ac:dyDescent="0.3">
      <c r="A2137">
        <v>1978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3.2" x14ac:dyDescent="0.3">
      <c r="A2138">
        <v>1977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3.2" x14ac:dyDescent="0.3">
      <c r="A2139">
        <v>1976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28.8" x14ac:dyDescent="0.3">
      <c r="A2140">
        <v>1975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3.2" x14ac:dyDescent="0.3">
      <c r="A2141">
        <v>1974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3.2" x14ac:dyDescent="0.3">
      <c r="A2142">
        <v>1973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3.2" x14ac:dyDescent="0.3">
      <c r="A2143">
        <v>1972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3.2" x14ac:dyDescent="0.3">
      <c r="A2144">
        <v>1971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3.2" x14ac:dyDescent="0.3">
      <c r="A2145">
        <v>1970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3.2" x14ac:dyDescent="0.3">
      <c r="A2146">
        <v>1969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3.2" x14ac:dyDescent="0.3">
      <c r="A2147">
        <v>1968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3.2" x14ac:dyDescent="0.3">
      <c r="A2148">
        <v>1967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3">
      <c r="A2149">
        <v>1966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3.2" x14ac:dyDescent="0.3">
      <c r="A2150">
        <v>1965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7.6" x14ac:dyDescent="0.3">
      <c r="A2151">
        <v>1964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3">
      <c r="A2152">
        <v>1963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3.2" x14ac:dyDescent="0.3">
      <c r="A2153">
        <v>1962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3.2" x14ac:dyDescent="0.3">
      <c r="A2154">
        <v>1961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3.2" x14ac:dyDescent="0.3">
      <c r="A2155">
        <v>1960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28.8" x14ac:dyDescent="0.3">
      <c r="A2156">
        <v>1959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3.2" x14ac:dyDescent="0.3">
      <c r="A2157">
        <v>1958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3.2" x14ac:dyDescent="0.3">
      <c r="A2158">
        <v>1957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28.8" x14ac:dyDescent="0.3">
      <c r="A2159">
        <v>1956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3.2" x14ac:dyDescent="0.3">
      <c r="A2160">
        <v>1955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7.6" x14ac:dyDescent="0.3">
      <c r="A2161">
        <v>1954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3.2" x14ac:dyDescent="0.3">
      <c r="A2162">
        <v>1953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28.8" x14ac:dyDescent="0.3">
      <c r="A2163">
        <v>1952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3.2" x14ac:dyDescent="0.3">
      <c r="A2164">
        <v>1951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3.2" x14ac:dyDescent="0.3">
      <c r="A2165">
        <v>1950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28.8" x14ac:dyDescent="0.3">
      <c r="A2166">
        <v>1949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3.2" x14ac:dyDescent="0.3">
      <c r="A2167">
        <v>1948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7.6" x14ac:dyDescent="0.3">
      <c r="A2168">
        <v>1947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28.8" x14ac:dyDescent="0.3">
      <c r="A2169">
        <v>1946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28.8" x14ac:dyDescent="0.3">
      <c r="A2170">
        <v>1945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7.6" x14ac:dyDescent="0.3">
      <c r="A2171">
        <v>1944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3.2" x14ac:dyDescent="0.3">
      <c r="A2172">
        <v>1943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3.2" x14ac:dyDescent="0.3">
      <c r="A2173">
        <v>1942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3.2" x14ac:dyDescent="0.3">
      <c r="A2174">
        <v>1941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3.2" x14ac:dyDescent="0.3">
      <c r="A2175">
        <v>1940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7.6" x14ac:dyDescent="0.3">
      <c r="A2176">
        <v>1939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3.2" x14ac:dyDescent="0.3">
      <c r="A2177">
        <v>1938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3.2" x14ac:dyDescent="0.3">
      <c r="A2178">
        <v>1937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s="11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2" x14ac:dyDescent="0.3">
      <c r="A2179">
        <v>1936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1" t="s">
        <v>8323</v>
      </c>
      <c r="R2179" t="s">
        <v>8324</v>
      </c>
      <c r="S2179" s="15">
        <f t="shared" ref="S2179:S2242" si="172">(((J2179/60/60)/24)+DATE(1970,1,1))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1935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3.2" x14ac:dyDescent="0.3">
      <c r="A2181">
        <v>1934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28.8" x14ac:dyDescent="0.3">
      <c r="A2182">
        <v>1933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7.6" x14ac:dyDescent="0.3">
      <c r="A2183">
        <v>1932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3.2" x14ac:dyDescent="0.3">
      <c r="A2184">
        <v>1931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3.2" x14ac:dyDescent="0.3">
      <c r="A2185">
        <v>1930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7.6" x14ac:dyDescent="0.3">
      <c r="A2186">
        <v>1929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3.2" x14ac:dyDescent="0.3">
      <c r="A2187">
        <v>1928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3.2" x14ac:dyDescent="0.3">
      <c r="A2188">
        <v>1927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3.2" x14ac:dyDescent="0.3">
      <c r="A2189">
        <v>1926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3.2" x14ac:dyDescent="0.3">
      <c r="A2190">
        <v>1925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3.2" x14ac:dyDescent="0.3">
      <c r="A2191">
        <v>1924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3.2" x14ac:dyDescent="0.3">
      <c r="A2192">
        <v>1923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3.2" x14ac:dyDescent="0.3">
      <c r="A2193">
        <v>1922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3.2" x14ac:dyDescent="0.3">
      <c r="A2194">
        <v>1921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7.6" x14ac:dyDescent="0.3">
      <c r="A2195">
        <v>1920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7.6" x14ac:dyDescent="0.3">
      <c r="A2196">
        <v>1919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28.8" x14ac:dyDescent="0.3">
      <c r="A2197">
        <v>1918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28.8" x14ac:dyDescent="0.3">
      <c r="A2198">
        <v>1917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3.2" x14ac:dyDescent="0.3">
      <c r="A2199">
        <v>1916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3.2" x14ac:dyDescent="0.3">
      <c r="A2200">
        <v>1915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28.8" x14ac:dyDescent="0.3">
      <c r="A2201">
        <v>1914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3.2" x14ac:dyDescent="0.3">
      <c r="A2202">
        <v>1913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3.2" x14ac:dyDescent="0.3">
      <c r="A2203">
        <v>1912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28.8" x14ac:dyDescent="0.3">
      <c r="A2204">
        <v>1911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3.2" x14ac:dyDescent="0.3">
      <c r="A2205">
        <v>1910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3.2" x14ac:dyDescent="0.3">
      <c r="A2206">
        <v>1909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3.2" x14ac:dyDescent="0.3">
      <c r="A2207">
        <v>1908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3.2" x14ac:dyDescent="0.3">
      <c r="A2208">
        <v>1907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3.2" x14ac:dyDescent="0.3">
      <c r="A2209">
        <v>1906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3.2" x14ac:dyDescent="0.3">
      <c r="A2210">
        <v>1905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28.8" x14ac:dyDescent="0.3">
      <c r="A2211">
        <v>1904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3.2" x14ac:dyDescent="0.3">
      <c r="A2212">
        <v>1903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3.2" x14ac:dyDescent="0.3">
      <c r="A2213">
        <v>1902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3.2" x14ac:dyDescent="0.3">
      <c r="A2214">
        <v>1901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57.6" x14ac:dyDescent="0.3">
      <c r="A2215">
        <v>1900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3.2" x14ac:dyDescent="0.3">
      <c r="A2216">
        <v>1899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28.8" x14ac:dyDescent="0.3">
      <c r="A2217">
        <v>1898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3.2" x14ac:dyDescent="0.3">
      <c r="A2218">
        <v>1897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3.2" x14ac:dyDescent="0.3">
      <c r="A2219">
        <v>1896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3.2" x14ac:dyDescent="0.3">
      <c r="A2220">
        <v>1895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3.2" x14ac:dyDescent="0.3">
      <c r="A2221">
        <v>1894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3.2" x14ac:dyDescent="0.3">
      <c r="A2222">
        <v>1893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3.2" x14ac:dyDescent="0.3">
      <c r="A2223">
        <v>1892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3.2" x14ac:dyDescent="0.3">
      <c r="A2224">
        <v>1891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7.6" x14ac:dyDescent="0.3">
      <c r="A2225">
        <v>1890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3.2" x14ac:dyDescent="0.3">
      <c r="A2226">
        <v>1889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3.2" x14ac:dyDescent="0.3">
      <c r="A2227">
        <v>1888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3.2" x14ac:dyDescent="0.3">
      <c r="A2228">
        <v>1887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3.2" x14ac:dyDescent="0.3">
      <c r="A2229">
        <v>1886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7.6" x14ac:dyDescent="0.3">
      <c r="A2230">
        <v>1885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3.2" x14ac:dyDescent="0.3">
      <c r="A2231">
        <v>1884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3.2" x14ac:dyDescent="0.3">
      <c r="A2232">
        <v>1883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3.2" x14ac:dyDescent="0.3">
      <c r="A2233">
        <v>1882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3.2" x14ac:dyDescent="0.3">
      <c r="A2234">
        <v>1881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3.2" x14ac:dyDescent="0.3">
      <c r="A2235">
        <v>1880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3.2" x14ac:dyDescent="0.3">
      <c r="A2236">
        <v>1879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28.8" x14ac:dyDescent="0.3">
      <c r="A2237">
        <v>1878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3.2" x14ac:dyDescent="0.3">
      <c r="A2238">
        <v>1877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3.2" x14ac:dyDescent="0.3">
      <c r="A2239">
        <v>1876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28.8" x14ac:dyDescent="0.3">
      <c r="A2240">
        <v>1875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28.8" x14ac:dyDescent="0.3">
      <c r="A2241">
        <v>1874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3.2" x14ac:dyDescent="0.3">
      <c r="A2242">
        <v>1873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s="11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3.2" x14ac:dyDescent="0.3">
      <c r="A2243">
        <v>1872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1" t="s">
        <v>8331</v>
      </c>
      <c r="R2243" t="s">
        <v>8349</v>
      </c>
      <c r="S2243" s="15">
        <f t="shared" ref="S2243:S2306" si="177">(((J2243/60/60)/24)+DATE(1970,1,1))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1871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3.2" x14ac:dyDescent="0.3">
      <c r="A2245">
        <v>1870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3.2" x14ac:dyDescent="0.3">
      <c r="A2246">
        <v>1869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3.2" x14ac:dyDescent="0.3">
      <c r="A2247">
        <v>1868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3.2" x14ac:dyDescent="0.3">
      <c r="A2248">
        <v>1867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28.8" x14ac:dyDescent="0.3">
      <c r="A2249">
        <v>1866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3.2" x14ac:dyDescent="0.3">
      <c r="A2250">
        <v>1865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3.2" x14ac:dyDescent="0.3">
      <c r="A2251">
        <v>1864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3.2" x14ac:dyDescent="0.3">
      <c r="A2252">
        <v>1863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3.2" x14ac:dyDescent="0.3">
      <c r="A2253">
        <v>1862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3.2" x14ac:dyDescent="0.3">
      <c r="A2254">
        <v>1861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3.2" x14ac:dyDescent="0.3">
      <c r="A2255">
        <v>1860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3.2" x14ac:dyDescent="0.3">
      <c r="A2256">
        <v>1859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28.8" x14ac:dyDescent="0.3">
      <c r="A2257">
        <v>1858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3.2" x14ac:dyDescent="0.3">
      <c r="A2258">
        <v>1857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7.6" x14ac:dyDescent="0.3">
      <c r="A2259">
        <v>1856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28.8" x14ac:dyDescent="0.3">
      <c r="A2260">
        <v>1855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3.2" x14ac:dyDescent="0.3">
      <c r="A2261">
        <v>1854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3.2" x14ac:dyDescent="0.3">
      <c r="A2262">
        <v>1853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3.2" x14ac:dyDescent="0.3">
      <c r="A2263">
        <v>1852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3.2" x14ac:dyDescent="0.3">
      <c r="A2264">
        <v>1851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3.2" x14ac:dyDescent="0.3">
      <c r="A2265">
        <v>1850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7.6" x14ac:dyDescent="0.3">
      <c r="A2266">
        <v>1849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3.2" x14ac:dyDescent="0.3">
      <c r="A2267">
        <v>1848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3.2" x14ac:dyDescent="0.3">
      <c r="A2268">
        <v>1847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3.2" x14ac:dyDescent="0.3">
      <c r="A2269">
        <v>1846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3.2" x14ac:dyDescent="0.3">
      <c r="A2270">
        <v>1845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3.2" x14ac:dyDescent="0.3">
      <c r="A2271">
        <v>1844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3.2" x14ac:dyDescent="0.3">
      <c r="A2272">
        <v>1843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3.2" x14ac:dyDescent="0.3">
      <c r="A2273">
        <v>1842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3.2" x14ac:dyDescent="0.3">
      <c r="A2274">
        <v>1841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3.2" x14ac:dyDescent="0.3">
      <c r="A2275">
        <v>1840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7.6" x14ac:dyDescent="0.3">
      <c r="A2276">
        <v>1839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3.2" x14ac:dyDescent="0.3">
      <c r="A2277">
        <v>1838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7.6" x14ac:dyDescent="0.3">
      <c r="A2278">
        <v>1837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3.2" x14ac:dyDescent="0.3">
      <c r="A2279">
        <v>1836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28.8" x14ac:dyDescent="0.3">
      <c r="A2280">
        <v>1835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3.2" x14ac:dyDescent="0.3">
      <c r="A2281">
        <v>1834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7.6" x14ac:dyDescent="0.3">
      <c r="A2282">
        <v>1833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3.2" x14ac:dyDescent="0.3">
      <c r="A2283">
        <v>1832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28.8" x14ac:dyDescent="0.3">
      <c r="A2284">
        <v>1831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3.2" x14ac:dyDescent="0.3">
      <c r="A2285">
        <v>1830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28.8" x14ac:dyDescent="0.3">
      <c r="A2286">
        <v>1829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3.2" x14ac:dyDescent="0.3">
      <c r="A2287">
        <v>1828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3.2" x14ac:dyDescent="0.3">
      <c r="A2288">
        <v>1827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3.2" x14ac:dyDescent="0.3">
      <c r="A2289">
        <v>1826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3.2" x14ac:dyDescent="0.3">
      <c r="A2290">
        <v>1825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3.2" x14ac:dyDescent="0.3">
      <c r="A2291">
        <v>1824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3.2" x14ac:dyDescent="0.3">
      <c r="A2292">
        <v>1823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3.2" x14ac:dyDescent="0.3">
      <c r="A2293">
        <v>1822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3.2" x14ac:dyDescent="0.3">
      <c r="A2294">
        <v>1821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28.8" x14ac:dyDescent="0.3">
      <c r="A2295">
        <v>1820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3.2" x14ac:dyDescent="0.3">
      <c r="A2296">
        <v>1819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7.6" x14ac:dyDescent="0.3">
      <c r="A2297">
        <v>1818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3.2" x14ac:dyDescent="0.3">
      <c r="A2298">
        <v>1817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28.8" x14ac:dyDescent="0.3">
      <c r="A2299">
        <v>1816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3.2" x14ac:dyDescent="0.3">
      <c r="A2300">
        <v>1815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3.2" x14ac:dyDescent="0.3">
      <c r="A2301">
        <v>1814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3.2" x14ac:dyDescent="0.3">
      <c r="A2302">
        <v>1813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28.8" x14ac:dyDescent="0.3">
      <c r="A2303">
        <v>1812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3.2" x14ac:dyDescent="0.3">
      <c r="A2304">
        <v>1811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7.6" x14ac:dyDescent="0.3">
      <c r="A2305">
        <v>1810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3.2" x14ac:dyDescent="0.3">
      <c r="A2306">
        <v>1809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s="11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3.2" x14ac:dyDescent="0.3">
      <c r="A2307">
        <v>1808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1" t="s">
        <v>8323</v>
      </c>
      <c r="R2307" t="s">
        <v>8327</v>
      </c>
      <c r="S2307" s="15">
        <f t="shared" ref="S2307:S2370" si="182">(((J2307/60/60)/24)+DATE(1970,1,1))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1807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3.2" x14ac:dyDescent="0.3">
      <c r="A2309">
        <v>1806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3.2" x14ac:dyDescent="0.3">
      <c r="A2310">
        <v>1805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3.2" x14ac:dyDescent="0.3">
      <c r="A2311">
        <v>1804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7.6" x14ac:dyDescent="0.3">
      <c r="A2312">
        <v>1803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3.2" x14ac:dyDescent="0.3">
      <c r="A2313">
        <v>1802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3.2" x14ac:dyDescent="0.3">
      <c r="A2314">
        <v>1801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28.8" x14ac:dyDescent="0.3">
      <c r="A2315">
        <v>1800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3.2" x14ac:dyDescent="0.3">
      <c r="A2316">
        <v>1799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3.2" x14ac:dyDescent="0.3">
      <c r="A2317">
        <v>1798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7.6" x14ac:dyDescent="0.3">
      <c r="A2318">
        <v>1797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3.2" x14ac:dyDescent="0.3">
      <c r="A2319">
        <v>1796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7.6" x14ac:dyDescent="0.3">
      <c r="A2320">
        <v>1795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3.2" x14ac:dyDescent="0.3">
      <c r="A2321">
        <v>1794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7.6" x14ac:dyDescent="0.3">
      <c r="A2322">
        <v>1793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3.2" x14ac:dyDescent="0.3">
      <c r="A2323">
        <v>1792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3.2" x14ac:dyDescent="0.3">
      <c r="A2324">
        <v>1791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3.2" x14ac:dyDescent="0.3">
      <c r="A2325">
        <v>1790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3.2" x14ac:dyDescent="0.3">
      <c r="A2326">
        <v>1789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3.2" x14ac:dyDescent="0.3">
      <c r="A2327">
        <v>1788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3.2" x14ac:dyDescent="0.3">
      <c r="A2328">
        <v>1787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28.8" x14ac:dyDescent="0.3">
      <c r="A2329">
        <v>1786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7.6" x14ac:dyDescent="0.3">
      <c r="A2330">
        <v>1785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3.2" x14ac:dyDescent="0.3">
      <c r="A2331">
        <v>1784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3.2" x14ac:dyDescent="0.3">
      <c r="A2332">
        <v>1783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3.2" x14ac:dyDescent="0.3">
      <c r="A2333">
        <v>1782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3.2" x14ac:dyDescent="0.3">
      <c r="A2334">
        <v>1781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3.2" x14ac:dyDescent="0.3">
      <c r="A2335">
        <v>1780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3.2" x14ac:dyDescent="0.3">
      <c r="A2336">
        <v>1779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3.2" x14ac:dyDescent="0.3">
      <c r="A2337">
        <v>1778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3.2" x14ac:dyDescent="0.3">
      <c r="A2338">
        <v>1777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28.8" x14ac:dyDescent="0.3">
      <c r="A2339">
        <v>1776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3.2" x14ac:dyDescent="0.3">
      <c r="A2340">
        <v>1775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3.2" x14ac:dyDescent="0.3">
      <c r="A2341">
        <v>1774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3.2" x14ac:dyDescent="0.3">
      <c r="A2342">
        <v>1773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3.2" x14ac:dyDescent="0.3">
      <c r="A2343">
        <v>1772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3.2" x14ac:dyDescent="0.3">
      <c r="A2344">
        <v>1771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3.2" x14ac:dyDescent="0.3">
      <c r="A2345">
        <v>1770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3.2" x14ac:dyDescent="0.3">
      <c r="A2346">
        <v>1769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3.2" x14ac:dyDescent="0.3">
      <c r="A2347">
        <v>1768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3.2" x14ac:dyDescent="0.3">
      <c r="A2348">
        <v>1767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3.2" x14ac:dyDescent="0.3">
      <c r="A2349">
        <v>1766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3.2" x14ac:dyDescent="0.3">
      <c r="A2350">
        <v>1765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3.2" x14ac:dyDescent="0.3">
      <c r="A2351">
        <v>1764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3.2" x14ac:dyDescent="0.3">
      <c r="A2352">
        <v>1763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28.8" x14ac:dyDescent="0.3">
      <c r="A2353">
        <v>1762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3.2" x14ac:dyDescent="0.3">
      <c r="A2354">
        <v>1761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3.2" x14ac:dyDescent="0.3">
      <c r="A2355">
        <v>1760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3.2" x14ac:dyDescent="0.3">
      <c r="A2356">
        <v>1759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3.2" x14ac:dyDescent="0.3">
      <c r="A2357">
        <v>1758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28.8" x14ac:dyDescent="0.3">
      <c r="A2358">
        <v>1757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3.2" x14ac:dyDescent="0.3">
      <c r="A2359">
        <v>1756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3.2" x14ac:dyDescent="0.3">
      <c r="A2360">
        <v>1755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3.2" x14ac:dyDescent="0.3">
      <c r="A2361">
        <v>1754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3.2" x14ac:dyDescent="0.3">
      <c r="A2362">
        <v>1753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3.2" x14ac:dyDescent="0.3">
      <c r="A2363">
        <v>1752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3.2" x14ac:dyDescent="0.3">
      <c r="A2364">
        <v>1751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3.2" x14ac:dyDescent="0.3">
      <c r="A2365">
        <v>1750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28.8" x14ac:dyDescent="0.3">
      <c r="A2366">
        <v>1749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3.2" x14ac:dyDescent="0.3">
      <c r="A2367">
        <v>1748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3.2" x14ac:dyDescent="0.3">
      <c r="A2368">
        <v>1747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3.2" x14ac:dyDescent="0.3">
      <c r="A2369">
        <v>1746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3.2" x14ac:dyDescent="0.3">
      <c r="A2370">
        <v>1745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s="11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3.2" x14ac:dyDescent="0.3">
      <c r="A2371">
        <v>1744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s="11" t="s">
        <v>8317</v>
      </c>
      <c r="R2371" t="s">
        <v>8318</v>
      </c>
      <c r="S2371" s="15">
        <f t="shared" ref="S2371:S2434" si="187">(((J2371/60/60)/24)+DATE(1970,1,1))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1743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3.2" x14ac:dyDescent="0.3">
      <c r="A2373">
        <v>1742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3.2" x14ac:dyDescent="0.3">
      <c r="A2374">
        <v>1741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28.8" x14ac:dyDescent="0.3">
      <c r="A2375">
        <v>1740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3.2" x14ac:dyDescent="0.3">
      <c r="A2376">
        <v>1739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3.2" x14ac:dyDescent="0.3">
      <c r="A2377">
        <v>1738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3.2" x14ac:dyDescent="0.3">
      <c r="A2378">
        <v>1737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3.2" x14ac:dyDescent="0.3">
      <c r="A2379">
        <v>1736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3.2" x14ac:dyDescent="0.3">
      <c r="A2380">
        <v>1735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28.8" x14ac:dyDescent="0.3">
      <c r="A2381">
        <v>1734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3.2" x14ac:dyDescent="0.3">
      <c r="A2382">
        <v>1733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3.2" x14ac:dyDescent="0.3">
      <c r="A2383">
        <v>1732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7.6" x14ac:dyDescent="0.3">
      <c r="A2384">
        <v>1731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3.2" x14ac:dyDescent="0.3">
      <c r="A2385">
        <v>1730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7.6" x14ac:dyDescent="0.3">
      <c r="A2386">
        <v>1729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3.2" x14ac:dyDescent="0.3">
      <c r="A2387">
        <v>1728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3.2" x14ac:dyDescent="0.3">
      <c r="A2388">
        <v>1727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3.2" x14ac:dyDescent="0.3">
      <c r="A2389">
        <v>1726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3.2" x14ac:dyDescent="0.3">
      <c r="A2390">
        <v>1725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7.6" x14ac:dyDescent="0.3">
      <c r="A2391">
        <v>1724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3.2" x14ac:dyDescent="0.3">
      <c r="A2392">
        <v>1723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28.8" x14ac:dyDescent="0.3">
      <c r="A2393">
        <v>1722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3.2" x14ac:dyDescent="0.3">
      <c r="A2394">
        <v>1721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3.2" x14ac:dyDescent="0.3">
      <c r="A2395">
        <v>1720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3.2" x14ac:dyDescent="0.3">
      <c r="A2396">
        <v>1719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3.2" x14ac:dyDescent="0.3">
      <c r="A2397">
        <v>1718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3.2" x14ac:dyDescent="0.3">
      <c r="A2398">
        <v>1717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3.2" x14ac:dyDescent="0.3">
      <c r="A2399">
        <v>1716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3.2" x14ac:dyDescent="0.3">
      <c r="A2400">
        <v>1715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3.2" x14ac:dyDescent="0.3">
      <c r="A2401">
        <v>1714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3.2" x14ac:dyDescent="0.3">
      <c r="A2402">
        <v>1713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3.2" x14ac:dyDescent="0.3">
      <c r="A2403">
        <v>1712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x14ac:dyDescent="0.3">
      <c r="A2404">
        <v>1711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3.2" x14ac:dyDescent="0.3">
      <c r="A2405">
        <v>1710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3.2" x14ac:dyDescent="0.3">
      <c r="A2406">
        <v>1709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3.2" x14ac:dyDescent="0.3">
      <c r="A2407">
        <v>1708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3.2" x14ac:dyDescent="0.3">
      <c r="A2408">
        <v>1707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7.6" x14ac:dyDescent="0.3">
      <c r="A2409">
        <v>1706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3.2" x14ac:dyDescent="0.3">
      <c r="A2410">
        <v>1705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3.2" x14ac:dyDescent="0.3">
      <c r="A2411">
        <v>1704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7.6" x14ac:dyDescent="0.3">
      <c r="A2412">
        <v>1703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7.6" x14ac:dyDescent="0.3">
      <c r="A2413">
        <v>1702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7.6" x14ac:dyDescent="0.3">
      <c r="A2414">
        <v>1701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3.2" x14ac:dyDescent="0.3">
      <c r="A2415">
        <v>1700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3.2" x14ac:dyDescent="0.3">
      <c r="A2416">
        <v>1699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3.2" x14ac:dyDescent="0.3">
      <c r="A2417">
        <v>1698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3.2" x14ac:dyDescent="0.3">
      <c r="A2418">
        <v>1697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3.2" x14ac:dyDescent="0.3">
      <c r="A2419">
        <v>1696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3">
      <c r="A2420">
        <v>1695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3.2" x14ac:dyDescent="0.3">
      <c r="A2421">
        <v>1694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3.2" x14ac:dyDescent="0.3">
      <c r="A2422">
        <v>1693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28.8" x14ac:dyDescent="0.3">
      <c r="A2423">
        <v>1692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28.8" x14ac:dyDescent="0.3">
      <c r="A2424">
        <v>1691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3.2" x14ac:dyDescent="0.3">
      <c r="A2425">
        <v>1690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28.8" x14ac:dyDescent="0.3">
      <c r="A2426">
        <v>1689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7.6" x14ac:dyDescent="0.3">
      <c r="A2427">
        <v>1688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3.2" x14ac:dyDescent="0.3">
      <c r="A2428">
        <v>1687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28.8" x14ac:dyDescent="0.3">
      <c r="A2429">
        <v>1686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28.8" x14ac:dyDescent="0.3">
      <c r="A2430">
        <v>1685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3.2" x14ac:dyDescent="0.3">
      <c r="A2431">
        <v>1684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7.6" x14ac:dyDescent="0.3">
      <c r="A2432">
        <v>1683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28.8" x14ac:dyDescent="0.3">
      <c r="A2433">
        <v>1682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3.2" x14ac:dyDescent="0.3">
      <c r="A2434">
        <v>1681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s="11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3.2" x14ac:dyDescent="0.3">
      <c r="A2435">
        <v>1680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1" t="s">
        <v>8334</v>
      </c>
      <c r="R2435" t="s">
        <v>8335</v>
      </c>
      <c r="S2435" s="15">
        <f t="shared" ref="S2435:S2498" si="192">(((J2435/60/60)/24)+DATE(1970,1,1))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1679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3.2" x14ac:dyDescent="0.3">
      <c r="A2437">
        <v>1678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3.2" x14ac:dyDescent="0.3">
      <c r="A2438">
        <v>1677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3.2" x14ac:dyDescent="0.3">
      <c r="A2439">
        <v>1676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3.2" x14ac:dyDescent="0.3">
      <c r="A2440">
        <v>1675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7.6" x14ac:dyDescent="0.3">
      <c r="A2441">
        <v>1674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28.8" x14ac:dyDescent="0.3">
      <c r="A2442">
        <v>1673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28.8" x14ac:dyDescent="0.3">
      <c r="A2443">
        <v>1672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28.8" x14ac:dyDescent="0.3">
      <c r="A2444">
        <v>1671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3.2" x14ac:dyDescent="0.3">
      <c r="A2445">
        <v>1670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3.2" x14ac:dyDescent="0.3">
      <c r="A2446">
        <v>1669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7.6" x14ac:dyDescent="0.3">
      <c r="A2447">
        <v>1668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7.6" x14ac:dyDescent="0.3">
      <c r="A2448">
        <v>1667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7.6" x14ac:dyDescent="0.3">
      <c r="A2449">
        <v>1666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3.2" x14ac:dyDescent="0.3">
      <c r="A2450">
        <v>1665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3.2" x14ac:dyDescent="0.3">
      <c r="A2451">
        <v>1664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3.2" x14ac:dyDescent="0.3">
      <c r="A2452">
        <v>1663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3.2" x14ac:dyDescent="0.3">
      <c r="A2453">
        <v>1662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3.2" x14ac:dyDescent="0.3">
      <c r="A2454">
        <v>1661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3.2" x14ac:dyDescent="0.3">
      <c r="A2455">
        <v>1660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3.2" x14ac:dyDescent="0.3">
      <c r="A2456">
        <v>1659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3.2" x14ac:dyDescent="0.3">
      <c r="A2457">
        <v>1658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3.2" x14ac:dyDescent="0.3">
      <c r="A2458">
        <v>1657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3.2" x14ac:dyDescent="0.3">
      <c r="A2459">
        <v>1656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7.6" x14ac:dyDescent="0.3">
      <c r="A2460">
        <v>1655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7.6" x14ac:dyDescent="0.3">
      <c r="A2461">
        <v>1654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3.2" x14ac:dyDescent="0.3">
      <c r="A2462">
        <v>1653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3.2" x14ac:dyDescent="0.3">
      <c r="A2463">
        <v>1652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3.2" x14ac:dyDescent="0.3">
      <c r="A2464">
        <v>1651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x14ac:dyDescent="0.3">
      <c r="A2465">
        <v>1650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3.2" x14ac:dyDescent="0.3">
      <c r="A2466">
        <v>1649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28.8" x14ac:dyDescent="0.3">
      <c r="A2467">
        <v>1648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3.2" x14ac:dyDescent="0.3">
      <c r="A2468">
        <v>1647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3.2" x14ac:dyDescent="0.3">
      <c r="A2469">
        <v>1646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3.2" x14ac:dyDescent="0.3">
      <c r="A2470">
        <v>1645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3.2" x14ac:dyDescent="0.3">
      <c r="A2471">
        <v>1644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3.2" x14ac:dyDescent="0.3">
      <c r="A2472">
        <v>1643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7.6" x14ac:dyDescent="0.3">
      <c r="A2473">
        <v>1642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7.6" x14ac:dyDescent="0.3">
      <c r="A2474">
        <v>1641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3.2" x14ac:dyDescent="0.3">
      <c r="A2475">
        <v>1640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7.6" x14ac:dyDescent="0.3">
      <c r="A2476">
        <v>1639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28.8" x14ac:dyDescent="0.3">
      <c r="A2477">
        <v>1638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3.2" x14ac:dyDescent="0.3">
      <c r="A2478">
        <v>1637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28.8" x14ac:dyDescent="0.3">
      <c r="A2479">
        <v>1636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3.2" x14ac:dyDescent="0.3">
      <c r="A2480">
        <v>1635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28.8" x14ac:dyDescent="0.3">
      <c r="A2481">
        <v>1634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3.2" x14ac:dyDescent="0.3">
      <c r="A2482">
        <v>1633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3.2" x14ac:dyDescent="0.3">
      <c r="A2483">
        <v>1632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3.2" x14ac:dyDescent="0.3">
      <c r="A2484">
        <v>1631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3.2" x14ac:dyDescent="0.3">
      <c r="A2485">
        <v>1630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7.6" x14ac:dyDescent="0.3">
      <c r="A2486">
        <v>1629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3.2" x14ac:dyDescent="0.3">
      <c r="A2487">
        <v>1628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3.2" x14ac:dyDescent="0.3">
      <c r="A2488">
        <v>1627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3.2" x14ac:dyDescent="0.3">
      <c r="A2489">
        <v>1626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7.6" x14ac:dyDescent="0.3">
      <c r="A2490">
        <v>1625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3.2" x14ac:dyDescent="0.3">
      <c r="A2491">
        <v>1624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3.2" x14ac:dyDescent="0.3">
      <c r="A2492">
        <v>1623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3.2" x14ac:dyDescent="0.3">
      <c r="A2493">
        <v>1622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28.8" x14ac:dyDescent="0.3">
      <c r="A2494">
        <v>1621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3.2" x14ac:dyDescent="0.3">
      <c r="A2495">
        <v>1620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3.2" x14ac:dyDescent="0.3">
      <c r="A2496">
        <v>1619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3.2" x14ac:dyDescent="0.3">
      <c r="A2497">
        <v>1618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28.8" x14ac:dyDescent="0.3">
      <c r="A2498">
        <v>1617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s="11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3.2" x14ac:dyDescent="0.3">
      <c r="A2499">
        <v>1616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1" t="s">
        <v>8323</v>
      </c>
      <c r="R2499" t="s">
        <v>8327</v>
      </c>
      <c r="S2499" s="15">
        <f t="shared" ref="S2499:S2562" si="197">(((J2499/60/60)/24)+DATE(1970,1,1))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1615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3.2" x14ac:dyDescent="0.3">
      <c r="A2501">
        <v>1614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3.2" x14ac:dyDescent="0.3">
      <c r="A2502">
        <v>1613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3.2" x14ac:dyDescent="0.3">
      <c r="A2503">
        <v>1612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7.6" x14ac:dyDescent="0.3">
      <c r="A2504">
        <v>1611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3.2" x14ac:dyDescent="0.3">
      <c r="A2505">
        <v>1610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28.8" x14ac:dyDescent="0.3">
      <c r="A2506">
        <v>1609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7.6" x14ac:dyDescent="0.3">
      <c r="A2507">
        <v>1608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3.2" x14ac:dyDescent="0.3">
      <c r="A2508">
        <v>1607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3">
      <c r="A2509">
        <v>1606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3.2" x14ac:dyDescent="0.3">
      <c r="A2510">
        <v>1605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3.2" x14ac:dyDescent="0.3">
      <c r="A2511">
        <v>1604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3.2" x14ac:dyDescent="0.3">
      <c r="A2512">
        <v>1603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3.2" x14ac:dyDescent="0.3">
      <c r="A2513">
        <v>1602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3.2" x14ac:dyDescent="0.3">
      <c r="A2514">
        <v>1601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7.6" x14ac:dyDescent="0.3">
      <c r="A2515">
        <v>1600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3.2" x14ac:dyDescent="0.3">
      <c r="A2516">
        <v>1599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3.2" x14ac:dyDescent="0.3">
      <c r="A2517">
        <v>1598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3.2" x14ac:dyDescent="0.3">
      <c r="A2518">
        <v>1597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3.2" x14ac:dyDescent="0.3">
      <c r="A2519">
        <v>1596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3.2" x14ac:dyDescent="0.3">
      <c r="A2520">
        <v>1595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28.8" x14ac:dyDescent="0.3">
      <c r="A2521">
        <v>1594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3.2" x14ac:dyDescent="0.3">
      <c r="A2522">
        <v>1593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7.6" x14ac:dyDescent="0.3">
      <c r="A2523">
        <v>1592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3.2" x14ac:dyDescent="0.3">
      <c r="A2524">
        <v>1591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3.2" x14ac:dyDescent="0.3">
      <c r="A2525">
        <v>1590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28.8" x14ac:dyDescent="0.3">
      <c r="A2526">
        <v>1589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3.2" x14ac:dyDescent="0.3">
      <c r="A2527">
        <v>1588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3.2" x14ac:dyDescent="0.3">
      <c r="A2528">
        <v>1587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3.2" x14ac:dyDescent="0.3">
      <c r="A2529">
        <v>1586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3.2" x14ac:dyDescent="0.3">
      <c r="A2530">
        <v>1585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28.8" x14ac:dyDescent="0.3">
      <c r="A2531">
        <v>1584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3.2" x14ac:dyDescent="0.3">
      <c r="A2532">
        <v>1583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7.6" x14ac:dyDescent="0.3">
      <c r="A2533">
        <v>1582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3.2" x14ac:dyDescent="0.3">
      <c r="A2534">
        <v>1581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3.2" x14ac:dyDescent="0.3">
      <c r="A2535">
        <v>1580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7.6" x14ac:dyDescent="0.3">
      <c r="A2536">
        <v>1579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3">
      <c r="A2537">
        <v>1578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3.2" x14ac:dyDescent="0.3">
      <c r="A2538">
        <v>1577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3.2" x14ac:dyDescent="0.3">
      <c r="A2539">
        <v>1576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28.8" x14ac:dyDescent="0.3">
      <c r="A2540">
        <v>1575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3.2" x14ac:dyDescent="0.3">
      <c r="A2541">
        <v>1574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7.6" x14ac:dyDescent="0.3">
      <c r="A2542">
        <v>1573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7.6" x14ac:dyDescent="0.3">
      <c r="A2543">
        <v>1572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3.2" x14ac:dyDescent="0.3">
      <c r="A2544">
        <v>1571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3.2" x14ac:dyDescent="0.3">
      <c r="A2545">
        <v>1570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3.2" x14ac:dyDescent="0.3">
      <c r="A2546">
        <v>1569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3.2" x14ac:dyDescent="0.3">
      <c r="A2547">
        <v>1568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3.2" x14ac:dyDescent="0.3">
      <c r="A2548">
        <v>1567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3.2" x14ac:dyDescent="0.3">
      <c r="A2549">
        <v>1566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3.2" x14ac:dyDescent="0.3">
      <c r="A2550">
        <v>1565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3.2" x14ac:dyDescent="0.3">
      <c r="A2551">
        <v>1564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7.6" x14ac:dyDescent="0.3">
      <c r="A2552">
        <v>1563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3.2" x14ac:dyDescent="0.3">
      <c r="A2553">
        <v>1562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3.2" x14ac:dyDescent="0.3">
      <c r="A2554">
        <v>1561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3.2" x14ac:dyDescent="0.3">
      <c r="A2555">
        <v>1560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7.6" x14ac:dyDescent="0.3">
      <c r="A2556">
        <v>1559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7.6" x14ac:dyDescent="0.3">
      <c r="A2557">
        <v>1558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3.2" x14ac:dyDescent="0.3">
      <c r="A2558">
        <v>1557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28.8" x14ac:dyDescent="0.3">
      <c r="A2559">
        <v>1556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3.2" x14ac:dyDescent="0.3">
      <c r="A2560">
        <v>1555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3.2" x14ac:dyDescent="0.3">
      <c r="A2561">
        <v>1554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3.2" x14ac:dyDescent="0.3">
      <c r="A2562">
        <v>1553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s="11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3.2" x14ac:dyDescent="0.3">
      <c r="A2563">
        <v>1552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s="11" t="s">
        <v>8334</v>
      </c>
      <c r="R2563" t="s">
        <v>8335</v>
      </c>
      <c r="S2563" s="15">
        <f t="shared" ref="S2563:S2626" si="202">(((J2563/60/60)/24)+DATE(1970,1,1))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1551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28.8" x14ac:dyDescent="0.3">
      <c r="A2565">
        <v>1550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3.2" x14ac:dyDescent="0.3">
      <c r="A2566">
        <v>1549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3.2" x14ac:dyDescent="0.3">
      <c r="A2567">
        <v>1548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3.2" x14ac:dyDescent="0.3">
      <c r="A2568">
        <v>1547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3.2" x14ac:dyDescent="0.3">
      <c r="A2569">
        <v>1546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3.2" x14ac:dyDescent="0.3">
      <c r="A2570">
        <v>1545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3.2" x14ac:dyDescent="0.3">
      <c r="A2571">
        <v>1544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3.2" x14ac:dyDescent="0.3">
      <c r="A2572">
        <v>1543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3.2" x14ac:dyDescent="0.3">
      <c r="A2573">
        <v>1542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3.2" x14ac:dyDescent="0.3">
      <c r="A2574">
        <v>1541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3.2" x14ac:dyDescent="0.3">
      <c r="A2575">
        <v>1540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3.2" x14ac:dyDescent="0.3">
      <c r="A2576">
        <v>1539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3.2" x14ac:dyDescent="0.3">
      <c r="A2577">
        <v>1538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28.8" x14ac:dyDescent="0.3">
      <c r="A2578">
        <v>1537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3.2" x14ac:dyDescent="0.3">
      <c r="A2579">
        <v>1536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7.6" x14ac:dyDescent="0.3">
      <c r="A2580">
        <v>1535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3.2" x14ac:dyDescent="0.3">
      <c r="A2581">
        <v>1534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3.2" x14ac:dyDescent="0.3">
      <c r="A2582">
        <v>1533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3.2" x14ac:dyDescent="0.3">
      <c r="A2583">
        <v>1532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28.8" x14ac:dyDescent="0.3">
      <c r="A2584">
        <v>1531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3.2" x14ac:dyDescent="0.3">
      <c r="A2585">
        <v>1530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28.8" x14ac:dyDescent="0.3">
      <c r="A2586">
        <v>1529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3.2" x14ac:dyDescent="0.3">
      <c r="A2587">
        <v>1528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28.8" x14ac:dyDescent="0.3">
      <c r="A2588">
        <v>1527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3.2" x14ac:dyDescent="0.3">
      <c r="A2589">
        <v>1526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7.6" x14ac:dyDescent="0.3">
      <c r="A2590">
        <v>1525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3.2" x14ac:dyDescent="0.3">
      <c r="A2591">
        <v>1524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3.2" x14ac:dyDescent="0.3">
      <c r="A2592">
        <v>1523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3.2" x14ac:dyDescent="0.3">
      <c r="A2593">
        <v>1522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7.6" x14ac:dyDescent="0.3">
      <c r="A2594">
        <v>1521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3.2" x14ac:dyDescent="0.3">
      <c r="A2595">
        <v>1520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3.2" x14ac:dyDescent="0.3">
      <c r="A2596">
        <v>1519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28.8" x14ac:dyDescent="0.3">
      <c r="A2597">
        <v>1518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3.2" x14ac:dyDescent="0.3">
      <c r="A2598">
        <v>1517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3.2" x14ac:dyDescent="0.3">
      <c r="A2599">
        <v>1516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3.2" x14ac:dyDescent="0.3">
      <c r="A2600">
        <v>1515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28.8" x14ac:dyDescent="0.3">
      <c r="A2601">
        <v>1514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3.2" x14ac:dyDescent="0.3">
      <c r="A2602">
        <v>1513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7.6" x14ac:dyDescent="0.3">
      <c r="A2603">
        <v>1512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3.2" x14ac:dyDescent="0.3">
      <c r="A2604">
        <v>1511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28.8" x14ac:dyDescent="0.3">
      <c r="A2605">
        <v>1510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3.2" x14ac:dyDescent="0.3">
      <c r="A2606">
        <v>1509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3.2" x14ac:dyDescent="0.3">
      <c r="A2607">
        <v>1508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7.6" x14ac:dyDescent="0.3">
      <c r="A2608">
        <v>1507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3.2" x14ac:dyDescent="0.3">
      <c r="A2609">
        <v>1506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3.2" x14ac:dyDescent="0.3">
      <c r="A2610">
        <v>1505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7.6" x14ac:dyDescent="0.3">
      <c r="A2611">
        <v>1504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3.2" x14ac:dyDescent="0.3">
      <c r="A2612">
        <v>1503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7.6" x14ac:dyDescent="0.3">
      <c r="A2613">
        <v>1502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3.2" x14ac:dyDescent="0.3">
      <c r="A2614">
        <v>1501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3.2" x14ac:dyDescent="0.3">
      <c r="A2615">
        <v>1500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3.2" x14ac:dyDescent="0.3">
      <c r="A2616">
        <v>1499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3.2" x14ac:dyDescent="0.3">
      <c r="A2617">
        <v>1498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3.2" x14ac:dyDescent="0.3">
      <c r="A2618">
        <v>1497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3.2" x14ac:dyDescent="0.3">
      <c r="A2619">
        <v>1496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28.8" x14ac:dyDescent="0.3">
      <c r="A2620">
        <v>1495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3.2" x14ac:dyDescent="0.3">
      <c r="A2621">
        <v>1494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3.2" x14ac:dyDescent="0.3">
      <c r="A2622">
        <v>1493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3.2" x14ac:dyDescent="0.3">
      <c r="A2623">
        <v>1492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3.2" x14ac:dyDescent="0.3">
      <c r="A2624">
        <v>1491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3.2" x14ac:dyDescent="0.3">
      <c r="A2625">
        <v>1490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3.2" x14ac:dyDescent="0.3">
      <c r="A2626">
        <v>1489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s="11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57.6" x14ac:dyDescent="0.3">
      <c r="A2627">
        <v>1488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1" t="s">
        <v>8317</v>
      </c>
      <c r="R2627" t="s">
        <v>8353</v>
      </c>
      <c r="S2627" s="15">
        <f t="shared" ref="S2627:S2690" si="207">(((J2627/60/60)/24)+DATE(1970,1,1))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1487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3.2" x14ac:dyDescent="0.3">
      <c r="A2629">
        <v>1486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3.2" x14ac:dyDescent="0.3">
      <c r="A2630">
        <v>1485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28.8" x14ac:dyDescent="0.3">
      <c r="A2631">
        <v>1484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3.2" x14ac:dyDescent="0.3">
      <c r="A2632">
        <v>1483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3.2" x14ac:dyDescent="0.3">
      <c r="A2633">
        <v>1482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3.2" x14ac:dyDescent="0.3">
      <c r="A2634">
        <v>1481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3.2" x14ac:dyDescent="0.3">
      <c r="A2635">
        <v>1480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3.2" x14ac:dyDescent="0.3">
      <c r="A2636">
        <v>1479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3.2" x14ac:dyDescent="0.3">
      <c r="A2637">
        <v>1478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7.6" x14ac:dyDescent="0.3">
      <c r="A2638">
        <v>1477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28.8" x14ac:dyDescent="0.3">
      <c r="A2639">
        <v>1476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3.2" x14ac:dyDescent="0.3">
      <c r="A2640">
        <v>1475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3.2" x14ac:dyDescent="0.3">
      <c r="A2641">
        <v>1474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7.6" x14ac:dyDescent="0.3">
      <c r="A2642">
        <v>1473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28.8" x14ac:dyDescent="0.3">
      <c r="A2643">
        <v>1472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7.6" x14ac:dyDescent="0.3">
      <c r="A2644">
        <v>1471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3.2" x14ac:dyDescent="0.3">
      <c r="A2645">
        <v>1470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3.2" x14ac:dyDescent="0.3">
      <c r="A2646">
        <v>1469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3.2" x14ac:dyDescent="0.3">
      <c r="A2647">
        <v>1468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3.2" x14ac:dyDescent="0.3">
      <c r="A2648">
        <v>1467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3.2" x14ac:dyDescent="0.3">
      <c r="A2649">
        <v>1466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7.6" x14ac:dyDescent="0.3">
      <c r="A2650">
        <v>1465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28.8" x14ac:dyDescent="0.3">
      <c r="A2651">
        <v>1464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7.6" x14ac:dyDescent="0.3">
      <c r="A2652">
        <v>1463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3.2" x14ac:dyDescent="0.3">
      <c r="A2653">
        <v>1462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3.2" x14ac:dyDescent="0.3">
      <c r="A2654">
        <v>1461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3.2" x14ac:dyDescent="0.3">
      <c r="A2655">
        <v>1460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3.2" x14ac:dyDescent="0.3">
      <c r="A2656">
        <v>1459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3">
      <c r="A2657">
        <v>1458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28.8" x14ac:dyDescent="0.3">
      <c r="A2658">
        <v>1457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3.2" x14ac:dyDescent="0.3">
      <c r="A2659">
        <v>1456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3.2" x14ac:dyDescent="0.3">
      <c r="A2660">
        <v>1455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3">
      <c r="A2661">
        <v>1454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7.6" x14ac:dyDescent="0.3">
      <c r="A2662">
        <v>1453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3.2" x14ac:dyDescent="0.3">
      <c r="A2663">
        <v>1452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3.2" x14ac:dyDescent="0.3">
      <c r="A2664">
        <v>1451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3.2" x14ac:dyDescent="0.3">
      <c r="A2665">
        <v>1450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3.2" x14ac:dyDescent="0.3">
      <c r="A2666">
        <v>1449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3.2" x14ac:dyDescent="0.3">
      <c r="A2667">
        <v>1448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3.2" x14ac:dyDescent="0.3">
      <c r="A2668">
        <v>1447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7.6" x14ac:dyDescent="0.3">
      <c r="A2669">
        <v>1446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28.8" x14ac:dyDescent="0.3">
      <c r="A2670">
        <v>1445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3.2" x14ac:dyDescent="0.3">
      <c r="A2671">
        <v>1444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3.2" x14ac:dyDescent="0.3">
      <c r="A2672">
        <v>1443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3.2" x14ac:dyDescent="0.3">
      <c r="A2673">
        <v>1442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3.2" x14ac:dyDescent="0.3">
      <c r="A2674">
        <v>1441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3.2" x14ac:dyDescent="0.3">
      <c r="A2675">
        <v>1440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7.6" x14ac:dyDescent="0.3">
      <c r="A2676">
        <v>1439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7.6" x14ac:dyDescent="0.3">
      <c r="A2677">
        <v>1438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3.2" x14ac:dyDescent="0.3">
      <c r="A2678">
        <v>1437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3.2" x14ac:dyDescent="0.3">
      <c r="A2679">
        <v>1436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3.2" x14ac:dyDescent="0.3">
      <c r="A2680">
        <v>1435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7.6" x14ac:dyDescent="0.3">
      <c r="A2681">
        <v>1434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3">
      <c r="A2682">
        <v>1433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3.2" x14ac:dyDescent="0.3">
      <c r="A2683">
        <v>1432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3.2" x14ac:dyDescent="0.3">
      <c r="A2684">
        <v>1431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3.2" x14ac:dyDescent="0.3">
      <c r="A2685">
        <v>1430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3.2" x14ac:dyDescent="0.3">
      <c r="A2686">
        <v>1429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3.2" x14ac:dyDescent="0.3">
      <c r="A2687">
        <v>1428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3.2" x14ac:dyDescent="0.3">
      <c r="A2688">
        <v>1427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3.2" x14ac:dyDescent="0.3">
      <c r="A2689">
        <v>1426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28.8" x14ac:dyDescent="0.3">
      <c r="A2690">
        <v>1425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s="11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3.2" x14ac:dyDescent="0.3">
      <c r="A2691">
        <v>1424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1" t="s">
        <v>8334</v>
      </c>
      <c r="R2691" t="s">
        <v>8335</v>
      </c>
      <c r="S2691" s="15">
        <f t="shared" ref="S2691:S2754" si="212">(((J2691/60/60)/24)+DATE(1970,1,1))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1423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28.8" x14ac:dyDescent="0.3">
      <c r="A2693">
        <v>1422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3.2" x14ac:dyDescent="0.3">
      <c r="A2694">
        <v>1421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3.2" x14ac:dyDescent="0.3">
      <c r="A2695">
        <v>1420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7.6" x14ac:dyDescent="0.3">
      <c r="A2696">
        <v>1419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3.2" x14ac:dyDescent="0.3">
      <c r="A2697">
        <v>1418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7.6" x14ac:dyDescent="0.3">
      <c r="A2698">
        <v>1417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3.2" x14ac:dyDescent="0.3">
      <c r="A2699">
        <v>1416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3.2" x14ac:dyDescent="0.3">
      <c r="A2700">
        <v>1415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3.2" x14ac:dyDescent="0.3">
      <c r="A2701">
        <v>1414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3.2" x14ac:dyDescent="0.3">
      <c r="A2702">
        <v>1413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3.2" x14ac:dyDescent="0.3">
      <c r="A2703">
        <v>1412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3.2" x14ac:dyDescent="0.3">
      <c r="A2704">
        <v>1411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28.8" x14ac:dyDescent="0.3">
      <c r="A2705">
        <v>1410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3.2" x14ac:dyDescent="0.3">
      <c r="A2706">
        <v>1409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28.8" x14ac:dyDescent="0.3">
      <c r="A2707">
        <v>1408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3.2" x14ac:dyDescent="0.3">
      <c r="A2708">
        <v>1407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3.2" x14ac:dyDescent="0.3">
      <c r="A2709">
        <v>1406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3.2" x14ac:dyDescent="0.3">
      <c r="A2710">
        <v>1405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3.2" x14ac:dyDescent="0.3">
      <c r="A2711">
        <v>1404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28.8" x14ac:dyDescent="0.3">
      <c r="A2712">
        <v>1403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3.2" x14ac:dyDescent="0.3">
      <c r="A2713">
        <v>1402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3.2" x14ac:dyDescent="0.3">
      <c r="A2714">
        <v>1401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3.2" x14ac:dyDescent="0.3">
      <c r="A2715">
        <v>1400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28.8" x14ac:dyDescent="0.3">
      <c r="A2716">
        <v>1399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3.2" x14ac:dyDescent="0.3">
      <c r="A2717">
        <v>1398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2" x14ac:dyDescent="0.3">
      <c r="A2718">
        <v>1397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3.2" x14ac:dyDescent="0.3">
      <c r="A2719">
        <v>1396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3.2" x14ac:dyDescent="0.3">
      <c r="A2720">
        <v>1395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3.2" x14ac:dyDescent="0.3">
      <c r="A2721">
        <v>1394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3.2" x14ac:dyDescent="0.3">
      <c r="A2722">
        <v>1393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3.2" x14ac:dyDescent="0.3">
      <c r="A2723">
        <v>1392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3.2" x14ac:dyDescent="0.3">
      <c r="A2724">
        <v>1391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3.2" x14ac:dyDescent="0.3">
      <c r="A2725">
        <v>1390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3.2" x14ac:dyDescent="0.3">
      <c r="A2726">
        <v>1389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3.2" x14ac:dyDescent="0.3">
      <c r="A2727">
        <v>1388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3">
      <c r="A2728">
        <v>1387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3.2" x14ac:dyDescent="0.3">
      <c r="A2729">
        <v>1386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28.8" x14ac:dyDescent="0.3">
      <c r="A2730">
        <v>1385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28.8" x14ac:dyDescent="0.3">
      <c r="A2731">
        <v>1384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3.2" x14ac:dyDescent="0.3">
      <c r="A2732">
        <v>1383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7.6" x14ac:dyDescent="0.3">
      <c r="A2733">
        <v>1382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3.2" x14ac:dyDescent="0.3">
      <c r="A2734">
        <v>1381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3.2" x14ac:dyDescent="0.3">
      <c r="A2735">
        <v>1380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3.2" x14ac:dyDescent="0.3">
      <c r="A2736">
        <v>1379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3.2" x14ac:dyDescent="0.3">
      <c r="A2737">
        <v>1378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57.6" x14ac:dyDescent="0.3">
      <c r="A2738">
        <v>1377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2" x14ac:dyDescent="0.3">
      <c r="A2739">
        <v>1376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2" x14ac:dyDescent="0.3">
      <c r="A2740">
        <v>1375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2" x14ac:dyDescent="0.3">
      <c r="A2741">
        <v>1374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2" x14ac:dyDescent="0.3">
      <c r="A2742">
        <v>1373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8.8" x14ac:dyDescent="0.3">
      <c r="A2743">
        <v>1372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2" x14ac:dyDescent="0.3">
      <c r="A2744">
        <v>1371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7.6" x14ac:dyDescent="0.3">
      <c r="A2745">
        <v>1370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2" x14ac:dyDescent="0.3">
      <c r="A2746">
        <v>1369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2" x14ac:dyDescent="0.3">
      <c r="A2747">
        <v>1368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2" x14ac:dyDescent="0.3">
      <c r="A2748">
        <v>1367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2" x14ac:dyDescent="0.3">
      <c r="A2749">
        <v>1366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2" x14ac:dyDescent="0.3">
      <c r="A2750">
        <v>1365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8.8" x14ac:dyDescent="0.3">
      <c r="A2751">
        <v>1364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2" x14ac:dyDescent="0.3">
      <c r="A2752">
        <v>1363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2" x14ac:dyDescent="0.3">
      <c r="A2753">
        <v>1362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2" x14ac:dyDescent="0.3">
      <c r="A2754">
        <v>1361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s="11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3.2" x14ac:dyDescent="0.3">
      <c r="A2755">
        <v>1360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1" t="s">
        <v>8320</v>
      </c>
      <c r="R2755" t="s">
        <v>8356</v>
      </c>
      <c r="S2755" s="15">
        <f t="shared" ref="S2755:S2818" si="217">(((J2755/60/60)/24)+DATE(1970,1,1))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1359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2" x14ac:dyDescent="0.3">
      <c r="A2757">
        <v>1358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2" x14ac:dyDescent="0.3">
      <c r="A2758">
        <v>1357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8.8" x14ac:dyDescent="0.3">
      <c r="A2759">
        <v>1356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7.6" x14ac:dyDescent="0.3">
      <c r="A2760">
        <v>1355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2" x14ac:dyDescent="0.3">
      <c r="A2761">
        <v>1354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3.2" x14ac:dyDescent="0.3">
      <c r="A2762">
        <v>1353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8.8" x14ac:dyDescent="0.3">
      <c r="A2763">
        <v>1352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2" x14ac:dyDescent="0.3">
      <c r="A2764">
        <v>1351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8.8" x14ac:dyDescent="0.3">
      <c r="A2765">
        <v>1350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2" x14ac:dyDescent="0.3">
      <c r="A2766">
        <v>1349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2" x14ac:dyDescent="0.3">
      <c r="A2767">
        <v>1348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2" x14ac:dyDescent="0.3">
      <c r="A2768">
        <v>1347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2" x14ac:dyDescent="0.3">
      <c r="A2769">
        <v>1346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2" x14ac:dyDescent="0.3">
      <c r="A2770">
        <v>1345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2" x14ac:dyDescent="0.3">
      <c r="A2771">
        <v>1344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2" x14ac:dyDescent="0.3">
      <c r="A2772">
        <v>1343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2" x14ac:dyDescent="0.3">
      <c r="A2773">
        <v>1342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2" x14ac:dyDescent="0.3">
      <c r="A2774">
        <v>1341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2" x14ac:dyDescent="0.3">
      <c r="A2775">
        <v>1340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2" x14ac:dyDescent="0.3">
      <c r="A2776">
        <v>1339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2" x14ac:dyDescent="0.3">
      <c r="A2777">
        <v>1338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7.6" x14ac:dyDescent="0.3">
      <c r="A2778">
        <v>1337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2" x14ac:dyDescent="0.3">
      <c r="A2779">
        <v>1336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7.6" x14ac:dyDescent="0.3">
      <c r="A2780">
        <v>1335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2" x14ac:dyDescent="0.3">
      <c r="A2781">
        <v>1334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8.8" x14ac:dyDescent="0.3">
      <c r="A2782">
        <v>1333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2" x14ac:dyDescent="0.3">
      <c r="A2783">
        <v>1332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28.8" x14ac:dyDescent="0.3">
      <c r="A2784">
        <v>1331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3.2" x14ac:dyDescent="0.3">
      <c r="A2785">
        <v>1330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3.2" x14ac:dyDescent="0.3">
      <c r="A2786">
        <v>1329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3.2" x14ac:dyDescent="0.3">
      <c r="A2787">
        <v>1328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28.8" x14ac:dyDescent="0.3">
      <c r="A2788">
        <v>1327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3.2" x14ac:dyDescent="0.3">
      <c r="A2789">
        <v>1326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3.2" x14ac:dyDescent="0.3">
      <c r="A2790">
        <v>1325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28.8" x14ac:dyDescent="0.3">
      <c r="A2791">
        <v>1324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3.2" x14ac:dyDescent="0.3">
      <c r="A2792">
        <v>1323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3.2" x14ac:dyDescent="0.3">
      <c r="A2793">
        <v>1322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3.2" x14ac:dyDescent="0.3">
      <c r="A2794">
        <v>1321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7.6" x14ac:dyDescent="0.3">
      <c r="A2795">
        <v>1320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7.6" x14ac:dyDescent="0.3">
      <c r="A2796">
        <v>1319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3.2" x14ac:dyDescent="0.3">
      <c r="A2797">
        <v>1318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3.2" x14ac:dyDescent="0.3">
      <c r="A2798">
        <v>1317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3.2" x14ac:dyDescent="0.3">
      <c r="A2799">
        <v>1316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3.2" x14ac:dyDescent="0.3">
      <c r="A2800">
        <v>1315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3.2" x14ac:dyDescent="0.3">
      <c r="A2801">
        <v>1314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3.2" x14ac:dyDescent="0.3">
      <c r="A2802">
        <v>1313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3.2" x14ac:dyDescent="0.3">
      <c r="A2803">
        <v>1312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3.2" x14ac:dyDescent="0.3">
      <c r="A2804">
        <v>1311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3.2" x14ac:dyDescent="0.3">
      <c r="A2805">
        <v>1310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3.2" x14ac:dyDescent="0.3">
      <c r="A2806">
        <v>1309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7.6" x14ac:dyDescent="0.3">
      <c r="A2807">
        <v>1308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3.2" x14ac:dyDescent="0.3">
      <c r="A2808">
        <v>1307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x14ac:dyDescent="0.3">
      <c r="A2809">
        <v>1306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3.2" x14ac:dyDescent="0.3">
      <c r="A2810">
        <v>1305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3.2" x14ac:dyDescent="0.3">
      <c r="A2811">
        <v>1304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3.2" x14ac:dyDescent="0.3">
      <c r="A2812">
        <v>1303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3.2" x14ac:dyDescent="0.3">
      <c r="A2813">
        <v>1302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3.2" x14ac:dyDescent="0.3">
      <c r="A2814">
        <v>1301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3.2" x14ac:dyDescent="0.3">
      <c r="A2815">
        <v>1300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3.2" x14ac:dyDescent="0.3">
      <c r="A2816">
        <v>1299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3.2" x14ac:dyDescent="0.3">
      <c r="A2817">
        <v>1298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3.2" x14ac:dyDescent="0.3">
      <c r="A2818">
        <v>1297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ref="P2818:P2881" si="221">IFERROR(ROUND(E2818/L2818,2),0)</f>
        <v>25.13</v>
      </c>
      <c r="Q2818" s="11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3.2" x14ac:dyDescent="0.3">
      <c r="A2819">
        <v>1296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1" t="s">
        <v>8315</v>
      </c>
      <c r="R2819" t="s">
        <v>8316</v>
      </c>
      <c r="S2819" s="15">
        <f t="shared" ref="S2819:S2882" si="222">(((J2819/60/60)/24)+DATE(1970,1,1))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1295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3.2" x14ac:dyDescent="0.3">
      <c r="A2821">
        <v>1294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3.2" x14ac:dyDescent="0.3">
      <c r="A2822">
        <v>1293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7.6" x14ac:dyDescent="0.3">
      <c r="A2823">
        <v>1292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7.6" x14ac:dyDescent="0.3">
      <c r="A2824">
        <v>1291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7.6" x14ac:dyDescent="0.3">
      <c r="A2825">
        <v>1290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3.2" x14ac:dyDescent="0.3">
      <c r="A2826">
        <v>1289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7.6" x14ac:dyDescent="0.3">
      <c r="A2827">
        <v>1288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7.6" x14ac:dyDescent="0.3">
      <c r="A2828">
        <v>1287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7.6" x14ac:dyDescent="0.3">
      <c r="A2829">
        <v>1286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3.2" x14ac:dyDescent="0.3">
      <c r="A2830">
        <v>1285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3.2" x14ac:dyDescent="0.3">
      <c r="A2831">
        <v>1284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28.8" x14ac:dyDescent="0.3">
      <c r="A2832">
        <v>1283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3.2" x14ac:dyDescent="0.3">
      <c r="A2833">
        <v>1282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3.2" x14ac:dyDescent="0.3">
      <c r="A2834">
        <v>1281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3">
      <c r="A2835">
        <v>1280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3.2" x14ac:dyDescent="0.3">
      <c r="A2836">
        <v>1279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3.2" x14ac:dyDescent="0.3">
      <c r="A2837">
        <v>1278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7.6" x14ac:dyDescent="0.3">
      <c r="A2838">
        <v>1277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7.6" x14ac:dyDescent="0.3">
      <c r="A2839">
        <v>1276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3.2" x14ac:dyDescent="0.3">
      <c r="A2840">
        <v>1275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3.2" x14ac:dyDescent="0.3">
      <c r="A2841">
        <v>1274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7.6" x14ac:dyDescent="0.3">
      <c r="A2842">
        <v>1273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3.2" x14ac:dyDescent="0.3">
      <c r="A2843">
        <v>1272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2" x14ac:dyDescent="0.3">
      <c r="A2844">
        <v>1271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2" x14ac:dyDescent="0.3">
      <c r="A2845">
        <v>1270</v>
      </c>
      <c r="B2845" s="17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2" x14ac:dyDescent="0.3">
      <c r="A2846">
        <v>1269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2" x14ac:dyDescent="0.3">
      <c r="A2847">
        <v>1268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7.6" x14ac:dyDescent="0.3">
      <c r="A2848">
        <v>1267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2" x14ac:dyDescent="0.3">
      <c r="A2849">
        <v>1266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7.6" x14ac:dyDescent="0.3">
      <c r="A2850">
        <v>1265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2" x14ac:dyDescent="0.3">
      <c r="A2851">
        <v>1264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2" x14ac:dyDescent="0.3">
      <c r="A2852">
        <v>1263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2" x14ac:dyDescent="0.3">
      <c r="A2853">
        <v>1262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2" x14ac:dyDescent="0.3">
      <c r="A2854">
        <v>1261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2" x14ac:dyDescent="0.3">
      <c r="A2855">
        <v>1260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2" x14ac:dyDescent="0.3">
      <c r="A2856">
        <v>1259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7.6" x14ac:dyDescent="0.3">
      <c r="A2857">
        <v>1258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2" x14ac:dyDescent="0.3">
      <c r="A2858">
        <v>1257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7.6" x14ac:dyDescent="0.3">
      <c r="A2859">
        <v>1256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2" x14ac:dyDescent="0.3">
      <c r="A2860">
        <v>1255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2" x14ac:dyDescent="0.3">
      <c r="A2861">
        <v>1254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7.6" x14ac:dyDescent="0.3">
      <c r="A2862">
        <v>1253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2" x14ac:dyDescent="0.3">
      <c r="A2863">
        <v>1252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2" x14ac:dyDescent="0.3">
      <c r="A2864">
        <v>1251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2" x14ac:dyDescent="0.3">
      <c r="A2865">
        <v>1250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">
      <c r="A2866">
        <v>1249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2" x14ac:dyDescent="0.3">
      <c r="A2867">
        <v>1248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2" x14ac:dyDescent="0.3">
      <c r="A2868">
        <v>1247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7.6" x14ac:dyDescent="0.3">
      <c r="A2869">
        <v>1246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7.6" x14ac:dyDescent="0.3">
      <c r="A2870">
        <v>1245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7.6" x14ac:dyDescent="0.3">
      <c r="A2871">
        <v>1244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7.6" x14ac:dyDescent="0.3">
      <c r="A2872">
        <v>1243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2" x14ac:dyDescent="0.3">
      <c r="A2873">
        <v>1242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2" x14ac:dyDescent="0.3">
      <c r="A2874">
        <v>1241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7.6" x14ac:dyDescent="0.3">
      <c r="A2875">
        <v>1240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2" x14ac:dyDescent="0.3">
      <c r="A2876">
        <v>1239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2" x14ac:dyDescent="0.3">
      <c r="A2877">
        <v>1238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2" x14ac:dyDescent="0.3">
      <c r="A2878">
        <v>1237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2" x14ac:dyDescent="0.3">
      <c r="A2879">
        <v>1236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2" x14ac:dyDescent="0.3">
      <c r="A2880">
        <v>1235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2" x14ac:dyDescent="0.3">
      <c r="A2881">
        <v>1234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2" x14ac:dyDescent="0.3">
      <c r="A2882">
        <v>1233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ref="P2882:P2945" si="226">IFERROR(ROUND(E2882/L2882,2),0)</f>
        <v>96.55</v>
      </c>
      <c r="Q2882" s="11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3.2" x14ac:dyDescent="0.3">
      <c r="A2883">
        <v>1232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s="11" t="s">
        <v>8315</v>
      </c>
      <c r="R2883" t="s">
        <v>8316</v>
      </c>
      <c r="S2883" s="15">
        <f t="shared" ref="S2883:S2946" si="227">(((J2883/60/60)/24)+DATE(1970,1,1))</f>
        <v>41916.597638888888</v>
      </c>
      <c r="T2883" s="15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43.2" x14ac:dyDescent="0.3">
      <c r="A2884">
        <v>1231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7.6" x14ac:dyDescent="0.3">
      <c r="A2885">
        <v>1230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8.8" x14ac:dyDescent="0.3">
      <c r="A2886">
        <v>1229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8.8" x14ac:dyDescent="0.3">
      <c r="A2887">
        <v>1228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2" x14ac:dyDescent="0.3">
      <c r="A2888">
        <v>1227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2" x14ac:dyDescent="0.3">
      <c r="A2889">
        <v>1226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2" x14ac:dyDescent="0.3">
      <c r="A2890">
        <v>1225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2" x14ac:dyDescent="0.3">
      <c r="A2891">
        <v>1224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2" x14ac:dyDescent="0.3">
      <c r="A2892">
        <v>1223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2" x14ac:dyDescent="0.3">
      <c r="A2893">
        <v>1222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2" x14ac:dyDescent="0.3">
      <c r="A2894">
        <v>1221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">
      <c r="A2895">
        <v>1220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8.8" x14ac:dyDescent="0.3">
      <c r="A2896">
        <v>1219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2" x14ac:dyDescent="0.3">
      <c r="A2897">
        <v>1218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2" x14ac:dyDescent="0.3">
      <c r="A2898">
        <v>1217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2" x14ac:dyDescent="0.3">
      <c r="A2899">
        <v>1216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2" x14ac:dyDescent="0.3">
      <c r="A2900">
        <v>1215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2" x14ac:dyDescent="0.3">
      <c r="A2901">
        <v>1214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7.6" x14ac:dyDescent="0.3">
      <c r="A2902">
        <v>1213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2" x14ac:dyDescent="0.3">
      <c r="A2903">
        <v>1212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2" x14ac:dyDescent="0.3">
      <c r="A2904">
        <v>1211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2" x14ac:dyDescent="0.3">
      <c r="A2905">
        <v>1210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2" x14ac:dyDescent="0.3">
      <c r="A2906">
        <v>1209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2" x14ac:dyDescent="0.3">
      <c r="A2907">
        <v>1208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7.6" x14ac:dyDescent="0.3">
      <c r="A2908">
        <v>1207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2" x14ac:dyDescent="0.3">
      <c r="A2909">
        <v>1206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7.6" x14ac:dyDescent="0.3">
      <c r="A2910">
        <v>1205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3.2" x14ac:dyDescent="0.3">
      <c r="A2911">
        <v>1204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2" x14ac:dyDescent="0.3">
      <c r="A2912">
        <v>1203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7.6" x14ac:dyDescent="0.3">
      <c r="A2913">
        <v>1202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2" x14ac:dyDescent="0.3">
      <c r="A2914">
        <v>1201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2" x14ac:dyDescent="0.3">
      <c r="A2915">
        <v>1200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8.8" x14ac:dyDescent="0.3">
      <c r="A2916">
        <v>1199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2" x14ac:dyDescent="0.3">
      <c r="A2917">
        <v>1198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2" x14ac:dyDescent="0.3">
      <c r="A2918">
        <v>1197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2" x14ac:dyDescent="0.3">
      <c r="A2919">
        <v>1196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2" x14ac:dyDescent="0.3">
      <c r="A2920">
        <v>1195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2" x14ac:dyDescent="0.3">
      <c r="A2921">
        <v>1194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2" x14ac:dyDescent="0.3">
      <c r="A2922">
        <v>1193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8.8" x14ac:dyDescent="0.3">
      <c r="A2923">
        <v>1192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3.2" x14ac:dyDescent="0.3">
      <c r="A2924">
        <v>1191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 s="18">
        <f>YEAR(S2)</f>
        <v>2015</v>
      </c>
    </row>
    <row r="2925" spans="1:21" ht="43.2" x14ac:dyDescent="0.3">
      <c r="A2925">
        <v>1190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</row>
    <row r="2926" spans="1:21" ht="43.2" x14ac:dyDescent="0.3">
      <c r="A2926">
        <v>1189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</row>
    <row r="2927" spans="1:21" ht="43.2" x14ac:dyDescent="0.3">
      <c r="A2927">
        <v>1188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</row>
    <row r="2928" spans="1:21" ht="43.2" x14ac:dyDescent="0.3">
      <c r="A2928">
        <v>1187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</row>
    <row r="2929" spans="1:21" ht="43.2" x14ac:dyDescent="0.3">
      <c r="A2929">
        <v>1186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</row>
    <row r="2930" spans="1:21" ht="28.8" x14ac:dyDescent="0.3">
      <c r="A2930">
        <v>1185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</row>
    <row r="2931" spans="1:21" ht="43.2" x14ac:dyDescent="0.3">
      <c r="A2931">
        <v>1184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</row>
    <row r="2932" spans="1:21" ht="43.2" x14ac:dyDescent="0.3">
      <c r="A2932">
        <v>1183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 s="18">
        <f>YEAR(S10)</f>
        <v>2016</v>
      </c>
    </row>
    <row r="2933" spans="1:21" ht="43.2" x14ac:dyDescent="0.3">
      <c r="A2933">
        <v>1182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</row>
    <row r="2934" spans="1:21" ht="43.2" x14ac:dyDescent="0.3">
      <c r="A2934">
        <v>1181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</row>
    <row r="2935" spans="1:21" ht="43.2" x14ac:dyDescent="0.3">
      <c r="A2935">
        <v>1180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</row>
    <row r="2936" spans="1:21" ht="43.2" x14ac:dyDescent="0.3">
      <c r="A2936">
        <v>1179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</row>
    <row r="2937" spans="1:21" ht="43.2" x14ac:dyDescent="0.3">
      <c r="A2937">
        <v>1178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</row>
    <row r="2938" spans="1:21" ht="43.2" x14ac:dyDescent="0.3">
      <c r="A2938">
        <v>1177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</row>
    <row r="2939" spans="1:21" ht="28.8" x14ac:dyDescent="0.3">
      <c r="A2939">
        <v>1176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 s="18">
        <f>YEAR(S17)</f>
        <v>2015</v>
      </c>
    </row>
    <row r="2940" spans="1:21" ht="43.2" x14ac:dyDescent="0.3">
      <c r="A2940">
        <v>1175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</row>
    <row r="2941" spans="1:21" ht="43.2" x14ac:dyDescent="0.3">
      <c r="A2941">
        <v>1174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</row>
    <row r="2942" spans="1:21" ht="43.2" x14ac:dyDescent="0.3">
      <c r="A2942">
        <v>1173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</row>
    <row r="2943" spans="1:21" ht="43.2" x14ac:dyDescent="0.3">
      <c r="A2943">
        <v>1172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</row>
    <row r="2944" spans="1:21" ht="43.2" x14ac:dyDescent="0.3">
      <c r="A2944">
        <v>1171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</row>
    <row r="2945" spans="1:20" ht="43.2" x14ac:dyDescent="0.3">
      <c r="A2945">
        <v>1170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</row>
    <row r="2946" spans="1:20" ht="43.2" x14ac:dyDescent="0.3">
      <c r="A2946">
        <v>1169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ref="P2946:P3009" si="231">IFERROR(ROUND(E2946/L2946,2),0)</f>
        <v>100</v>
      </c>
      <c r="Q2946" s="11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</row>
    <row r="2947" spans="1:20" ht="57.6" x14ac:dyDescent="0.3">
      <c r="A2947">
        <v>1168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s="11" t="s">
        <v>8315</v>
      </c>
      <c r="R2947" t="s">
        <v>8355</v>
      </c>
      <c r="S2947" s="15">
        <f t="shared" ref="S2947:S3010" si="232">(((J2947/60/60)/24)+DATE(1970,1,1))</f>
        <v>42118.139583333337</v>
      </c>
      <c r="T2947" s="15">
        <f t="shared" ref="T2947:T3010" si="233">(((I2947/60)/60)/24)+DATE(1970,1,1)</f>
        <v>42148.139583333337</v>
      </c>
    </row>
    <row r="2948" spans="1:20" ht="43.2" x14ac:dyDescent="0.3">
      <c r="A2948">
        <v>1167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</row>
    <row r="2949" spans="1:20" ht="57.6" x14ac:dyDescent="0.3">
      <c r="A2949">
        <v>1166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</row>
    <row r="2950" spans="1:20" ht="57.6" x14ac:dyDescent="0.3">
      <c r="A2950">
        <v>1165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</row>
    <row r="2951" spans="1:20" ht="43.2" x14ac:dyDescent="0.3">
      <c r="A2951">
        <v>1164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</row>
    <row r="2952" spans="1:20" ht="43.2" x14ac:dyDescent="0.3">
      <c r="A2952">
        <v>1163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</row>
    <row r="2953" spans="1:20" ht="57.6" x14ac:dyDescent="0.3">
      <c r="A2953">
        <v>1162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</row>
    <row r="2954" spans="1:20" ht="43.2" x14ac:dyDescent="0.3">
      <c r="A2954">
        <v>1161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</row>
    <row r="2955" spans="1:20" ht="43.2" x14ac:dyDescent="0.3">
      <c r="A2955">
        <v>1160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</row>
    <row r="2956" spans="1:20" ht="43.2" x14ac:dyDescent="0.3">
      <c r="A2956">
        <v>1159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</row>
    <row r="2957" spans="1:20" ht="28.8" x14ac:dyDescent="0.3">
      <c r="A2957">
        <v>1158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</row>
    <row r="2958" spans="1:20" ht="43.2" x14ac:dyDescent="0.3">
      <c r="A2958">
        <v>1157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</row>
    <row r="2959" spans="1:20" ht="43.2" x14ac:dyDescent="0.3">
      <c r="A2959">
        <v>1156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</row>
    <row r="2960" spans="1:20" ht="43.2" x14ac:dyDescent="0.3">
      <c r="A2960">
        <v>1155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</row>
    <row r="2961" spans="1:20" ht="43.2" x14ac:dyDescent="0.3">
      <c r="A2961">
        <v>1154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</row>
    <row r="2962" spans="1:20" ht="43.2" x14ac:dyDescent="0.3">
      <c r="A2962">
        <v>1153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</row>
    <row r="2963" spans="1:20" ht="43.2" x14ac:dyDescent="0.3">
      <c r="A2963">
        <v>1152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</row>
    <row r="2964" spans="1:20" ht="43.2" x14ac:dyDescent="0.3">
      <c r="A2964">
        <v>1151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</row>
    <row r="2965" spans="1:20" ht="57.6" x14ac:dyDescent="0.3">
      <c r="A2965">
        <v>1150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</row>
    <row r="2966" spans="1:20" ht="43.2" x14ac:dyDescent="0.3">
      <c r="A2966">
        <v>1149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</row>
    <row r="2967" spans="1:20" ht="57.6" x14ac:dyDescent="0.3">
      <c r="A2967">
        <v>1148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</row>
    <row r="2968" spans="1:20" ht="43.2" x14ac:dyDescent="0.3">
      <c r="A2968">
        <v>1147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</row>
    <row r="2969" spans="1:20" ht="43.2" x14ac:dyDescent="0.3">
      <c r="A2969">
        <v>1146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</row>
    <row r="2970" spans="1:20" ht="28.8" x14ac:dyDescent="0.3">
      <c r="A2970">
        <v>1145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</row>
    <row r="2971" spans="1:20" ht="43.2" x14ac:dyDescent="0.3">
      <c r="A2971">
        <v>1144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</row>
    <row r="2972" spans="1:20" ht="43.2" x14ac:dyDescent="0.3">
      <c r="A2972">
        <v>1143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</row>
    <row r="2973" spans="1:20" ht="43.2" x14ac:dyDescent="0.3">
      <c r="A2973">
        <v>1142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</row>
    <row r="2974" spans="1:20" ht="28.8" x14ac:dyDescent="0.3">
      <c r="A2974">
        <v>1141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</row>
    <row r="2975" spans="1:20" ht="43.2" x14ac:dyDescent="0.3">
      <c r="A2975">
        <v>1140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</row>
    <row r="2976" spans="1:20" ht="57.6" x14ac:dyDescent="0.3">
      <c r="A2976">
        <v>1139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</row>
    <row r="2977" spans="1:20" ht="43.2" x14ac:dyDescent="0.3">
      <c r="A2977">
        <v>1138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</row>
    <row r="2978" spans="1:20" ht="43.2" x14ac:dyDescent="0.3">
      <c r="A2978">
        <v>1137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</row>
    <row r="2979" spans="1:20" ht="57.6" x14ac:dyDescent="0.3">
      <c r="A2979">
        <v>1136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</row>
    <row r="2980" spans="1:20" ht="57.6" x14ac:dyDescent="0.3">
      <c r="A2980">
        <v>1135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</row>
    <row r="2981" spans="1:20" ht="43.2" x14ac:dyDescent="0.3">
      <c r="A2981">
        <v>1134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</row>
    <row r="2982" spans="1:20" ht="43.2" x14ac:dyDescent="0.3">
      <c r="A2982">
        <v>1133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</row>
    <row r="2983" spans="1:20" ht="57.6" x14ac:dyDescent="0.3">
      <c r="A2983">
        <v>1132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</row>
    <row r="2984" spans="1:20" ht="28.8" x14ac:dyDescent="0.3">
      <c r="A2984">
        <v>1131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</row>
    <row r="2985" spans="1:20" ht="43.2" x14ac:dyDescent="0.3">
      <c r="A2985">
        <v>1130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</row>
    <row r="2986" spans="1:20" ht="57.6" x14ac:dyDescent="0.3">
      <c r="A2986">
        <v>1129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</row>
    <row r="2987" spans="1:20" ht="57.6" x14ac:dyDescent="0.3">
      <c r="A2987">
        <v>1128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</row>
    <row r="2988" spans="1:20" ht="43.2" x14ac:dyDescent="0.3">
      <c r="A2988">
        <v>1127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</row>
    <row r="2989" spans="1:20" ht="57.6" x14ac:dyDescent="0.3">
      <c r="A2989">
        <v>1126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</row>
    <row r="2990" spans="1:20" ht="43.2" x14ac:dyDescent="0.3">
      <c r="A2990">
        <v>1125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</row>
    <row r="2991" spans="1:20" x14ac:dyDescent="0.3">
      <c r="A2991">
        <v>1124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</row>
    <row r="2992" spans="1:20" ht="43.2" x14ac:dyDescent="0.3">
      <c r="A2992">
        <v>1123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</row>
    <row r="2993" spans="1:20" ht="43.2" x14ac:dyDescent="0.3">
      <c r="A2993">
        <v>1122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</row>
    <row r="2994" spans="1:20" ht="43.2" x14ac:dyDescent="0.3">
      <c r="A2994">
        <v>1121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</row>
    <row r="2995" spans="1:20" x14ac:dyDescent="0.3">
      <c r="A2995">
        <v>1120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</row>
    <row r="2996" spans="1:20" ht="43.2" x14ac:dyDescent="0.3">
      <c r="A2996">
        <v>1119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</row>
    <row r="2997" spans="1:20" ht="43.2" x14ac:dyDescent="0.3">
      <c r="A2997">
        <v>1118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</row>
    <row r="2998" spans="1:20" ht="28.8" x14ac:dyDescent="0.3">
      <c r="A2998">
        <v>1117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</row>
    <row r="2999" spans="1:20" ht="43.2" x14ac:dyDescent="0.3">
      <c r="A2999">
        <v>1116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</row>
    <row r="3000" spans="1:20" ht="43.2" x14ac:dyDescent="0.3">
      <c r="A3000">
        <v>1115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</row>
    <row r="3001" spans="1:20" ht="43.2" x14ac:dyDescent="0.3">
      <c r="A3001">
        <v>1114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</row>
    <row r="3002" spans="1:20" ht="43.2" x14ac:dyDescent="0.3">
      <c r="A3002">
        <v>1113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</row>
    <row r="3003" spans="1:20" ht="43.2" x14ac:dyDescent="0.3">
      <c r="A3003">
        <v>1112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</row>
    <row r="3004" spans="1:20" ht="28.8" x14ac:dyDescent="0.3">
      <c r="A3004">
        <v>1111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</row>
    <row r="3005" spans="1:20" ht="43.2" x14ac:dyDescent="0.3">
      <c r="A3005">
        <v>1110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</row>
    <row r="3006" spans="1:20" ht="57.6" x14ac:dyDescent="0.3">
      <c r="A3006">
        <v>1109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</row>
    <row r="3007" spans="1:20" ht="43.2" x14ac:dyDescent="0.3">
      <c r="A3007">
        <v>1108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</row>
    <row r="3008" spans="1:20" ht="28.8" x14ac:dyDescent="0.3">
      <c r="A3008">
        <v>1107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</row>
    <row r="3009" spans="1:20" ht="28.8" x14ac:dyDescent="0.3">
      <c r="A3009">
        <v>1106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</row>
    <row r="3010" spans="1:20" ht="43.2" x14ac:dyDescent="0.3">
      <c r="A3010">
        <v>1105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4">ROUND(E3010/D3010*100,0)</f>
        <v>101</v>
      </c>
      <c r="P3010">
        <f t="shared" ref="P3010:P3073" si="235">IFERROR(ROUND(E3010/L3010,2),0)</f>
        <v>116.73</v>
      </c>
      <c r="Q3010" s="11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</row>
    <row r="3011" spans="1:20" ht="43.2" x14ac:dyDescent="0.3">
      <c r="A3011">
        <v>1104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4"/>
        <v>120</v>
      </c>
      <c r="P3011">
        <f t="shared" si="235"/>
        <v>233.9</v>
      </c>
      <c r="Q3011" s="11" t="s">
        <v>8315</v>
      </c>
      <c r="R3011" t="s">
        <v>8355</v>
      </c>
      <c r="S3011" s="15">
        <f t="shared" ref="S3011:S3074" si="236">(((J3011/60/60)/24)+DATE(1970,1,1))</f>
        <v>41939.569907407407</v>
      </c>
      <c r="T3011" s="15">
        <f t="shared" ref="T3011:T3074" si="237">(((I3011/60)/60)/24)+DATE(1970,1,1)</f>
        <v>41969.611574074079</v>
      </c>
    </row>
    <row r="3012" spans="1:20" ht="43.2" x14ac:dyDescent="0.3">
      <c r="A3012">
        <v>1103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4"/>
        <v>158</v>
      </c>
      <c r="P3012">
        <f t="shared" si="235"/>
        <v>158</v>
      </c>
      <c r="Q3012" s="11" t="s">
        <v>8315</v>
      </c>
      <c r="R3012" t="s">
        <v>8355</v>
      </c>
      <c r="S3012" s="15">
        <f t="shared" si="236"/>
        <v>41996.832395833335</v>
      </c>
      <c r="T3012" s="15">
        <f t="shared" si="237"/>
        <v>42056.832395833335</v>
      </c>
    </row>
    <row r="3013" spans="1:20" ht="43.2" x14ac:dyDescent="0.3">
      <c r="A3013">
        <v>1102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4"/>
        <v>124</v>
      </c>
      <c r="P3013">
        <f t="shared" si="235"/>
        <v>14.84</v>
      </c>
      <c r="Q3013" s="11" t="s">
        <v>8315</v>
      </c>
      <c r="R3013" t="s">
        <v>8355</v>
      </c>
      <c r="S3013" s="15">
        <f t="shared" si="236"/>
        <v>42334.468935185185</v>
      </c>
      <c r="T3013" s="15">
        <f t="shared" si="237"/>
        <v>42361.957638888889</v>
      </c>
    </row>
    <row r="3014" spans="1:20" ht="43.2" x14ac:dyDescent="0.3">
      <c r="A3014">
        <v>1101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4"/>
        <v>117</v>
      </c>
      <c r="P3014">
        <f t="shared" si="235"/>
        <v>85.18</v>
      </c>
      <c r="Q3014" s="11" t="s">
        <v>8315</v>
      </c>
      <c r="R3014" t="s">
        <v>8355</v>
      </c>
      <c r="S3014" s="15">
        <f t="shared" si="236"/>
        <v>42024.702893518523</v>
      </c>
      <c r="T3014" s="15">
        <f t="shared" si="237"/>
        <v>42045.702893518523</v>
      </c>
    </row>
    <row r="3015" spans="1:20" ht="43.2" x14ac:dyDescent="0.3">
      <c r="A3015">
        <v>1100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4"/>
        <v>157</v>
      </c>
      <c r="P3015">
        <f t="shared" si="235"/>
        <v>146.69</v>
      </c>
      <c r="Q3015" s="11" t="s">
        <v>8315</v>
      </c>
      <c r="R3015" t="s">
        <v>8355</v>
      </c>
      <c r="S3015" s="15">
        <f t="shared" si="236"/>
        <v>42146.836215277777</v>
      </c>
      <c r="T3015" s="15">
        <f t="shared" si="237"/>
        <v>42176.836215277777</v>
      </c>
    </row>
    <row r="3016" spans="1:20" ht="43.2" x14ac:dyDescent="0.3">
      <c r="A3016">
        <v>1099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4"/>
        <v>113</v>
      </c>
      <c r="P3016">
        <f t="shared" si="235"/>
        <v>50.76</v>
      </c>
      <c r="Q3016" s="11" t="s">
        <v>8315</v>
      </c>
      <c r="R3016" t="s">
        <v>8355</v>
      </c>
      <c r="S3016" s="15">
        <f t="shared" si="236"/>
        <v>41920.123611111114</v>
      </c>
      <c r="T3016" s="15">
        <f t="shared" si="237"/>
        <v>41948.208333333336</v>
      </c>
    </row>
    <row r="3017" spans="1:20" ht="43.2" x14ac:dyDescent="0.3">
      <c r="A3017">
        <v>1098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4"/>
        <v>103</v>
      </c>
      <c r="P3017">
        <f t="shared" si="235"/>
        <v>87.7</v>
      </c>
      <c r="Q3017" s="11" t="s">
        <v>8315</v>
      </c>
      <c r="R3017" t="s">
        <v>8355</v>
      </c>
      <c r="S3017" s="15">
        <f t="shared" si="236"/>
        <v>41785.72729166667</v>
      </c>
      <c r="T3017" s="15">
        <f t="shared" si="237"/>
        <v>41801.166666666664</v>
      </c>
    </row>
    <row r="3018" spans="1:20" ht="57.6" x14ac:dyDescent="0.3">
      <c r="A3018">
        <v>1097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4"/>
        <v>103</v>
      </c>
      <c r="P3018">
        <f t="shared" si="235"/>
        <v>242.28</v>
      </c>
      <c r="Q3018" s="11" t="s">
        <v>8315</v>
      </c>
      <c r="R3018" t="s">
        <v>8355</v>
      </c>
      <c r="S3018" s="15">
        <f t="shared" si="236"/>
        <v>41778.548055555555</v>
      </c>
      <c r="T3018" s="15">
        <f t="shared" si="237"/>
        <v>41838.548055555555</v>
      </c>
    </row>
    <row r="3019" spans="1:20" ht="43.2" x14ac:dyDescent="0.3">
      <c r="A3019">
        <v>1096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4"/>
        <v>106</v>
      </c>
      <c r="P3019">
        <f t="shared" si="235"/>
        <v>146.44999999999999</v>
      </c>
      <c r="Q3019" s="11" t="s">
        <v>8315</v>
      </c>
      <c r="R3019" t="s">
        <v>8355</v>
      </c>
      <c r="S3019" s="15">
        <f t="shared" si="236"/>
        <v>41841.850034722222</v>
      </c>
      <c r="T3019" s="15">
        <f t="shared" si="237"/>
        <v>41871.850034722222</v>
      </c>
    </row>
    <row r="3020" spans="1:20" ht="43.2" x14ac:dyDescent="0.3">
      <c r="A3020">
        <v>1095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4"/>
        <v>101</v>
      </c>
      <c r="P3020">
        <f t="shared" si="235"/>
        <v>103.17</v>
      </c>
      <c r="Q3020" s="11" t="s">
        <v>8315</v>
      </c>
      <c r="R3020" t="s">
        <v>8355</v>
      </c>
      <c r="S3020" s="15">
        <f t="shared" si="236"/>
        <v>42163.29833333334</v>
      </c>
      <c r="T3020" s="15">
        <f t="shared" si="237"/>
        <v>42205.916666666672</v>
      </c>
    </row>
    <row r="3021" spans="1:20" ht="43.2" x14ac:dyDescent="0.3">
      <c r="A3021">
        <v>1094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4"/>
        <v>121</v>
      </c>
      <c r="P3021">
        <f t="shared" si="235"/>
        <v>80.459999999999994</v>
      </c>
      <c r="Q3021" s="11" t="s">
        <v>8315</v>
      </c>
      <c r="R3021" t="s">
        <v>8355</v>
      </c>
      <c r="S3021" s="15">
        <f t="shared" si="236"/>
        <v>41758.833564814813</v>
      </c>
      <c r="T3021" s="15">
        <f t="shared" si="237"/>
        <v>41786.125</v>
      </c>
    </row>
    <row r="3022" spans="1:20" ht="43.2" x14ac:dyDescent="0.3">
      <c r="A3022">
        <v>1093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4"/>
        <v>101</v>
      </c>
      <c r="P3022">
        <f t="shared" si="235"/>
        <v>234.67</v>
      </c>
      <c r="Q3022" s="11" t="s">
        <v>8315</v>
      </c>
      <c r="R3022" t="s">
        <v>8355</v>
      </c>
      <c r="S3022" s="15">
        <f t="shared" si="236"/>
        <v>42170.846446759257</v>
      </c>
      <c r="T3022" s="15">
        <f t="shared" si="237"/>
        <v>42230.846446759257</v>
      </c>
    </row>
    <row r="3023" spans="1:20" ht="43.2" x14ac:dyDescent="0.3">
      <c r="A3023">
        <v>1092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4"/>
        <v>116</v>
      </c>
      <c r="P3023">
        <f t="shared" si="235"/>
        <v>50.69</v>
      </c>
      <c r="Q3023" s="11" t="s">
        <v>8315</v>
      </c>
      <c r="R3023" t="s">
        <v>8355</v>
      </c>
      <c r="S3023" s="15">
        <f t="shared" si="236"/>
        <v>42660.618854166663</v>
      </c>
      <c r="T3023" s="15">
        <f t="shared" si="237"/>
        <v>42696.249305555553</v>
      </c>
    </row>
    <row r="3024" spans="1:20" ht="43.2" x14ac:dyDescent="0.3">
      <c r="A3024">
        <v>1091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4"/>
        <v>101</v>
      </c>
      <c r="P3024">
        <f t="shared" si="235"/>
        <v>162.71</v>
      </c>
      <c r="Q3024" s="11" t="s">
        <v>8315</v>
      </c>
      <c r="R3024" t="s">
        <v>8355</v>
      </c>
      <c r="S3024" s="15">
        <f t="shared" si="236"/>
        <v>42564.95380787037</v>
      </c>
      <c r="T3024" s="15">
        <f t="shared" si="237"/>
        <v>42609.95380787037</v>
      </c>
    </row>
    <row r="3025" spans="1:20" ht="57.6" x14ac:dyDescent="0.3">
      <c r="A3025">
        <v>1090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4"/>
        <v>103</v>
      </c>
      <c r="P3025">
        <f t="shared" si="235"/>
        <v>120.17</v>
      </c>
      <c r="Q3025" s="11" t="s">
        <v>8315</v>
      </c>
      <c r="R3025" t="s">
        <v>8355</v>
      </c>
      <c r="S3025" s="15">
        <f t="shared" si="236"/>
        <v>42121.675763888896</v>
      </c>
      <c r="T3025" s="15">
        <f t="shared" si="237"/>
        <v>42166.675763888896</v>
      </c>
    </row>
    <row r="3026" spans="1:20" ht="43.2" x14ac:dyDescent="0.3">
      <c r="A3026">
        <v>1089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4"/>
        <v>246</v>
      </c>
      <c r="P3026">
        <f t="shared" si="235"/>
        <v>67.7</v>
      </c>
      <c r="Q3026" s="11" t="s">
        <v>8315</v>
      </c>
      <c r="R3026" t="s">
        <v>8355</v>
      </c>
      <c r="S3026" s="15">
        <f t="shared" si="236"/>
        <v>41158.993923611109</v>
      </c>
      <c r="T3026" s="15">
        <f t="shared" si="237"/>
        <v>41188.993923611109</v>
      </c>
    </row>
    <row r="3027" spans="1:20" ht="43.2" x14ac:dyDescent="0.3">
      <c r="A3027">
        <v>1088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4"/>
        <v>302</v>
      </c>
      <c r="P3027">
        <f t="shared" si="235"/>
        <v>52.1</v>
      </c>
      <c r="Q3027" s="11" t="s">
        <v>8315</v>
      </c>
      <c r="R3027" t="s">
        <v>8355</v>
      </c>
      <c r="S3027" s="15">
        <f t="shared" si="236"/>
        <v>41761.509409722225</v>
      </c>
      <c r="T3027" s="15">
        <f t="shared" si="237"/>
        <v>41789.666666666664</v>
      </c>
    </row>
    <row r="3028" spans="1:20" ht="57.6" x14ac:dyDescent="0.3">
      <c r="A3028">
        <v>1087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4"/>
        <v>143</v>
      </c>
      <c r="P3028">
        <f t="shared" si="235"/>
        <v>51.6</v>
      </c>
      <c r="Q3028" s="11" t="s">
        <v>8315</v>
      </c>
      <c r="R3028" t="s">
        <v>8355</v>
      </c>
      <c r="S3028" s="15">
        <f t="shared" si="236"/>
        <v>42783.459398148145</v>
      </c>
      <c r="T3028" s="15">
        <f t="shared" si="237"/>
        <v>42797.459398148145</v>
      </c>
    </row>
    <row r="3029" spans="1:20" ht="43.2" x14ac:dyDescent="0.3">
      <c r="A3029">
        <v>1086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4"/>
        <v>131</v>
      </c>
      <c r="P3029">
        <f t="shared" si="235"/>
        <v>164.3</v>
      </c>
      <c r="Q3029" s="11" t="s">
        <v>8315</v>
      </c>
      <c r="R3029" t="s">
        <v>8355</v>
      </c>
      <c r="S3029" s="15">
        <f t="shared" si="236"/>
        <v>42053.704293981486</v>
      </c>
      <c r="T3029" s="15">
        <f t="shared" si="237"/>
        <v>42083.662627314814</v>
      </c>
    </row>
    <row r="3030" spans="1:20" ht="28.8" x14ac:dyDescent="0.3">
      <c r="A3030">
        <v>1085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4"/>
        <v>168</v>
      </c>
      <c r="P3030">
        <f t="shared" si="235"/>
        <v>84.86</v>
      </c>
      <c r="Q3030" s="11" t="s">
        <v>8315</v>
      </c>
      <c r="R3030" t="s">
        <v>8355</v>
      </c>
      <c r="S3030" s="15">
        <f t="shared" si="236"/>
        <v>42567.264178240745</v>
      </c>
      <c r="T3030" s="15">
        <f t="shared" si="237"/>
        <v>42597.264178240745</v>
      </c>
    </row>
    <row r="3031" spans="1:20" ht="43.2" x14ac:dyDescent="0.3">
      <c r="A3031">
        <v>1084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4"/>
        <v>110</v>
      </c>
      <c r="P3031">
        <f t="shared" si="235"/>
        <v>94.55</v>
      </c>
      <c r="Q3031" s="11" t="s">
        <v>8315</v>
      </c>
      <c r="R3031" t="s">
        <v>8355</v>
      </c>
      <c r="S3031" s="15">
        <f t="shared" si="236"/>
        <v>41932.708877314813</v>
      </c>
      <c r="T3031" s="15">
        <f t="shared" si="237"/>
        <v>41961.190972222219</v>
      </c>
    </row>
    <row r="3032" spans="1:20" ht="43.2" x14ac:dyDescent="0.3">
      <c r="A3032">
        <v>1083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4"/>
        <v>107</v>
      </c>
      <c r="P3032">
        <f t="shared" si="235"/>
        <v>45.54</v>
      </c>
      <c r="Q3032" s="11" t="s">
        <v>8315</v>
      </c>
      <c r="R3032" t="s">
        <v>8355</v>
      </c>
      <c r="S3032" s="15">
        <f t="shared" si="236"/>
        <v>42233.747349537036</v>
      </c>
      <c r="T3032" s="15">
        <f t="shared" si="237"/>
        <v>42263.747349537036</v>
      </c>
    </row>
    <row r="3033" spans="1:20" ht="72" x14ac:dyDescent="0.3">
      <c r="A3033">
        <v>1082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4"/>
        <v>100</v>
      </c>
      <c r="P3033">
        <f t="shared" si="235"/>
        <v>51.72</v>
      </c>
      <c r="Q3033" s="11" t="s">
        <v>8315</v>
      </c>
      <c r="R3033" t="s">
        <v>8355</v>
      </c>
      <c r="S3033" s="15">
        <f t="shared" si="236"/>
        <v>42597.882488425923</v>
      </c>
      <c r="T3033" s="15">
        <f t="shared" si="237"/>
        <v>42657.882488425923</v>
      </c>
    </row>
    <row r="3034" spans="1:20" ht="43.2" x14ac:dyDescent="0.3">
      <c r="A3034">
        <v>1081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4"/>
        <v>127</v>
      </c>
      <c r="P3034">
        <f t="shared" si="235"/>
        <v>50.88</v>
      </c>
      <c r="Q3034" s="11" t="s">
        <v>8315</v>
      </c>
      <c r="R3034" t="s">
        <v>8355</v>
      </c>
      <c r="S3034" s="15">
        <f t="shared" si="236"/>
        <v>42228.044664351852</v>
      </c>
      <c r="T3034" s="15">
        <f t="shared" si="237"/>
        <v>42258.044664351852</v>
      </c>
    </row>
    <row r="3035" spans="1:20" ht="43.2" x14ac:dyDescent="0.3">
      <c r="A3035">
        <v>1080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4"/>
        <v>147</v>
      </c>
      <c r="P3035">
        <f t="shared" si="235"/>
        <v>191.13</v>
      </c>
      <c r="Q3035" s="11" t="s">
        <v>8315</v>
      </c>
      <c r="R3035" t="s">
        <v>8355</v>
      </c>
      <c r="S3035" s="15">
        <f t="shared" si="236"/>
        <v>42570.110243055555</v>
      </c>
      <c r="T3035" s="15">
        <f t="shared" si="237"/>
        <v>42600.110243055555</v>
      </c>
    </row>
    <row r="3036" spans="1:20" ht="72" x14ac:dyDescent="0.3">
      <c r="A3036">
        <v>1079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4"/>
        <v>113</v>
      </c>
      <c r="P3036">
        <f t="shared" si="235"/>
        <v>89.31</v>
      </c>
      <c r="Q3036" s="11" t="s">
        <v>8315</v>
      </c>
      <c r="R3036" t="s">
        <v>8355</v>
      </c>
      <c r="S3036" s="15">
        <f t="shared" si="236"/>
        <v>42644.535358796296</v>
      </c>
      <c r="T3036" s="15">
        <f t="shared" si="237"/>
        <v>42675.165972222225</v>
      </c>
    </row>
    <row r="3037" spans="1:20" ht="28.8" x14ac:dyDescent="0.3">
      <c r="A3037">
        <v>1078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4"/>
        <v>109</v>
      </c>
      <c r="P3037">
        <f t="shared" si="235"/>
        <v>88.59</v>
      </c>
      <c r="Q3037" s="11" t="s">
        <v>8315</v>
      </c>
      <c r="R3037" t="s">
        <v>8355</v>
      </c>
      <c r="S3037" s="15">
        <f t="shared" si="236"/>
        <v>41368.560289351852</v>
      </c>
      <c r="T3037" s="15">
        <f t="shared" si="237"/>
        <v>41398.560289351852</v>
      </c>
    </row>
    <row r="3038" spans="1:20" ht="43.2" x14ac:dyDescent="0.3">
      <c r="A3038">
        <v>1077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4"/>
        <v>127</v>
      </c>
      <c r="P3038">
        <f t="shared" si="235"/>
        <v>96.3</v>
      </c>
      <c r="Q3038" s="11" t="s">
        <v>8315</v>
      </c>
      <c r="R3038" t="s">
        <v>8355</v>
      </c>
      <c r="S3038" s="15">
        <f t="shared" si="236"/>
        <v>41466.785231481481</v>
      </c>
      <c r="T3038" s="15">
        <f t="shared" si="237"/>
        <v>41502.499305555553</v>
      </c>
    </row>
    <row r="3039" spans="1:20" ht="57.6" x14ac:dyDescent="0.3">
      <c r="A3039">
        <v>1076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4"/>
        <v>213</v>
      </c>
      <c r="P3039">
        <f t="shared" si="235"/>
        <v>33.31</v>
      </c>
      <c r="Q3039" s="11" t="s">
        <v>8315</v>
      </c>
      <c r="R3039" t="s">
        <v>8355</v>
      </c>
      <c r="S3039" s="15">
        <f t="shared" si="236"/>
        <v>40378.893206018518</v>
      </c>
      <c r="T3039" s="15">
        <f t="shared" si="237"/>
        <v>40453.207638888889</v>
      </c>
    </row>
    <row r="3040" spans="1:20" ht="43.2" x14ac:dyDescent="0.3">
      <c r="A3040">
        <v>1075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4"/>
        <v>101</v>
      </c>
      <c r="P3040">
        <f t="shared" si="235"/>
        <v>37.22</v>
      </c>
      <c r="Q3040" s="11" t="s">
        <v>8315</v>
      </c>
      <c r="R3040" t="s">
        <v>8355</v>
      </c>
      <c r="S3040" s="15">
        <f t="shared" si="236"/>
        <v>42373.252280092594</v>
      </c>
      <c r="T3040" s="15">
        <f t="shared" si="237"/>
        <v>42433.252280092594</v>
      </c>
    </row>
    <row r="3041" spans="1:20" ht="43.2" x14ac:dyDescent="0.3">
      <c r="A3041">
        <v>1074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4"/>
        <v>109</v>
      </c>
      <c r="P3041">
        <f t="shared" si="235"/>
        <v>92.13</v>
      </c>
      <c r="Q3041" s="11" t="s">
        <v>8315</v>
      </c>
      <c r="R3041" t="s">
        <v>8355</v>
      </c>
      <c r="S3041" s="15">
        <f t="shared" si="236"/>
        <v>41610.794421296298</v>
      </c>
      <c r="T3041" s="15">
        <f t="shared" si="237"/>
        <v>41637.332638888889</v>
      </c>
    </row>
    <row r="3042" spans="1:20" ht="43.2" x14ac:dyDescent="0.3">
      <c r="A3042">
        <v>1073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4"/>
        <v>108</v>
      </c>
      <c r="P3042">
        <f t="shared" si="235"/>
        <v>76.790000000000006</v>
      </c>
      <c r="Q3042" s="11" t="s">
        <v>8315</v>
      </c>
      <c r="R3042" t="s">
        <v>8355</v>
      </c>
      <c r="S3042" s="15">
        <f t="shared" si="236"/>
        <v>42177.791909722218</v>
      </c>
      <c r="T3042" s="15">
        <f t="shared" si="237"/>
        <v>42181.958333333328</v>
      </c>
    </row>
    <row r="3043" spans="1:20" ht="28.8" x14ac:dyDescent="0.3">
      <c r="A3043">
        <v>1072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4"/>
        <v>110</v>
      </c>
      <c r="P3043">
        <f t="shared" si="235"/>
        <v>96.53</v>
      </c>
      <c r="Q3043" s="11" t="s">
        <v>8315</v>
      </c>
      <c r="R3043" t="s">
        <v>8355</v>
      </c>
      <c r="S3043" s="15">
        <f t="shared" si="236"/>
        <v>42359.868611111116</v>
      </c>
      <c r="T3043" s="15">
        <f t="shared" si="237"/>
        <v>42389.868611111116</v>
      </c>
    </row>
    <row r="3044" spans="1:20" ht="57.6" x14ac:dyDescent="0.3">
      <c r="A3044">
        <v>1071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4"/>
        <v>128</v>
      </c>
      <c r="P3044">
        <f t="shared" si="235"/>
        <v>51.89</v>
      </c>
      <c r="Q3044" s="11" t="s">
        <v>8315</v>
      </c>
      <c r="R3044" t="s">
        <v>8355</v>
      </c>
      <c r="S3044" s="15">
        <f t="shared" si="236"/>
        <v>42253.688043981485</v>
      </c>
      <c r="T3044" s="15">
        <f t="shared" si="237"/>
        <v>42283.688043981485</v>
      </c>
    </row>
    <row r="3045" spans="1:20" ht="43.2" x14ac:dyDescent="0.3">
      <c r="A3045">
        <v>1070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4"/>
        <v>110</v>
      </c>
      <c r="P3045">
        <f t="shared" si="235"/>
        <v>128.91</v>
      </c>
      <c r="Q3045" s="11" t="s">
        <v>8315</v>
      </c>
      <c r="R3045" t="s">
        <v>8355</v>
      </c>
      <c r="S3045" s="15">
        <f t="shared" si="236"/>
        <v>42083.070590277777</v>
      </c>
      <c r="T3045" s="15">
        <f t="shared" si="237"/>
        <v>42110.118055555555</v>
      </c>
    </row>
    <row r="3046" spans="1:20" ht="43.2" x14ac:dyDescent="0.3">
      <c r="A3046">
        <v>1069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4"/>
        <v>109</v>
      </c>
      <c r="P3046">
        <f t="shared" si="235"/>
        <v>84.11</v>
      </c>
      <c r="Q3046" s="11" t="s">
        <v>8315</v>
      </c>
      <c r="R3046" t="s">
        <v>8355</v>
      </c>
      <c r="S3046" s="15">
        <f t="shared" si="236"/>
        <v>42387.7268287037</v>
      </c>
      <c r="T3046" s="15">
        <f t="shared" si="237"/>
        <v>42402.7268287037</v>
      </c>
    </row>
    <row r="3047" spans="1:20" ht="43.2" x14ac:dyDescent="0.3">
      <c r="A3047">
        <v>1068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4"/>
        <v>133</v>
      </c>
      <c r="P3047">
        <f t="shared" si="235"/>
        <v>82.94</v>
      </c>
      <c r="Q3047" s="11" t="s">
        <v>8315</v>
      </c>
      <c r="R3047" t="s">
        <v>8355</v>
      </c>
      <c r="S3047" s="15">
        <f t="shared" si="236"/>
        <v>41843.155729166669</v>
      </c>
      <c r="T3047" s="15">
        <f t="shared" si="237"/>
        <v>41873.155729166669</v>
      </c>
    </row>
    <row r="3048" spans="1:20" ht="57.6" x14ac:dyDescent="0.3">
      <c r="A3048">
        <v>1067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4"/>
        <v>191</v>
      </c>
      <c r="P3048">
        <f t="shared" si="235"/>
        <v>259.95</v>
      </c>
      <c r="Q3048" s="11" t="s">
        <v>8315</v>
      </c>
      <c r="R3048" t="s">
        <v>8355</v>
      </c>
      <c r="S3048" s="15">
        <f t="shared" si="236"/>
        <v>41862.803078703706</v>
      </c>
      <c r="T3048" s="15">
        <f t="shared" si="237"/>
        <v>41892.202777777777</v>
      </c>
    </row>
    <row r="3049" spans="1:20" ht="43.2" x14ac:dyDescent="0.3">
      <c r="A3049">
        <v>1066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4"/>
        <v>149</v>
      </c>
      <c r="P3049">
        <f t="shared" si="235"/>
        <v>37.25</v>
      </c>
      <c r="Q3049" s="11" t="s">
        <v>8315</v>
      </c>
      <c r="R3049" t="s">
        <v>8355</v>
      </c>
      <c r="S3049" s="15">
        <f t="shared" si="236"/>
        <v>42443.989050925928</v>
      </c>
      <c r="T3049" s="15">
        <f t="shared" si="237"/>
        <v>42487.552777777775</v>
      </c>
    </row>
    <row r="3050" spans="1:20" ht="43.2" x14ac:dyDescent="0.3">
      <c r="A3050">
        <v>1065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4"/>
        <v>166</v>
      </c>
      <c r="P3050">
        <f t="shared" si="235"/>
        <v>177.02</v>
      </c>
      <c r="Q3050" s="11" t="s">
        <v>8315</v>
      </c>
      <c r="R3050" t="s">
        <v>8355</v>
      </c>
      <c r="S3050" s="15">
        <f t="shared" si="236"/>
        <v>41975.901180555549</v>
      </c>
      <c r="T3050" s="15">
        <f t="shared" si="237"/>
        <v>42004.890277777777</v>
      </c>
    </row>
    <row r="3051" spans="1:20" ht="57.6" x14ac:dyDescent="0.3">
      <c r="A3051">
        <v>1064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4"/>
        <v>107</v>
      </c>
      <c r="P3051">
        <f t="shared" si="235"/>
        <v>74.069999999999993</v>
      </c>
      <c r="Q3051" s="11" t="s">
        <v>8315</v>
      </c>
      <c r="R3051" t="s">
        <v>8355</v>
      </c>
      <c r="S3051" s="15">
        <f t="shared" si="236"/>
        <v>42139.014525462961</v>
      </c>
      <c r="T3051" s="15">
        <f t="shared" si="237"/>
        <v>42169.014525462961</v>
      </c>
    </row>
    <row r="3052" spans="1:20" ht="28.8" x14ac:dyDescent="0.3">
      <c r="A3052">
        <v>1063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4"/>
        <v>106</v>
      </c>
      <c r="P3052">
        <f t="shared" si="235"/>
        <v>70.67</v>
      </c>
      <c r="Q3052" s="11" t="s">
        <v>8315</v>
      </c>
      <c r="R3052" t="s">
        <v>8355</v>
      </c>
      <c r="S3052" s="15">
        <f t="shared" si="236"/>
        <v>42465.16851851852</v>
      </c>
      <c r="T3052" s="15">
        <f t="shared" si="237"/>
        <v>42495.16851851852</v>
      </c>
    </row>
    <row r="3053" spans="1:20" ht="57.6" x14ac:dyDescent="0.3">
      <c r="A3053">
        <v>1062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4"/>
        <v>24</v>
      </c>
      <c r="P3053">
        <f t="shared" si="235"/>
        <v>23.63</v>
      </c>
      <c r="Q3053" s="11" t="s">
        <v>8315</v>
      </c>
      <c r="R3053" t="s">
        <v>8355</v>
      </c>
      <c r="S3053" s="15">
        <f t="shared" si="236"/>
        <v>42744.416030092587</v>
      </c>
      <c r="T3053" s="15">
        <f t="shared" si="237"/>
        <v>42774.416030092587</v>
      </c>
    </row>
    <row r="3054" spans="1:20" ht="43.2" x14ac:dyDescent="0.3">
      <c r="A3054">
        <v>1061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4"/>
        <v>0</v>
      </c>
      <c r="P3054">
        <f t="shared" si="235"/>
        <v>37.5</v>
      </c>
      <c r="Q3054" s="11" t="s">
        <v>8315</v>
      </c>
      <c r="R3054" t="s">
        <v>8355</v>
      </c>
      <c r="S3054" s="15">
        <f t="shared" si="236"/>
        <v>42122.670069444444</v>
      </c>
      <c r="T3054" s="15">
        <f t="shared" si="237"/>
        <v>42152.665972222225</v>
      </c>
    </row>
    <row r="3055" spans="1:20" ht="57.6" x14ac:dyDescent="0.3">
      <c r="A3055">
        <v>1060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4"/>
        <v>0</v>
      </c>
      <c r="P3055">
        <f t="shared" si="235"/>
        <v>13.33</v>
      </c>
      <c r="Q3055" s="11" t="s">
        <v>8315</v>
      </c>
      <c r="R3055" t="s">
        <v>8355</v>
      </c>
      <c r="S3055" s="15">
        <f t="shared" si="236"/>
        <v>41862.761724537035</v>
      </c>
      <c r="T3055" s="15">
        <f t="shared" si="237"/>
        <v>41914.165972222225</v>
      </c>
    </row>
    <row r="3056" spans="1:20" ht="43.2" x14ac:dyDescent="0.3">
      <c r="A3056">
        <v>1059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4"/>
        <v>0</v>
      </c>
      <c r="P3056">
        <f t="shared" si="235"/>
        <v>0</v>
      </c>
      <c r="Q3056" s="11" t="s">
        <v>8315</v>
      </c>
      <c r="R3056" t="s">
        <v>8355</v>
      </c>
      <c r="S3056" s="15">
        <f t="shared" si="236"/>
        <v>42027.832800925928</v>
      </c>
      <c r="T3056" s="15">
        <f t="shared" si="237"/>
        <v>42065.044444444444</v>
      </c>
    </row>
    <row r="3057" spans="1:20" ht="43.2" x14ac:dyDescent="0.3">
      <c r="A3057">
        <v>1058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4"/>
        <v>0</v>
      </c>
      <c r="P3057">
        <f t="shared" si="235"/>
        <v>1</v>
      </c>
      <c r="Q3057" s="11" t="s">
        <v>8315</v>
      </c>
      <c r="R3057" t="s">
        <v>8355</v>
      </c>
      <c r="S3057" s="15">
        <f t="shared" si="236"/>
        <v>41953.95821759259</v>
      </c>
      <c r="T3057" s="15">
        <f t="shared" si="237"/>
        <v>42013.95821759259</v>
      </c>
    </row>
    <row r="3058" spans="1:20" ht="43.2" x14ac:dyDescent="0.3">
      <c r="A3058">
        <v>1057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4"/>
        <v>0</v>
      </c>
      <c r="P3058">
        <f t="shared" si="235"/>
        <v>0</v>
      </c>
      <c r="Q3058" s="11" t="s">
        <v>8315</v>
      </c>
      <c r="R3058" t="s">
        <v>8355</v>
      </c>
      <c r="S3058" s="15">
        <f t="shared" si="236"/>
        <v>41851.636388888888</v>
      </c>
      <c r="T3058" s="15">
        <f t="shared" si="237"/>
        <v>41911.636388888888</v>
      </c>
    </row>
    <row r="3059" spans="1:20" ht="43.2" x14ac:dyDescent="0.3">
      <c r="A3059">
        <v>1056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4"/>
        <v>0</v>
      </c>
      <c r="P3059">
        <f t="shared" si="235"/>
        <v>0</v>
      </c>
      <c r="Q3059" s="11" t="s">
        <v>8315</v>
      </c>
      <c r="R3059" t="s">
        <v>8355</v>
      </c>
      <c r="S3059" s="15">
        <f t="shared" si="236"/>
        <v>42433.650590277779</v>
      </c>
      <c r="T3059" s="15">
        <f t="shared" si="237"/>
        <v>42463.608923611115</v>
      </c>
    </row>
    <row r="3060" spans="1:20" ht="57.6" x14ac:dyDescent="0.3">
      <c r="A3060">
        <v>1055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4"/>
        <v>0</v>
      </c>
      <c r="P3060">
        <f t="shared" si="235"/>
        <v>1</v>
      </c>
      <c r="Q3060" s="11" t="s">
        <v>8315</v>
      </c>
      <c r="R3060" t="s">
        <v>8355</v>
      </c>
      <c r="S3060" s="15">
        <f t="shared" si="236"/>
        <v>42460.374305555553</v>
      </c>
      <c r="T3060" s="15">
        <f t="shared" si="237"/>
        <v>42510.374305555553</v>
      </c>
    </row>
    <row r="3061" spans="1:20" ht="43.2" x14ac:dyDescent="0.3">
      <c r="A3061">
        <v>1054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4"/>
        <v>3</v>
      </c>
      <c r="P3061">
        <f t="shared" si="235"/>
        <v>41</v>
      </c>
      <c r="Q3061" s="11" t="s">
        <v>8315</v>
      </c>
      <c r="R3061" t="s">
        <v>8355</v>
      </c>
      <c r="S3061" s="15">
        <f t="shared" si="236"/>
        <v>41829.935717592591</v>
      </c>
      <c r="T3061" s="15">
        <f t="shared" si="237"/>
        <v>41859.935717592591</v>
      </c>
    </row>
    <row r="3062" spans="1:20" ht="28.8" x14ac:dyDescent="0.3">
      <c r="A3062">
        <v>1053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4"/>
        <v>0</v>
      </c>
      <c r="P3062">
        <f t="shared" si="235"/>
        <v>55.83</v>
      </c>
      <c r="Q3062" s="11" t="s">
        <v>8315</v>
      </c>
      <c r="R3062" t="s">
        <v>8355</v>
      </c>
      <c r="S3062" s="15">
        <f t="shared" si="236"/>
        <v>42245.274699074071</v>
      </c>
      <c r="T3062" s="15">
        <f t="shared" si="237"/>
        <v>42275.274699074071</v>
      </c>
    </row>
    <row r="3063" spans="1:20" x14ac:dyDescent="0.3">
      <c r="A3063">
        <v>1052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4"/>
        <v>0</v>
      </c>
      <c r="P3063">
        <f t="shared" si="235"/>
        <v>0</v>
      </c>
      <c r="Q3063" s="11" t="s">
        <v>8315</v>
      </c>
      <c r="R3063" t="s">
        <v>8355</v>
      </c>
      <c r="S3063" s="15">
        <f t="shared" si="236"/>
        <v>41834.784120370372</v>
      </c>
      <c r="T3063" s="15">
        <f t="shared" si="237"/>
        <v>41864.784120370372</v>
      </c>
    </row>
    <row r="3064" spans="1:20" ht="43.2" x14ac:dyDescent="0.3">
      <c r="A3064">
        <v>1051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4"/>
        <v>67</v>
      </c>
      <c r="P3064">
        <f t="shared" si="235"/>
        <v>99.76</v>
      </c>
      <c r="Q3064" s="11" t="s">
        <v>8315</v>
      </c>
      <c r="R3064" t="s">
        <v>8355</v>
      </c>
      <c r="S3064" s="15">
        <f t="shared" si="236"/>
        <v>42248.535787037035</v>
      </c>
      <c r="T3064" s="15">
        <f t="shared" si="237"/>
        <v>42277.75</v>
      </c>
    </row>
    <row r="3065" spans="1:20" ht="43.2" x14ac:dyDescent="0.3">
      <c r="A3065">
        <v>1050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4"/>
        <v>20</v>
      </c>
      <c r="P3065">
        <f t="shared" si="235"/>
        <v>25.52</v>
      </c>
      <c r="Q3065" s="11" t="s">
        <v>8315</v>
      </c>
      <c r="R3065" t="s">
        <v>8355</v>
      </c>
      <c r="S3065" s="15">
        <f t="shared" si="236"/>
        <v>42630.922893518517</v>
      </c>
      <c r="T3065" s="15">
        <f t="shared" si="237"/>
        <v>42665.922893518517</v>
      </c>
    </row>
    <row r="3066" spans="1:20" ht="28.8" x14ac:dyDescent="0.3">
      <c r="A3066">
        <v>1049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4"/>
        <v>11</v>
      </c>
      <c r="P3066">
        <f t="shared" si="235"/>
        <v>117.65</v>
      </c>
      <c r="Q3066" s="11" t="s">
        <v>8315</v>
      </c>
      <c r="R3066" t="s">
        <v>8355</v>
      </c>
      <c r="S3066" s="15">
        <f t="shared" si="236"/>
        <v>42299.130162037036</v>
      </c>
      <c r="T3066" s="15">
        <f t="shared" si="237"/>
        <v>42330.290972222225</v>
      </c>
    </row>
    <row r="3067" spans="1:20" ht="43.2" x14ac:dyDescent="0.3">
      <c r="A3067">
        <v>1048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4"/>
        <v>0</v>
      </c>
      <c r="P3067">
        <f t="shared" si="235"/>
        <v>5</v>
      </c>
      <c r="Q3067" s="11" t="s">
        <v>8315</v>
      </c>
      <c r="R3067" t="s">
        <v>8355</v>
      </c>
      <c r="S3067" s="15">
        <f t="shared" si="236"/>
        <v>41825.055231481485</v>
      </c>
      <c r="T3067" s="15">
        <f t="shared" si="237"/>
        <v>41850.055231481485</v>
      </c>
    </row>
    <row r="3068" spans="1:20" ht="43.2" x14ac:dyDescent="0.3">
      <c r="A3068">
        <v>1047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4"/>
        <v>12</v>
      </c>
      <c r="P3068">
        <f t="shared" si="235"/>
        <v>2796.67</v>
      </c>
      <c r="Q3068" s="11" t="s">
        <v>8315</v>
      </c>
      <c r="R3068" t="s">
        <v>8355</v>
      </c>
      <c r="S3068" s="15">
        <f t="shared" si="236"/>
        <v>42531.228437500002</v>
      </c>
      <c r="T3068" s="15">
        <f t="shared" si="237"/>
        <v>42561.228437500002</v>
      </c>
    </row>
    <row r="3069" spans="1:20" ht="43.2" x14ac:dyDescent="0.3">
      <c r="A3069">
        <v>1046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4"/>
        <v>3</v>
      </c>
      <c r="P3069">
        <f t="shared" si="235"/>
        <v>200</v>
      </c>
      <c r="Q3069" s="11" t="s">
        <v>8315</v>
      </c>
      <c r="R3069" t="s">
        <v>8355</v>
      </c>
      <c r="S3069" s="15">
        <f t="shared" si="236"/>
        <v>42226.938414351855</v>
      </c>
      <c r="T3069" s="15">
        <f t="shared" si="237"/>
        <v>42256.938414351855</v>
      </c>
    </row>
    <row r="3070" spans="1:20" ht="43.2" x14ac:dyDescent="0.3">
      <c r="A3070">
        <v>1045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4"/>
        <v>0</v>
      </c>
      <c r="P3070">
        <f t="shared" si="235"/>
        <v>87.5</v>
      </c>
      <c r="Q3070" s="11" t="s">
        <v>8315</v>
      </c>
      <c r="R3070" t="s">
        <v>8355</v>
      </c>
      <c r="S3070" s="15">
        <f t="shared" si="236"/>
        <v>42263.691574074073</v>
      </c>
      <c r="T3070" s="15">
        <f t="shared" si="237"/>
        <v>42293.691574074073</v>
      </c>
    </row>
    <row r="3071" spans="1:20" ht="43.2" x14ac:dyDescent="0.3">
      <c r="A3071">
        <v>1044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4"/>
        <v>14</v>
      </c>
      <c r="P3071">
        <f t="shared" si="235"/>
        <v>20.14</v>
      </c>
      <c r="Q3071" s="11" t="s">
        <v>8315</v>
      </c>
      <c r="R3071" t="s">
        <v>8355</v>
      </c>
      <c r="S3071" s="15">
        <f t="shared" si="236"/>
        <v>41957.833726851852</v>
      </c>
      <c r="T3071" s="15">
        <f t="shared" si="237"/>
        <v>41987.833726851852</v>
      </c>
    </row>
    <row r="3072" spans="1:20" ht="43.2" x14ac:dyDescent="0.3">
      <c r="A3072">
        <v>1043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4"/>
        <v>3</v>
      </c>
      <c r="P3072">
        <f t="shared" si="235"/>
        <v>20.88</v>
      </c>
      <c r="Q3072" s="11" t="s">
        <v>8315</v>
      </c>
      <c r="R3072" t="s">
        <v>8355</v>
      </c>
      <c r="S3072" s="15">
        <f t="shared" si="236"/>
        <v>42690.733437499999</v>
      </c>
      <c r="T3072" s="15">
        <f t="shared" si="237"/>
        <v>42711.733437499999</v>
      </c>
    </row>
    <row r="3073" spans="1:20" ht="43.2" x14ac:dyDescent="0.3">
      <c r="A3073">
        <v>1042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4"/>
        <v>60</v>
      </c>
      <c r="P3073">
        <f t="shared" si="235"/>
        <v>61.31</v>
      </c>
      <c r="Q3073" s="11" t="s">
        <v>8315</v>
      </c>
      <c r="R3073" t="s">
        <v>8355</v>
      </c>
      <c r="S3073" s="15">
        <f t="shared" si="236"/>
        <v>42097.732418981483</v>
      </c>
      <c r="T3073" s="15">
        <f t="shared" si="237"/>
        <v>42115.249305555553</v>
      </c>
    </row>
    <row r="3074" spans="1:20" ht="43.2" x14ac:dyDescent="0.3">
      <c r="A3074">
        <v>1041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38">ROUND(E3074/D3074*100,0)</f>
        <v>0</v>
      </c>
      <c r="P3074">
        <f t="shared" ref="P3074:P3137" si="239">IFERROR(ROUND(E3074/L3074,2),0)</f>
        <v>1</v>
      </c>
      <c r="Q3074" s="11" t="s">
        <v>8315</v>
      </c>
      <c r="R3074" t="s">
        <v>8355</v>
      </c>
      <c r="S3074" s="15">
        <f t="shared" si="236"/>
        <v>42658.690532407403</v>
      </c>
      <c r="T3074" s="15">
        <f t="shared" si="237"/>
        <v>42673.073611111111</v>
      </c>
    </row>
    <row r="3075" spans="1:20" ht="43.2" x14ac:dyDescent="0.3">
      <c r="A3075">
        <v>1040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38"/>
        <v>0</v>
      </c>
      <c r="P3075">
        <f t="shared" si="239"/>
        <v>92.14</v>
      </c>
      <c r="Q3075" s="11" t="s">
        <v>8315</v>
      </c>
      <c r="R3075" t="s">
        <v>8355</v>
      </c>
      <c r="S3075" s="15">
        <f t="shared" ref="S3075:S3138" si="240">(((J3075/60/60)/24)+DATE(1970,1,1))</f>
        <v>42111.684027777781</v>
      </c>
      <c r="T3075" s="15">
        <f t="shared" ref="T3075:T3138" si="241">(((I3075/60)/60)/24)+DATE(1970,1,1)</f>
        <v>42169.804861111115</v>
      </c>
    </row>
    <row r="3076" spans="1:20" ht="57.6" x14ac:dyDescent="0.3">
      <c r="A3076">
        <v>1039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38"/>
        <v>0</v>
      </c>
      <c r="P3076">
        <f t="shared" si="239"/>
        <v>7.33</v>
      </c>
      <c r="Q3076" s="11" t="s">
        <v>8315</v>
      </c>
      <c r="R3076" t="s">
        <v>8355</v>
      </c>
      <c r="S3076" s="15">
        <f t="shared" si="240"/>
        <v>42409.571284722217</v>
      </c>
      <c r="T3076" s="15">
        <f t="shared" si="241"/>
        <v>42439.571284722217</v>
      </c>
    </row>
    <row r="3077" spans="1:20" ht="43.2" x14ac:dyDescent="0.3">
      <c r="A3077">
        <v>1038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38"/>
        <v>9</v>
      </c>
      <c r="P3077">
        <f t="shared" si="239"/>
        <v>64.8</v>
      </c>
      <c r="Q3077" s="11" t="s">
        <v>8315</v>
      </c>
      <c r="R3077" t="s">
        <v>8355</v>
      </c>
      <c r="S3077" s="15">
        <f t="shared" si="240"/>
        <v>42551.102314814809</v>
      </c>
      <c r="T3077" s="15">
        <f t="shared" si="241"/>
        <v>42601.102314814809</v>
      </c>
    </row>
    <row r="3078" spans="1:20" ht="28.8" x14ac:dyDescent="0.3">
      <c r="A3078">
        <v>1037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38"/>
        <v>15</v>
      </c>
      <c r="P3078">
        <f t="shared" si="239"/>
        <v>30.12</v>
      </c>
      <c r="Q3078" s="11" t="s">
        <v>8315</v>
      </c>
      <c r="R3078" t="s">
        <v>8355</v>
      </c>
      <c r="S3078" s="15">
        <f t="shared" si="240"/>
        <v>42226.651886574073</v>
      </c>
      <c r="T3078" s="15">
        <f t="shared" si="241"/>
        <v>42286.651886574073</v>
      </c>
    </row>
    <row r="3079" spans="1:20" ht="43.2" x14ac:dyDescent="0.3">
      <c r="A3079">
        <v>1036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38"/>
        <v>0</v>
      </c>
      <c r="P3079">
        <f t="shared" si="239"/>
        <v>52.5</v>
      </c>
      <c r="Q3079" s="11" t="s">
        <v>8315</v>
      </c>
      <c r="R3079" t="s">
        <v>8355</v>
      </c>
      <c r="S3079" s="15">
        <f t="shared" si="240"/>
        <v>42766.956921296296</v>
      </c>
      <c r="T3079" s="15">
        <f t="shared" si="241"/>
        <v>42796.956921296296</v>
      </c>
    </row>
    <row r="3080" spans="1:20" ht="43.2" x14ac:dyDescent="0.3">
      <c r="A3080">
        <v>1035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38"/>
        <v>0</v>
      </c>
      <c r="P3080">
        <f t="shared" si="239"/>
        <v>23.67</v>
      </c>
      <c r="Q3080" s="11" t="s">
        <v>8315</v>
      </c>
      <c r="R3080" t="s">
        <v>8355</v>
      </c>
      <c r="S3080" s="15">
        <f t="shared" si="240"/>
        <v>42031.138831018514</v>
      </c>
      <c r="T3080" s="15">
        <f t="shared" si="241"/>
        <v>42061.138831018514</v>
      </c>
    </row>
    <row r="3081" spans="1:20" ht="43.2" x14ac:dyDescent="0.3">
      <c r="A3081">
        <v>1034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38"/>
        <v>1</v>
      </c>
      <c r="P3081">
        <f t="shared" si="239"/>
        <v>415.78</v>
      </c>
      <c r="Q3081" s="11" t="s">
        <v>8315</v>
      </c>
      <c r="R3081" t="s">
        <v>8355</v>
      </c>
      <c r="S3081" s="15">
        <f t="shared" si="240"/>
        <v>42055.713368055556</v>
      </c>
      <c r="T3081" s="15">
        <f t="shared" si="241"/>
        <v>42085.671701388885</v>
      </c>
    </row>
    <row r="3082" spans="1:20" ht="43.2" x14ac:dyDescent="0.3">
      <c r="A3082">
        <v>1033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38"/>
        <v>0</v>
      </c>
      <c r="P3082">
        <f t="shared" si="239"/>
        <v>53.71</v>
      </c>
      <c r="Q3082" s="11" t="s">
        <v>8315</v>
      </c>
      <c r="R3082" t="s">
        <v>8355</v>
      </c>
      <c r="S3082" s="15">
        <f t="shared" si="240"/>
        <v>41940.028287037036</v>
      </c>
      <c r="T3082" s="15">
        <f t="shared" si="241"/>
        <v>42000.0699537037</v>
      </c>
    </row>
    <row r="3083" spans="1:20" ht="43.2" x14ac:dyDescent="0.3">
      <c r="A3083">
        <v>1032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38"/>
        <v>0</v>
      </c>
      <c r="P3083">
        <f t="shared" si="239"/>
        <v>420.6</v>
      </c>
      <c r="Q3083" s="11" t="s">
        <v>8315</v>
      </c>
      <c r="R3083" t="s">
        <v>8355</v>
      </c>
      <c r="S3083" s="15">
        <f t="shared" si="240"/>
        <v>42237.181608796294</v>
      </c>
      <c r="T3083" s="15">
        <f t="shared" si="241"/>
        <v>42267.181608796294</v>
      </c>
    </row>
    <row r="3084" spans="1:20" ht="43.2" x14ac:dyDescent="0.3">
      <c r="A3084">
        <v>1031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38"/>
        <v>0</v>
      </c>
      <c r="P3084">
        <f t="shared" si="239"/>
        <v>0</v>
      </c>
      <c r="Q3084" s="11" t="s">
        <v>8315</v>
      </c>
      <c r="R3084" t="s">
        <v>8355</v>
      </c>
      <c r="S3084" s="15">
        <f t="shared" si="240"/>
        <v>42293.922986111109</v>
      </c>
      <c r="T3084" s="15">
        <f t="shared" si="241"/>
        <v>42323.96465277778</v>
      </c>
    </row>
    <row r="3085" spans="1:20" ht="57.6" x14ac:dyDescent="0.3">
      <c r="A3085">
        <v>1030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38"/>
        <v>0</v>
      </c>
      <c r="P3085">
        <f t="shared" si="239"/>
        <v>18.670000000000002</v>
      </c>
      <c r="Q3085" s="11" t="s">
        <v>8315</v>
      </c>
      <c r="R3085" t="s">
        <v>8355</v>
      </c>
      <c r="S3085" s="15">
        <f t="shared" si="240"/>
        <v>41853.563402777778</v>
      </c>
      <c r="T3085" s="15">
        <f t="shared" si="241"/>
        <v>41883.208333333336</v>
      </c>
    </row>
    <row r="3086" spans="1:20" ht="57.6" x14ac:dyDescent="0.3">
      <c r="A3086">
        <v>1029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38"/>
        <v>12</v>
      </c>
      <c r="P3086">
        <f t="shared" si="239"/>
        <v>78.33</v>
      </c>
      <c r="Q3086" s="11" t="s">
        <v>8315</v>
      </c>
      <c r="R3086" t="s">
        <v>8355</v>
      </c>
      <c r="S3086" s="15">
        <f t="shared" si="240"/>
        <v>42100.723738425921</v>
      </c>
      <c r="T3086" s="15">
        <f t="shared" si="241"/>
        <v>42129.783333333333</v>
      </c>
    </row>
    <row r="3087" spans="1:20" ht="43.2" x14ac:dyDescent="0.3">
      <c r="A3087">
        <v>1028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38"/>
        <v>2</v>
      </c>
      <c r="P3087">
        <f t="shared" si="239"/>
        <v>67.78</v>
      </c>
      <c r="Q3087" s="11" t="s">
        <v>8315</v>
      </c>
      <c r="R3087" t="s">
        <v>8355</v>
      </c>
      <c r="S3087" s="15">
        <f t="shared" si="240"/>
        <v>42246.883784722217</v>
      </c>
      <c r="T3087" s="15">
        <f t="shared" si="241"/>
        <v>42276.883784722217</v>
      </c>
    </row>
    <row r="3088" spans="1:20" ht="43.2" x14ac:dyDescent="0.3">
      <c r="A3088">
        <v>1027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38"/>
        <v>0</v>
      </c>
      <c r="P3088">
        <f t="shared" si="239"/>
        <v>16.670000000000002</v>
      </c>
      <c r="Q3088" s="11" t="s">
        <v>8315</v>
      </c>
      <c r="R3088" t="s">
        <v>8355</v>
      </c>
      <c r="S3088" s="15">
        <f t="shared" si="240"/>
        <v>42173.67082175926</v>
      </c>
      <c r="T3088" s="15">
        <f t="shared" si="241"/>
        <v>42233.67082175926</v>
      </c>
    </row>
    <row r="3089" spans="1:20" ht="43.2" x14ac:dyDescent="0.3">
      <c r="A3089">
        <v>1026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38"/>
        <v>1</v>
      </c>
      <c r="P3089">
        <f t="shared" si="239"/>
        <v>62.5</v>
      </c>
      <c r="Q3089" s="11" t="s">
        <v>8315</v>
      </c>
      <c r="R3089" t="s">
        <v>8355</v>
      </c>
      <c r="S3089" s="15">
        <f t="shared" si="240"/>
        <v>42665.150347222225</v>
      </c>
      <c r="T3089" s="15">
        <f t="shared" si="241"/>
        <v>42725.192013888889</v>
      </c>
    </row>
    <row r="3090" spans="1:20" ht="43.2" x14ac:dyDescent="0.3">
      <c r="A3090">
        <v>1025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38"/>
        <v>0</v>
      </c>
      <c r="P3090">
        <f t="shared" si="239"/>
        <v>42</v>
      </c>
      <c r="Q3090" s="11" t="s">
        <v>8315</v>
      </c>
      <c r="R3090" t="s">
        <v>8355</v>
      </c>
      <c r="S3090" s="15">
        <f t="shared" si="240"/>
        <v>41981.57230324074</v>
      </c>
      <c r="T3090" s="15">
        <f t="shared" si="241"/>
        <v>42012.570138888885</v>
      </c>
    </row>
    <row r="3091" spans="1:20" ht="43.2" x14ac:dyDescent="0.3">
      <c r="A3091">
        <v>1024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38"/>
        <v>23</v>
      </c>
      <c r="P3091">
        <f t="shared" si="239"/>
        <v>130.09</v>
      </c>
      <c r="Q3091" s="11" t="s">
        <v>8315</v>
      </c>
      <c r="R3091" t="s">
        <v>8355</v>
      </c>
      <c r="S3091" s="15">
        <f t="shared" si="240"/>
        <v>42528.542627314819</v>
      </c>
      <c r="T3091" s="15">
        <f t="shared" si="241"/>
        <v>42560.082638888889</v>
      </c>
    </row>
    <row r="3092" spans="1:20" ht="43.2" x14ac:dyDescent="0.3">
      <c r="A3092">
        <v>1023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38"/>
        <v>5</v>
      </c>
      <c r="P3092">
        <f t="shared" si="239"/>
        <v>1270.22</v>
      </c>
      <c r="Q3092" s="11" t="s">
        <v>8315</v>
      </c>
      <c r="R3092" t="s">
        <v>8355</v>
      </c>
      <c r="S3092" s="15">
        <f t="shared" si="240"/>
        <v>42065.818807870368</v>
      </c>
      <c r="T3092" s="15">
        <f t="shared" si="241"/>
        <v>42125.777141203704</v>
      </c>
    </row>
    <row r="3093" spans="1:20" ht="57.6" x14ac:dyDescent="0.3">
      <c r="A3093">
        <v>1022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38"/>
        <v>16</v>
      </c>
      <c r="P3093">
        <f t="shared" si="239"/>
        <v>88.44</v>
      </c>
      <c r="Q3093" s="11" t="s">
        <v>8315</v>
      </c>
      <c r="R3093" t="s">
        <v>8355</v>
      </c>
      <c r="S3093" s="15">
        <f t="shared" si="240"/>
        <v>42566.948414351849</v>
      </c>
      <c r="T3093" s="15">
        <f t="shared" si="241"/>
        <v>42596.948414351849</v>
      </c>
    </row>
    <row r="3094" spans="1:20" ht="43.2" x14ac:dyDescent="0.3">
      <c r="A3094">
        <v>1021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38"/>
        <v>1</v>
      </c>
      <c r="P3094">
        <f t="shared" si="239"/>
        <v>56.34</v>
      </c>
      <c r="Q3094" s="11" t="s">
        <v>8315</v>
      </c>
      <c r="R3094" t="s">
        <v>8355</v>
      </c>
      <c r="S3094" s="15">
        <f t="shared" si="240"/>
        <v>42255.619351851856</v>
      </c>
      <c r="T3094" s="15">
        <f t="shared" si="241"/>
        <v>42292.916666666672</v>
      </c>
    </row>
    <row r="3095" spans="1:20" ht="57.6" x14ac:dyDescent="0.3">
      <c r="A3095">
        <v>1020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38"/>
        <v>23</v>
      </c>
      <c r="P3095">
        <f t="shared" si="239"/>
        <v>53.53</v>
      </c>
      <c r="Q3095" s="11" t="s">
        <v>8315</v>
      </c>
      <c r="R3095" t="s">
        <v>8355</v>
      </c>
      <c r="S3095" s="15">
        <f t="shared" si="240"/>
        <v>41760.909039351849</v>
      </c>
      <c r="T3095" s="15">
        <f t="shared" si="241"/>
        <v>41791.165972222225</v>
      </c>
    </row>
    <row r="3096" spans="1:20" ht="43.2" x14ac:dyDescent="0.3">
      <c r="A3096">
        <v>1019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38"/>
        <v>0</v>
      </c>
      <c r="P3096">
        <f t="shared" si="239"/>
        <v>25</v>
      </c>
      <c r="Q3096" s="11" t="s">
        <v>8315</v>
      </c>
      <c r="R3096" t="s">
        <v>8355</v>
      </c>
      <c r="S3096" s="15">
        <f t="shared" si="240"/>
        <v>42207.795787037037</v>
      </c>
      <c r="T3096" s="15">
        <f t="shared" si="241"/>
        <v>42267.795787037037</v>
      </c>
    </row>
    <row r="3097" spans="1:20" ht="43.2" x14ac:dyDescent="0.3">
      <c r="A3097">
        <v>1018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38"/>
        <v>0</v>
      </c>
      <c r="P3097">
        <f t="shared" si="239"/>
        <v>50</v>
      </c>
      <c r="Q3097" s="11" t="s">
        <v>8315</v>
      </c>
      <c r="R3097" t="s">
        <v>8355</v>
      </c>
      <c r="S3097" s="15">
        <f t="shared" si="240"/>
        <v>42523.025231481486</v>
      </c>
      <c r="T3097" s="15">
        <f t="shared" si="241"/>
        <v>42583.025231481486</v>
      </c>
    </row>
    <row r="3098" spans="1:20" ht="43.2" x14ac:dyDescent="0.3">
      <c r="A3098">
        <v>1017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38"/>
        <v>4</v>
      </c>
      <c r="P3098">
        <f t="shared" si="239"/>
        <v>56.79</v>
      </c>
      <c r="Q3098" s="11" t="s">
        <v>8315</v>
      </c>
      <c r="R3098" t="s">
        <v>8355</v>
      </c>
      <c r="S3098" s="15">
        <f t="shared" si="240"/>
        <v>42114.825532407413</v>
      </c>
      <c r="T3098" s="15">
        <f t="shared" si="241"/>
        <v>42144.825532407413</v>
      </c>
    </row>
    <row r="3099" spans="1:20" ht="43.2" x14ac:dyDescent="0.3">
      <c r="A3099">
        <v>1016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38"/>
        <v>17</v>
      </c>
      <c r="P3099">
        <f t="shared" si="239"/>
        <v>40.83</v>
      </c>
      <c r="Q3099" s="11" t="s">
        <v>8315</v>
      </c>
      <c r="R3099" t="s">
        <v>8355</v>
      </c>
      <c r="S3099" s="15">
        <f t="shared" si="240"/>
        <v>42629.503483796296</v>
      </c>
      <c r="T3099" s="15">
        <f t="shared" si="241"/>
        <v>42650.583333333328</v>
      </c>
    </row>
    <row r="3100" spans="1:20" ht="43.2" x14ac:dyDescent="0.3">
      <c r="A3100">
        <v>1015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38"/>
        <v>4</v>
      </c>
      <c r="P3100">
        <f t="shared" si="239"/>
        <v>65.11</v>
      </c>
      <c r="Q3100" s="11" t="s">
        <v>8315</v>
      </c>
      <c r="R3100" t="s">
        <v>8355</v>
      </c>
      <c r="S3100" s="15">
        <f t="shared" si="240"/>
        <v>42359.792233796295</v>
      </c>
      <c r="T3100" s="15">
        <f t="shared" si="241"/>
        <v>42408.01180555555</v>
      </c>
    </row>
    <row r="3101" spans="1:20" ht="43.2" x14ac:dyDescent="0.3">
      <c r="A3101">
        <v>1014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38"/>
        <v>14</v>
      </c>
      <c r="P3101">
        <f t="shared" si="239"/>
        <v>55.6</v>
      </c>
      <c r="Q3101" s="11" t="s">
        <v>8315</v>
      </c>
      <c r="R3101" t="s">
        <v>8355</v>
      </c>
      <c r="S3101" s="15">
        <f t="shared" si="240"/>
        <v>42382.189710648148</v>
      </c>
      <c r="T3101" s="15">
        <f t="shared" si="241"/>
        <v>42412.189710648148</v>
      </c>
    </row>
    <row r="3102" spans="1:20" ht="43.2" x14ac:dyDescent="0.3">
      <c r="A3102">
        <v>1013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38"/>
        <v>15</v>
      </c>
      <c r="P3102">
        <f t="shared" si="239"/>
        <v>140.54</v>
      </c>
      <c r="Q3102" s="11" t="s">
        <v>8315</v>
      </c>
      <c r="R3102" t="s">
        <v>8355</v>
      </c>
      <c r="S3102" s="15">
        <f t="shared" si="240"/>
        <v>41902.622395833336</v>
      </c>
      <c r="T3102" s="15">
        <f t="shared" si="241"/>
        <v>41932.622395833336</v>
      </c>
    </row>
    <row r="3103" spans="1:20" ht="57.6" x14ac:dyDescent="0.3">
      <c r="A3103">
        <v>1012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38"/>
        <v>12</v>
      </c>
      <c r="P3103">
        <f t="shared" si="239"/>
        <v>25</v>
      </c>
      <c r="Q3103" s="11" t="s">
        <v>8315</v>
      </c>
      <c r="R3103" t="s">
        <v>8355</v>
      </c>
      <c r="S3103" s="15">
        <f t="shared" si="240"/>
        <v>42171.383530092593</v>
      </c>
      <c r="T3103" s="15">
        <f t="shared" si="241"/>
        <v>42201.330555555556</v>
      </c>
    </row>
    <row r="3104" spans="1:20" ht="57.6" x14ac:dyDescent="0.3">
      <c r="A3104">
        <v>1011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38"/>
        <v>39</v>
      </c>
      <c r="P3104">
        <f t="shared" si="239"/>
        <v>69.53</v>
      </c>
      <c r="Q3104" s="11" t="s">
        <v>8315</v>
      </c>
      <c r="R3104" t="s">
        <v>8355</v>
      </c>
      <c r="S3104" s="15">
        <f t="shared" si="240"/>
        <v>42555.340486111112</v>
      </c>
      <c r="T3104" s="15">
        <f t="shared" si="241"/>
        <v>42605.340486111112</v>
      </c>
    </row>
    <row r="3105" spans="1:20" ht="28.8" x14ac:dyDescent="0.3">
      <c r="A3105">
        <v>1010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38"/>
        <v>0</v>
      </c>
      <c r="P3105">
        <f t="shared" si="239"/>
        <v>5.5</v>
      </c>
      <c r="Q3105" s="11" t="s">
        <v>8315</v>
      </c>
      <c r="R3105" t="s">
        <v>8355</v>
      </c>
      <c r="S3105" s="15">
        <f t="shared" si="240"/>
        <v>42107.156319444446</v>
      </c>
      <c r="T3105" s="15">
        <f t="shared" si="241"/>
        <v>42167.156319444446</v>
      </c>
    </row>
    <row r="3106" spans="1:20" ht="43.2" x14ac:dyDescent="0.3">
      <c r="A3106">
        <v>1009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38"/>
        <v>30</v>
      </c>
      <c r="P3106">
        <f t="shared" si="239"/>
        <v>237</v>
      </c>
      <c r="Q3106" s="11" t="s">
        <v>8315</v>
      </c>
      <c r="R3106" t="s">
        <v>8355</v>
      </c>
      <c r="S3106" s="15">
        <f t="shared" si="240"/>
        <v>42006.908692129626</v>
      </c>
      <c r="T3106" s="15">
        <f t="shared" si="241"/>
        <v>42038.083333333328</v>
      </c>
    </row>
    <row r="3107" spans="1:20" ht="43.2" x14ac:dyDescent="0.3">
      <c r="A3107">
        <v>1008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38"/>
        <v>42</v>
      </c>
      <c r="P3107">
        <f t="shared" si="239"/>
        <v>79.87</v>
      </c>
      <c r="Q3107" s="11" t="s">
        <v>8315</v>
      </c>
      <c r="R3107" t="s">
        <v>8355</v>
      </c>
      <c r="S3107" s="15">
        <f t="shared" si="240"/>
        <v>41876.718935185185</v>
      </c>
      <c r="T3107" s="15">
        <f t="shared" si="241"/>
        <v>41931.208333333336</v>
      </c>
    </row>
    <row r="3108" spans="1:20" ht="57.6" x14ac:dyDescent="0.3">
      <c r="A3108">
        <v>1007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38"/>
        <v>4</v>
      </c>
      <c r="P3108">
        <f t="shared" si="239"/>
        <v>10.25</v>
      </c>
      <c r="Q3108" s="11" t="s">
        <v>8315</v>
      </c>
      <c r="R3108" t="s">
        <v>8355</v>
      </c>
      <c r="S3108" s="15">
        <f t="shared" si="240"/>
        <v>42241.429120370376</v>
      </c>
      <c r="T3108" s="15">
        <f t="shared" si="241"/>
        <v>42263.916666666672</v>
      </c>
    </row>
    <row r="3109" spans="1:20" ht="43.2" x14ac:dyDescent="0.3">
      <c r="A3109">
        <v>1006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38"/>
        <v>20</v>
      </c>
      <c r="P3109">
        <f t="shared" si="239"/>
        <v>272.58999999999997</v>
      </c>
      <c r="Q3109" s="11" t="s">
        <v>8315</v>
      </c>
      <c r="R3109" t="s">
        <v>8355</v>
      </c>
      <c r="S3109" s="15">
        <f t="shared" si="240"/>
        <v>42128.814247685179</v>
      </c>
      <c r="T3109" s="15">
        <f t="shared" si="241"/>
        <v>42135.814247685179</v>
      </c>
    </row>
    <row r="3110" spans="1:20" x14ac:dyDescent="0.3">
      <c r="A3110">
        <v>1005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38"/>
        <v>0</v>
      </c>
      <c r="P3110">
        <f t="shared" si="239"/>
        <v>13</v>
      </c>
      <c r="Q3110" s="11" t="s">
        <v>8315</v>
      </c>
      <c r="R3110" t="s">
        <v>8355</v>
      </c>
      <c r="S3110" s="15">
        <f t="shared" si="240"/>
        <v>42062.680486111116</v>
      </c>
      <c r="T3110" s="15">
        <f t="shared" si="241"/>
        <v>42122.638819444444</v>
      </c>
    </row>
    <row r="3111" spans="1:20" ht="43.2" x14ac:dyDescent="0.3">
      <c r="A3111">
        <v>1004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38"/>
        <v>25</v>
      </c>
      <c r="P3111">
        <f t="shared" si="239"/>
        <v>58.18</v>
      </c>
      <c r="Q3111" s="11" t="s">
        <v>8315</v>
      </c>
      <c r="R3111" t="s">
        <v>8355</v>
      </c>
      <c r="S3111" s="15">
        <f t="shared" si="240"/>
        <v>41844.125115740739</v>
      </c>
      <c r="T3111" s="15">
        <f t="shared" si="241"/>
        <v>41879.125115740739</v>
      </c>
    </row>
    <row r="3112" spans="1:20" ht="43.2" x14ac:dyDescent="0.3">
      <c r="A3112">
        <v>1003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38"/>
        <v>0</v>
      </c>
      <c r="P3112">
        <f t="shared" si="239"/>
        <v>10</v>
      </c>
      <c r="Q3112" s="11" t="s">
        <v>8315</v>
      </c>
      <c r="R3112" t="s">
        <v>8355</v>
      </c>
      <c r="S3112" s="15">
        <f t="shared" si="240"/>
        <v>42745.031469907408</v>
      </c>
      <c r="T3112" s="15">
        <f t="shared" si="241"/>
        <v>42785.031469907408</v>
      </c>
    </row>
    <row r="3113" spans="1:20" ht="43.2" x14ac:dyDescent="0.3">
      <c r="A3113">
        <v>1002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38"/>
        <v>27</v>
      </c>
      <c r="P3113">
        <f t="shared" si="239"/>
        <v>70.11</v>
      </c>
      <c r="Q3113" s="11" t="s">
        <v>8315</v>
      </c>
      <c r="R3113" t="s">
        <v>8355</v>
      </c>
      <c r="S3113" s="15">
        <f t="shared" si="240"/>
        <v>41885.595138888886</v>
      </c>
      <c r="T3113" s="15">
        <f t="shared" si="241"/>
        <v>41916.595138888886</v>
      </c>
    </row>
    <row r="3114" spans="1:20" ht="43.2" x14ac:dyDescent="0.3">
      <c r="A3114">
        <v>1001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38"/>
        <v>5</v>
      </c>
      <c r="P3114">
        <f t="shared" si="239"/>
        <v>57.89</v>
      </c>
      <c r="Q3114" s="11" t="s">
        <v>8315</v>
      </c>
      <c r="R3114" t="s">
        <v>8355</v>
      </c>
      <c r="S3114" s="15">
        <f t="shared" si="240"/>
        <v>42615.121921296297</v>
      </c>
      <c r="T3114" s="15">
        <f t="shared" si="241"/>
        <v>42675.121921296297</v>
      </c>
    </row>
    <row r="3115" spans="1:20" ht="43.2" x14ac:dyDescent="0.3">
      <c r="A3115">
        <v>1000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38"/>
        <v>4</v>
      </c>
      <c r="P3115">
        <f t="shared" si="239"/>
        <v>125.27</v>
      </c>
      <c r="Q3115" s="11" t="s">
        <v>8315</v>
      </c>
      <c r="R3115" t="s">
        <v>8355</v>
      </c>
      <c r="S3115" s="15">
        <f t="shared" si="240"/>
        <v>42081.731273148151</v>
      </c>
      <c r="T3115" s="15">
        <f t="shared" si="241"/>
        <v>42111.731273148151</v>
      </c>
    </row>
    <row r="3116" spans="1:20" ht="43.2" x14ac:dyDescent="0.3">
      <c r="A3116">
        <v>999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38"/>
        <v>0</v>
      </c>
      <c r="P3116">
        <f t="shared" si="239"/>
        <v>0</v>
      </c>
      <c r="Q3116" s="11" t="s">
        <v>8315</v>
      </c>
      <c r="R3116" t="s">
        <v>8355</v>
      </c>
      <c r="S3116" s="15">
        <f t="shared" si="240"/>
        <v>41843.632523148146</v>
      </c>
      <c r="T3116" s="15">
        <f t="shared" si="241"/>
        <v>41903.632523148146</v>
      </c>
    </row>
    <row r="3117" spans="1:20" ht="43.2" x14ac:dyDescent="0.3">
      <c r="A3117">
        <v>998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38"/>
        <v>3</v>
      </c>
      <c r="P3117">
        <f t="shared" si="239"/>
        <v>300</v>
      </c>
      <c r="Q3117" s="11" t="s">
        <v>8315</v>
      </c>
      <c r="R3117" t="s">
        <v>8355</v>
      </c>
      <c r="S3117" s="15">
        <f t="shared" si="240"/>
        <v>42496.447071759263</v>
      </c>
      <c r="T3117" s="15">
        <f t="shared" si="241"/>
        <v>42526.447071759263</v>
      </c>
    </row>
    <row r="3118" spans="1:20" ht="43.2" x14ac:dyDescent="0.3">
      <c r="A3118">
        <v>997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38"/>
        <v>57</v>
      </c>
      <c r="P3118">
        <f t="shared" si="239"/>
        <v>43</v>
      </c>
      <c r="Q3118" s="11" t="s">
        <v>8315</v>
      </c>
      <c r="R3118" t="s">
        <v>8355</v>
      </c>
      <c r="S3118" s="15">
        <f t="shared" si="240"/>
        <v>42081.515335648146</v>
      </c>
      <c r="T3118" s="15">
        <f t="shared" si="241"/>
        <v>42095.515335648146</v>
      </c>
    </row>
    <row r="3119" spans="1:20" ht="43.2" x14ac:dyDescent="0.3">
      <c r="A3119">
        <v>996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38"/>
        <v>0</v>
      </c>
      <c r="P3119">
        <f t="shared" si="239"/>
        <v>1</v>
      </c>
      <c r="Q3119" s="11" t="s">
        <v>8315</v>
      </c>
      <c r="R3119" t="s">
        <v>8355</v>
      </c>
      <c r="S3119" s="15">
        <f t="shared" si="240"/>
        <v>42509.374537037031</v>
      </c>
      <c r="T3119" s="15">
        <f t="shared" si="241"/>
        <v>42517.55</v>
      </c>
    </row>
    <row r="3120" spans="1:20" ht="28.8" x14ac:dyDescent="0.3">
      <c r="A3120">
        <v>995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38"/>
        <v>0</v>
      </c>
      <c r="P3120">
        <f t="shared" si="239"/>
        <v>775</v>
      </c>
      <c r="Q3120" s="11" t="s">
        <v>8315</v>
      </c>
      <c r="R3120" t="s">
        <v>8355</v>
      </c>
      <c r="S3120" s="15">
        <f t="shared" si="240"/>
        <v>42534.649571759262</v>
      </c>
      <c r="T3120" s="15">
        <f t="shared" si="241"/>
        <v>42553.649571759262</v>
      </c>
    </row>
    <row r="3121" spans="1:20" ht="57.6" x14ac:dyDescent="0.3">
      <c r="A3121">
        <v>994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38"/>
        <v>0</v>
      </c>
      <c r="P3121">
        <f t="shared" si="239"/>
        <v>5</v>
      </c>
      <c r="Q3121" s="11" t="s">
        <v>8315</v>
      </c>
      <c r="R3121" t="s">
        <v>8355</v>
      </c>
      <c r="S3121" s="15">
        <f t="shared" si="240"/>
        <v>42060.04550925926</v>
      </c>
      <c r="T3121" s="15">
        <f t="shared" si="241"/>
        <v>42090.003842592589</v>
      </c>
    </row>
    <row r="3122" spans="1:20" ht="43.2" x14ac:dyDescent="0.3">
      <c r="A3122">
        <v>993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38"/>
        <v>0</v>
      </c>
      <c r="P3122">
        <f t="shared" si="239"/>
        <v>12.8</v>
      </c>
      <c r="Q3122" s="11" t="s">
        <v>8315</v>
      </c>
      <c r="R3122" t="s">
        <v>8355</v>
      </c>
      <c r="S3122" s="15">
        <f t="shared" si="240"/>
        <v>42435.942083333335</v>
      </c>
      <c r="T3122" s="15">
        <f t="shared" si="241"/>
        <v>42495.900416666671</v>
      </c>
    </row>
    <row r="3123" spans="1:20" ht="28.8" x14ac:dyDescent="0.3">
      <c r="A3123">
        <v>992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38"/>
        <v>1</v>
      </c>
      <c r="P3123">
        <f t="shared" si="239"/>
        <v>10</v>
      </c>
      <c r="Q3123" s="11" t="s">
        <v>8315</v>
      </c>
      <c r="R3123" t="s">
        <v>8355</v>
      </c>
      <c r="S3123" s="15">
        <f t="shared" si="240"/>
        <v>41848.679803240739</v>
      </c>
      <c r="T3123" s="15">
        <f t="shared" si="241"/>
        <v>41908.679803240739</v>
      </c>
    </row>
    <row r="3124" spans="1:20" x14ac:dyDescent="0.3">
      <c r="A3124">
        <v>991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38"/>
        <v>58</v>
      </c>
      <c r="P3124">
        <f t="shared" si="239"/>
        <v>58</v>
      </c>
      <c r="Q3124" s="11" t="s">
        <v>8315</v>
      </c>
      <c r="R3124" t="s">
        <v>8355</v>
      </c>
      <c r="S3124" s="15">
        <f t="shared" si="240"/>
        <v>42678.932083333333</v>
      </c>
      <c r="T3124" s="15">
        <f t="shared" si="241"/>
        <v>42683.973750000005</v>
      </c>
    </row>
    <row r="3125" spans="1:20" ht="43.2" x14ac:dyDescent="0.3">
      <c r="A3125">
        <v>990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38"/>
        <v>68</v>
      </c>
      <c r="P3125">
        <f t="shared" si="239"/>
        <v>244.8</v>
      </c>
      <c r="Q3125" s="11" t="s">
        <v>8315</v>
      </c>
      <c r="R3125" t="s">
        <v>8355</v>
      </c>
      <c r="S3125" s="15">
        <f t="shared" si="240"/>
        <v>42530.993032407408</v>
      </c>
      <c r="T3125" s="15">
        <f t="shared" si="241"/>
        <v>42560.993032407408</v>
      </c>
    </row>
    <row r="3126" spans="1:20" ht="43.2" x14ac:dyDescent="0.3">
      <c r="A3126">
        <v>989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38"/>
        <v>0</v>
      </c>
      <c r="P3126">
        <f t="shared" si="239"/>
        <v>6.5</v>
      </c>
      <c r="Q3126" s="11" t="s">
        <v>8315</v>
      </c>
      <c r="R3126" t="s">
        <v>8355</v>
      </c>
      <c r="S3126" s="15">
        <f t="shared" si="240"/>
        <v>41977.780104166668</v>
      </c>
      <c r="T3126" s="15">
        <f t="shared" si="241"/>
        <v>42037.780104166668</v>
      </c>
    </row>
    <row r="3127" spans="1:20" x14ac:dyDescent="0.3">
      <c r="A3127">
        <v>988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38"/>
        <v>0</v>
      </c>
      <c r="P3127">
        <f t="shared" si="239"/>
        <v>0</v>
      </c>
      <c r="Q3127" s="11" t="s">
        <v>8315</v>
      </c>
      <c r="R3127" t="s">
        <v>8355</v>
      </c>
      <c r="S3127" s="15">
        <f t="shared" si="240"/>
        <v>42346.20685185185</v>
      </c>
      <c r="T3127" s="15">
        <f t="shared" si="241"/>
        <v>42376.20685185185</v>
      </c>
    </row>
    <row r="3128" spans="1:20" ht="72" x14ac:dyDescent="0.3">
      <c r="A3128">
        <v>987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38"/>
        <v>4</v>
      </c>
      <c r="P3128">
        <f t="shared" si="239"/>
        <v>61.18</v>
      </c>
      <c r="Q3128" s="11" t="s">
        <v>8315</v>
      </c>
      <c r="R3128" t="s">
        <v>8355</v>
      </c>
      <c r="S3128" s="15">
        <f t="shared" si="240"/>
        <v>42427.01807870371</v>
      </c>
      <c r="T3128" s="15">
        <f t="shared" si="241"/>
        <v>42456.976412037038</v>
      </c>
    </row>
    <row r="3129" spans="1:20" ht="43.2" x14ac:dyDescent="0.3">
      <c r="A3129">
        <v>986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38"/>
        <v>0</v>
      </c>
      <c r="P3129">
        <f t="shared" si="239"/>
        <v>0</v>
      </c>
      <c r="Q3129" s="11" t="s">
        <v>8315</v>
      </c>
      <c r="R3129" t="s">
        <v>8355</v>
      </c>
      <c r="S3129" s="15">
        <f t="shared" si="240"/>
        <v>42034.856817129628</v>
      </c>
      <c r="T3129" s="15">
        <f t="shared" si="241"/>
        <v>42064.856817129628</v>
      </c>
    </row>
    <row r="3130" spans="1:20" ht="43.2" x14ac:dyDescent="0.3">
      <c r="A3130">
        <v>985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38"/>
        <v>109</v>
      </c>
      <c r="P3130">
        <f t="shared" si="239"/>
        <v>139.24</v>
      </c>
      <c r="Q3130" s="11" t="s">
        <v>8315</v>
      </c>
      <c r="R3130" t="s">
        <v>8316</v>
      </c>
      <c r="S3130" s="15">
        <f t="shared" si="240"/>
        <v>42780.825706018513</v>
      </c>
      <c r="T3130" s="15">
        <f t="shared" si="241"/>
        <v>42810.784039351856</v>
      </c>
    </row>
    <row r="3131" spans="1:20" ht="43.2" x14ac:dyDescent="0.3">
      <c r="A3131">
        <v>984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38"/>
        <v>1</v>
      </c>
      <c r="P3131">
        <f t="shared" si="239"/>
        <v>10</v>
      </c>
      <c r="Q3131" s="11" t="s">
        <v>8315</v>
      </c>
      <c r="R3131" t="s">
        <v>8316</v>
      </c>
      <c r="S3131" s="15">
        <f t="shared" si="240"/>
        <v>42803.842812499999</v>
      </c>
      <c r="T3131" s="15">
        <f t="shared" si="241"/>
        <v>42843.801145833335</v>
      </c>
    </row>
    <row r="3132" spans="1:20" ht="43.2" x14ac:dyDescent="0.3">
      <c r="A3132">
        <v>983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38"/>
        <v>4</v>
      </c>
      <c r="P3132">
        <f t="shared" si="239"/>
        <v>93.75</v>
      </c>
      <c r="Q3132" s="11" t="s">
        <v>8315</v>
      </c>
      <c r="R3132" t="s">
        <v>8316</v>
      </c>
      <c r="S3132" s="15">
        <f t="shared" si="240"/>
        <v>42808.640231481477</v>
      </c>
      <c r="T3132" s="15">
        <f t="shared" si="241"/>
        <v>42839.207638888889</v>
      </c>
    </row>
    <row r="3133" spans="1:20" ht="28.8" x14ac:dyDescent="0.3">
      <c r="A3133">
        <v>982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38"/>
        <v>16</v>
      </c>
      <c r="P3133">
        <f t="shared" si="239"/>
        <v>53.75</v>
      </c>
      <c r="Q3133" s="11" t="s">
        <v>8315</v>
      </c>
      <c r="R3133" t="s">
        <v>8316</v>
      </c>
      <c r="S3133" s="15">
        <f t="shared" si="240"/>
        <v>42803.579224537039</v>
      </c>
      <c r="T3133" s="15">
        <f t="shared" si="241"/>
        <v>42833.537557870368</v>
      </c>
    </row>
    <row r="3134" spans="1:20" ht="28.8" x14ac:dyDescent="0.3">
      <c r="A3134">
        <v>981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38"/>
        <v>0</v>
      </c>
      <c r="P3134">
        <f t="shared" si="239"/>
        <v>10</v>
      </c>
      <c r="Q3134" s="11" t="s">
        <v>8315</v>
      </c>
      <c r="R3134" t="s">
        <v>8316</v>
      </c>
      <c r="S3134" s="15">
        <f t="shared" si="240"/>
        <v>42786.350231481483</v>
      </c>
      <c r="T3134" s="15">
        <f t="shared" si="241"/>
        <v>42846.308564814812</v>
      </c>
    </row>
    <row r="3135" spans="1:20" ht="43.2" x14ac:dyDescent="0.3">
      <c r="A3135">
        <v>980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38"/>
        <v>108</v>
      </c>
      <c r="P3135">
        <f t="shared" si="239"/>
        <v>33.75</v>
      </c>
      <c r="Q3135" s="11" t="s">
        <v>8315</v>
      </c>
      <c r="R3135" t="s">
        <v>8316</v>
      </c>
      <c r="S3135" s="15">
        <f t="shared" si="240"/>
        <v>42788.565208333333</v>
      </c>
      <c r="T3135" s="15">
        <f t="shared" si="241"/>
        <v>42818.523541666669</v>
      </c>
    </row>
    <row r="3136" spans="1:20" ht="43.2" x14ac:dyDescent="0.3">
      <c r="A3136">
        <v>979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38"/>
        <v>23</v>
      </c>
      <c r="P3136">
        <f t="shared" si="239"/>
        <v>18.75</v>
      </c>
      <c r="Q3136" s="11" t="s">
        <v>8315</v>
      </c>
      <c r="R3136" t="s">
        <v>8316</v>
      </c>
      <c r="S3136" s="15">
        <f t="shared" si="240"/>
        <v>42800.720127314817</v>
      </c>
      <c r="T3136" s="15">
        <f t="shared" si="241"/>
        <v>42821.678460648152</v>
      </c>
    </row>
    <row r="3137" spans="1:20" ht="43.2" x14ac:dyDescent="0.3">
      <c r="A3137">
        <v>978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38"/>
        <v>21</v>
      </c>
      <c r="P3137">
        <f t="shared" si="239"/>
        <v>23.14</v>
      </c>
      <c r="Q3137" s="11" t="s">
        <v>8315</v>
      </c>
      <c r="R3137" t="s">
        <v>8316</v>
      </c>
      <c r="S3137" s="15">
        <f t="shared" si="240"/>
        <v>42807.151863425926</v>
      </c>
      <c r="T3137" s="15">
        <f t="shared" si="241"/>
        <v>42829.151863425926</v>
      </c>
    </row>
    <row r="3138" spans="1:20" ht="43.2" x14ac:dyDescent="0.3">
      <c r="A3138">
        <v>977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2">ROUND(E3138/D3138*100,0)</f>
        <v>128</v>
      </c>
      <c r="P3138">
        <f t="shared" ref="P3138:P3201" si="243">IFERROR(ROUND(E3138/L3138,2),0)</f>
        <v>29.05</v>
      </c>
      <c r="Q3138" s="11" t="s">
        <v>8315</v>
      </c>
      <c r="R3138" t="s">
        <v>8316</v>
      </c>
      <c r="S3138" s="15">
        <f t="shared" si="240"/>
        <v>42789.462430555555</v>
      </c>
      <c r="T3138" s="15">
        <f t="shared" si="241"/>
        <v>42825.957638888889</v>
      </c>
    </row>
    <row r="3139" spans="1:20" ht="28.8" x14ac:dyDescent="0.3">
      <c r="A3139">
        <v>976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2"/>
        <v>3</v>
      </c>
      <c r="P3139">
        <f t="shared" si="243"/>
        <v>50</v>
      </c>
      <c r="Q3139" s="11" t="s">
        <v>8315</v>
      </c>
      <c r="R3139" t="s">
        <v>8316</v>
      </c>
      <c r="S3139" s="15">
        <f t="shared" ref="S3139:S3202" si="244">(((J3139/60/60)/24)+DATE(1970,1,1))</f>
        <v>42807.885057870371</v>
      </c>
      <c r="T3139" s="15">
        <f t="shared" ref="T3139:T3202" si="245">(((I3139/60)/60)/24)+DATE(1970,1,1)</f>
        <v>42858.8</v>
      </c>
    </row>
    <row r="3140" spans="1:20" ht="57.6" x14ac:dyDescent="0.3">
      <c r="A3140">
        <v>975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2"/>
        <v>0</v>
      </c>
      <c r="P3140">
        <f t="shared" si="243"/>
        <v>0</v>
      </c>
      <c r="Q3140" s="11" t="s">
        <v>8315</v>
      </c>
      <c r="R3140" t="s">
        <v>8316</v>
      </c>
      <c r="S3140" s="15">
        <f t="shared" si="244"/>
        <v>42809.645914351851</v>
      </c>
      <c r="T3140" s="15">
        <f t="shared" si="245"/>
        <v>42828.645914351851</v>
      </c>
    </row>
    <row r="3141" spans="1:20" ht="43.2" x14ac:dyDescent="0.3">
      <c r="A3141">
        <v>974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2"/>
        <v>5</v>
      </c>
      <c r="P3141">
        <f t="shared" si="243"/>
        <v>450</v>
      </c>
      <c r="Q3141" s="11" t="s">
        <v>8315</v>
      </c>
      <c r="R3141" t="s">
        <v>8316</v>
      </c>
      <c r="S3141" s="15">
        <f t="shared" si="244"/>
        <v>42785.270370370374</v>
      </c>
      <c r="T3141" s="15">
        <f t="shared" si="245"/>
        <v>42819.189583333333</v>
      </c>
    </row>
    <row r="3142" spans="1:20" ht="57.6" x14ac:dyDescent="0.3">
      <c r="A3142">
        <v>973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2"/>
        <v>1</v>
      </c>
      <c r="P3142">
        <f t="shared" si="243"/>
        <v>24</v>
      </c>
      <c r="Q3142" s="11" t="s">
        <v>8315</v>
      </c>
      <c r="R3142" t="s">
        <v>8316</v>
      </c>
      <c r="S3142" s="15">
        <f t="shared" si="244"/>
        <v>42802.718784722223</v>
      </c>
      <c r="T3142" s="15">
        <f t="shared" si="245"/>
        <v>42832.677118055552</v>
      </c>
    </row>
    <row r="3143" spans="1:20" ht="57.6" x14ac:dyDescent="0.3">
      <c r="A3143">
        <v>972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2"/>
        <v>52</v>
      </c>
      <c r="P3143">
        <f t="shared" si="243"/>
        <v>32.25</v>
      </c>
      <c r="Q3143" s="11" t="s">
        <v>8315</v>
      </c>
      <c r="R3143" t="s">
        <v>8316</v>
      </c>
      <c r="S3143" s="15">
        <f t="shared" si="244"/>
        <v>42800.753333333334</v>
      </c>
      <c r="T3143" s="15">
        <f t="shared" si="245"/>
        <v>42841.833333333328</v>
      </c>
    </row>
    <row r="3144" spans="1:20" ht="43.2" x14ac:dyDescent="0.3">
      <c r="A3144">
        <v>971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2"/>
        <v>2</v>
      </c>
      <c r="P3144">
        <f t="shared" si="243"/>
        <v>15</v>
      </c>
      <c r="Q3144" s="11" t="s">
        <v>8315</v>
      </c>
      <c r="R3144" t="s">
        <v>8316</v>
      </c>
      <c r="S3144" s="15">
        <f t="shared" si="244"/>
        <v>42783.513182870374</v>
      </c>
      <c r="T3144" s="15">
        <f t="shared" si="245"/>
        <v>42813.471516203703</v>
      </c>
    </row>
    <row r="3145" spans="1:20" ht="57.6" x14ac:dyDescent="0.3">
      <c r="A3145">
        <v>970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2"/>
        <v>0</v>
      </c>
      <c r="P3145">
        <f t="shared" si="243"/>
        <v>0</v>
      </c>
      <c r="Q3145" s="11" t="s">
        <v>8315</v>
      </c>
      <c r="R3145" t="s">
        <v>8316</v>
      </c>
      <c r="S3145" s="15">
        <f t="shared" si="244"/>
        <v>42808.358287037037</v>
      </c>
      <c r="T3145" s="15">
        <f t="shared" si="245"/>
        <v>42834.358287037037</v>
      </c>
    </row>
    <row r="3146" spans="1:20" ht="57.6" x14ac:dyDescent="0.3">
      <c r="A3146">
        <v>969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2"/>
        <v>75</v>
      </c>
      <c r="P3146">
        <f t="shared" si="243"/>
        <v>251.33</v>
      </c>
      <c r="Q3146" s="11" t="s">
        <v>8315</v>
      </c>
      <c r="R3146" t="s">
        <v>8316</v>
      </c>
      <c r="S3146" s="15">
        <f t="shared" si="244"/>
        <v>42796.538275462968</v>
      </c>
      <c r="T3146" s="15">
        <f t="shared" si="245"/>
        <v>42813.25</v>
      </c>
    </row>
    <row r="3147" spans="1:20" ht="43.2" x14ac:dyDescent="0.3">
      <c r="A3147">
        <v>968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2"/>
        <v>0</v>
      </c>
      <c r="P3147">
        <f t="shared" si="243"/>
        <v>0</v>
      </c>
      <c r="Q3147" s="11" t="s">
        <v>8315</v>
      </c>
      <c r="R3147" t="s">
        <v>8316</v>
      </c>
      <c r="S3147" s="15">
        <f t="shared" si="244"/>
        <v>42762.040902777779</v>
      </c>
      <c r="T3147" s="15">
        <f t="shared" si="245"/>
        <v>42821.999236111107</v>
      </c>
    </row>
    <row r="3148" spans="1:20" ht="43.2" x14ac:dyDescent="0.3">
      <c r="A3148">
        <v>967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2"/>
        <v>11</v>
      </c>
      <c r="P3148">
        <f t="shared" si="243"/>
        <v>437.5</v>
      </c>
      <c r="Q3148" s="11" t="s">
        <v>8315</v>
      </c>
      <c r="R3148" t="s">
        <v>8316</v>
      </c>
      <c r="S3148" s="15">
        <f t="shared" si="244"/>
        <v>42796.682476851856</v>
      </c>
      <c r="T3148" s="15">
        <f t="shared" si="245"/>
        <v>42841.640810185185</v>
      </c>
    </row>
    <row r="3149" spans="1:20" ht="43.2" x14ac:dyDescent="0.3">
      <c r="A3149">
        <v>966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2"/>
        <v>118</v>
      </c>
      <c r="P3149">
        <f t="shared" si="243"/>
        <v>110.35</v>
      </c>
      <c r="Q3149" s="11" t="s">
        <v>8315</v>
      </c>
      <c r="R3149" t="s">
        <v>8316</v>
      </c>
      <c r="S3149" s="15">
        <f t="shared" si="244"/>
        <v>41909.969386574077</v>
      </c>
      <c r="T3149" s="15">
        <f t="shared" si="245"/>
        <v>41950.011053240742</v>
      </c>
    </row>
    <row r="3150" spans="1:20" ht="28.8" x14ac:dyDescent="0.3">
      <c r="A3150">
        <v>965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2"/>
        <v>131</v>
      </c>
      <c r="P3150">
        <f t="shared" si="243"/>
        <v>41.42</v>
      </c>
      <c r="Q3150" s="11" t="s">
        <v>8315</v>
      </c>
      <c r="R3150" t="s">
        <v>8316</v>
      </c>
      <c r="S3150" s="15">
        <f t="shared" si="244"/>
        <v>41891.665324074071</v>
      </c>
      <c r="T3150" s="15">
        <f t="shared" si="245"/>
        <v>41913.166666666664</v>
      </c>
    </row>
    <row r="3151" spans="1:20" ht="43.2" x14ac:dyDescent="0.3">
      <c r="A3151">
        <v>964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2"/>
        <v>104</v>
      </c>
      <c r="P3151">
        <f t="shared" si="243"/>
        <v>52</v>
      </c>
      <c r="Q3151" s="11" t="s">
        <v>8315</v>
      </c>
      <c r="R3151" t="s">
        <v>8316</v>
      </c>
      <c r="S3151" s="15">
        <f t="shared" si="244"/>
        <v>41226.017361111109</v>
      </c>
      <c r="T3151" s="15">
        <f t="shared" si="245"/>
        <v>41250.083333333336</v>
      </c>
    </row>
    <row r="3152" spans="1:20" ht="57.6" x14ac:dyDescent="0.3">
      <c r="A3152">
        <v>963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2"/>
        <v>101</v>
      </c>
      <c r="P3152">
        <f t="shared" si="243"/>
        <v>33.99</v>
      </c>
      <c r="Q3152" s="11" t="s">
        <v>8315</v>
      </c>
      <c r="R3152" t="s">
        <v>8316</v>
      </c>
      <c r="S3152" s="15">
        <f t="shared" si="244"/>
        <v>40478.263923611114</v>
      </c>
      <c r="T3152" s="15">
        <f t="shared" si="245"/>
        <v>40568.166666666664</v>
      </c>
    </row>
    <row r="3153" spans="1:20" ht="43.2" x14ac:dyDescent="0.3">
      <c r="A3153">
        <v>962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2"/>
        <v>100</v>
      </c>
      <c r="P3153">
        <f t="shared" si="243"/>
        <v>103.35</v>
      </c>
      <c r="Q3153" s="11" t="s">
        <v>8315</v>
      </c>
      <c r="R3153" t="s">
        <v>8316</v>
      </c>
      <c r="S3153" s="15">
        <f t="shared" si="244"/>
        <v>41862.83997685185</v>
      </c>
      <c r="T3153" s="15">
        <f t="shared" si="245"/>
        <v>41892.83997685185</v>
      </c>
    </row>
    <row r="3154" spans="1:20" ht="43.2" x14ac:dyDescent="0.3">
      <c r="A3154">
        <v>961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2"/>
        <v>106</v>
      </c>
      <c r="P3154">
        <f t="shared" si="243"/>
        <v>34.79</v>
      </c>
      <c r="Q3154" s="11" t="s">
        <v>8315</v>
      </c>
      <c r="R3154" t="s">
        <v>8316</v>
      </c>
      <c r="S3154" s="15">
        <f t="shared" si="244"/>
        <v>41550.867673611108</v>
      </c>
      <c r="T3154" s="15">
        <f t="shared" si="245"/>
        <v>41580.867673611108</v>
      </c>
    </row>
    <row r="3155" spans="1:20" ht="43.2" x14ac:dyDescent="0.3">
      <c r="A3155">
        <v>960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2"/>
        <v>336</v>
      </c>
      <c r="P3155">
        <f t="shared" si="243"/>
        <v>41.77</v>
      </c>
      <c r="Q3155" s="11" t="s">
        <v>8315</v>
      </c>
      <c r="R3155" t="s">
        <v>8316</v>
      </c>
      <c r="S3155" s="15">
        <f t="shared" si="244"/>
        <v>40633.154363425929</v>
      </c>
      <c r="T3155" s="15">
        <f t="shared" si="245"/>
        <v>40664.207638888889</v>
      </c>
    </row>
    <row r="3156" spans="1:20" ht="43.2" x14ac:dyDescent="0.3">
      <c r="A3156">
        <v>959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2"/>
        <v>113</v>
      </c>
      <c r="P3156">
        <f t="shared" si="243"/>
        <v>64.27</v>
      </c>
      <c r="Q3156" s="11" t="s">
        <v>8315</v>
      </c>
      <c r="R3156" t="s">
        <v>8316</v>
      </c>
      <c r="S3156" s="15">
        <f t="shared" si="244"/>
        <v>40970.875671296293</v>
      </c>
      <c r="T3156" s="15">
        <f t="shared" si="245"/>
        <v>41000.834004629629</v>
      </c>
    </row>
    <row r="3157" spans="1:20" ht="43.2" x14ac:dyDescent="0.3">
      <c r="A3157">
        <v>958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2"/>
        <v>189</v>
      </c>
      <c r="P3157">
        <f t="shared" si="243"/>
        <v>31.21</v>
      </c>
      <c r="Q3157" s="11" t="s">
        <v>8315</v>
      </c>
      <c r="R3157" t="s">
        <v>8316</v>
      </c>
      <c r="S3157" s="15">
        <f t="shared" si="244"/>
        <v>41233.499131944445</v>
      </c>
      <c r="T3157" s="15">
        <f t="shared" si="245"/>
        <v>41263.499131944445</v>
      </c>
    </row>
    <row r="3158" spans="1:20" ht="43.2" x14ac:dyDescent="0.3">
      <c r="A3158">
        <v>957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2"/>
        <v>102</v>
      </c>
      <c r="P3158">
        <f t="shared" si="243"/>
        <v>62.92</v>
      </c>
      <c r="Q3158" s="11" t="s">
        <v>8315</v>
      </c>
      <c r="R3158" t="s">
        <v>8316</v>
      </c>
      <c r="S3158" s="15">
        <f t="shared" si="244"/>
        <v>41026.953055555554</v>
      </c>
      <c r="T3158" s="15">
        <f t="shared" si="245"/>
        <v>41061.953055555554</v>
      </c>
    </row>
    <row r="3159" spans="1:20" ht="28.8" x14ac:dyDescent="0.3">
      <c r="A3159">
        <v>956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2"/>
        <v>101</v>
      </c>
      <c r="P3159">
        <f t="shared" si="243"/>
        <v>98.54</v>
      </c>
      <c r="Q3159" s="11" t="s">
        <v>8315</v>
      </c>
      <c r="R3159" t="s">
        <v>8316</v>
      </c>
      <c r="S3159" s="15">
        <f t="shared" si="244"/>
        <v>41829.788252314815</v>
      </c>
      <c r="T3159" s="15">
        <f t="shared" si="245"/>
        <v>41839.208333333336</v>
      </c>
    </row>
    <row r="3160" spans="1:20" ht="28.8" x14ac:dyDescent="0.3">
      <c r="A3160">
        <v>955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2"/>
        <v>114</v>
      </c>
      <c r="P3160">
        <f t="shared" si="243"/>
        <v>82.61</v>
      </c>
      <c r="Q3160" s="11" t="s">
        <v>8315</v>
      </c>
      <c r="R3160" t="s">
        <v>8316</v>
      </c>
      <c r="S3160" s="15">
        <f t="shared" si="244"/>
        <v>41447.839722222219</v>
      </c>
      <c r="T3160" s="15">
        <f t="shared" si="245"/>
        <v>41477.839722222219</v>
      </c>
    </row>
    <row r="3161" spans="1:20" ht="43.2" x14ac:dyDescent="0.3">
      <c r="A3161">
        <v>954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2"/>
        <v>133</v>
      </c>
      <c r="P3161">
        <f t="shared" si="243"/>
        <v>38.5</v>
      </c>
      <c r="Q3161" s="11" t="s">
        <v>8315</v>
      </c>
      <c r="R3161" t="s">
        <v>8316</v>
      </c>
      <c r="S3161" s="15">
        <f t="shared" si="244"/>
        <v>40884.066678240742</v>
      </c>
      <c r="T3161" s="15">
        <f t="shared" si="245"/>
        <v>40926.958333333336</v>
      </c>
    </row>
    <row r="3162" spans="1:20" ht="43.2" x14ac:dyDescent="0.3">
      <c r="A3162">
        <v>953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2"/>
        <v>102</v>
      </c>
      <c r="P3162">
        <f t="shared" si="243"/>
        <v>80.16</v>
      </c>
      <c r="Q3162" s="11" t="s">
        <v>8315</v>
      </c>
      <c r="R3162" t="s">
        <v>8316</v>
      </c>
      <c r="S3162" s="15">
        <f t="shared" si="244"/>
        <v>41841.26489583333</v>
      </c>
      <c r="T3162" s="15">
        <f t="shared" si="245"/>
        <v>41864.207638888889</v>
      </c>
    </row>
    <row r="3163" spans="1:20" ht="57.6" x14ac:dyDescent="0.3">
      <c r="A3163">
        <v>952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2"/>
        <v>105</v>
      </c>
      <c r="P3163">
        <f t="shared" si="243"/>
        <v>28.41</v>
      </c>
      <c r="Q3163" s="11" t="s">
        <v>8315</v>
      </c>
      <c r="R3163" t="s">
        <v>8316</v>
      </c>
      <c r="S3163" s="15">
        <f t="shared" si="244"/>
        <v>41897.536134259259</v>
      </c>
      <c r="T3163" s="15">
        <f t="shared" si="245"/>
        <v>41927.536134259259</v>
      </c>
    </row>
    <row r="3164" spans="1:20" ht="43.2" x14ac:dyDescent="0.3">
      <c r="A3164">
        <v>951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2"/>
        <v>127</v>
      </c>
      <c r="P3164">
        <f t="shared" si="243"/>
        <v>80.73</v>
      </c>
      <c r="Q3164" s="11" t="s">
        <v>8315</v>
      </c>
      <c r="R3164" t="s">
        <v>8316</v>
      </c>
      <c r="S3164" s="15">
        <f t="shared" si="244"/>
        <v>41799.685902777775</v>
      </c>
      <c r="T3164" s="15">
        <f t="shared" si="245"/>
        <v>41827.083333333336</v>
      </c>
    </row>
    <row r="3165" spans="1:20" ht="43.2" x14ac:dyDescent="0.3">
      <c r="A3165">
        <v>950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2"/>
        <v>111</v>
      </c>
      <c r="P3165">
        <f t="shared" si="243"/>
        <v>200.69</v>
      </c>
      <c r="Q3165" s="11" t="s">
        <v>8315</v>
      </c>
      <c r="R3165" t="s">
        <v>8316</v>
      </c>
      <c r="S3165" s="15">
        <f t="shared" si="244"/>
        <v>41775.753761574073</v>
      </c>
      <c r="T3165" s="15">
        <f t="shared" si="245"/>
        <v>41805.753761574073</v>
      </c>
    </row>
    <row r="3166" spans="1:20" ht="57.6" x14ac:dyDescent="0.3">
      <c r="A3166">
        <v>949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2"/>
        <v>107</v>
      </c>
      <c r="P3166">
        <f t="shared" si="243"/>
        <v>37.590000000000003</v>
      </c>
      <c r="Q3166" s="11" t="s">
        <v>8315</v>
      </c>
      <c r="R3166" t="s">
        <v>8316</v>
      </c>
      <c r="S3166" s="15">
        <f t="shared" si="244"/>
        <v>41766.80572916667</v>
      </c>
      <c r="T3166" s="15">
        <f t="shared" si="245"/>
        <v>41799.80572916667</v>
      </c>
    </row>
    <row r="3167" spans="1:20" ht="57.6" x14ac:dyDescent="0.3">
      <c r="A3167">
        <v>948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2"/>
        <v>163</v>
      </c>
      <c r="P3167">
        <f t="shared" si="243"/>
        <v>58.1</v>
      </c>
      <c r="Q3167" s="11" t="s">
        <v>8315</v>
      </c>
      <c r="R3167" t="s">
        <v>8316</v>
      </c>
      <c r="S3167" s="15">
        <f t="shared" si="244"/>
        <v>40644.159259259257</v>
      </c>
      <c r="T3167" s="15">
        <f t="shared" si="245"/>
        <v>40666.165972222225</v>
      </c>
    </row>
    <row r="3168" spans="1:20" ht="43.2" x14ac:dyDescent="0.3">
      <c r="A3168">
        <v>947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2"/>
        <v>160</v>
      </c>
      <c r="P3168">
        <f t="shared" si="243"/>
        <v>60.3</v>
      </c>
      <c r="Q3168" s="11" t="s">
        <v>8315</v>
      </c>
      <c r="R3168" t="s">
        <v>8316</v>
      </c>
      <c r="S3168" s="15">
        <f t="shared" si="244"/>
        <v>41940.69158564815</v>
      </c>
      <c r="T3168" s="15">
        <f t="shared" si="245"/>
        <v>41969.332638888889</v>
      </c>
    </row>
    <row r="3169" spans="1:20" ht="28.8" x14ac:dyDescent="0.3">
      <c r="A3169">
        <v>946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2"/>
        <v>116</v>
      </c>
      <c r="P3169">
        <f t="shared" si="243"/>
        <v>63.36</v>
      </c>
      <c r="Q3169" s="11" t="s">
        <v>8315</v>
      </c>
      <c r="R3169" t="s">
        <v>8316</v>
      </c>
      <c r="S3169" s="15">
        <f t="shared" si="244"/>
        <v>41839.175706018519</v>
      </c>
      <c r="T3169" s="15">
        <f t="shared" si="245"/>
        <v>41853.175706018519</v>
      </c>
    </row>
    <row r="3170" spans="1:20" ht="43.2" x14ac:dyDescent="0.3">
      <c r="A3170">
        <v>945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2"/>
        <v>124</v>
      </c>
      <c r="P3170">
        <f t="shared" si="243"/>
        <v>50.9</v>
      </c>
      <c r="Q3170" s="11" t="s">
        <v>8315</v>
      </c>
      <c r="R3170" t="s">
        <v>8316</v>
      </c>
      <c r="S3170" s="15">
        <f t="shared" si="244"/>
        <v>41772.105937500004</v>
      </c>
      <c r="T3170" s="15">
        <f t="shared" si="245"/>
        <v>41803.916666666664</v>
      </c>
    </row>
    <row r="3171" spans="1:20" ht="28.8" x14ac:dyDescent="0.3">
      <c r="A3171">
        <v>944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2"/>
        <v>103</v>
      </c>
      <c r="P3171">
        <f t="shared" si="243"/>
        <v>100.5</v>
      </c>
      <c r="Q3171" s="11" t="s">
        <v>8315</v>
      </c>
      <c r="R3171" t="s">
        <v>8316</v>
      </c>
      <c r="S3171" s="15">
        <f t="shared" si="244"/>
        <v>41591.737974537034</v>
      </c>
      <c r="T3171" s="15">
        <f t="shared" si="245"/>
        <v>41621.207638888889</v>
      </c>
    </row>
    <row r="3172" spans="1:20" ht="43.2" x14ac:dyDescent="0.3">
      <c r="A3172">
        <v>943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2"/>
        <v>112</v>
      </c>
      <c r="P3172">
        <f t="shared" si="243"/>
        <v>31.62</v>
      </c>
      <c r="Q3172" s="11" t="s">
        <v>8315</v>
      </c>
      <c r="R3172" t="s">
        <v>8316</v>
      </c>
      <c r="S3172" s="15">
        <f t="shared" si="244"/>
        <v>41789.080370370371</v>
      </c>
      <c r="T3172" s="15">
        <f t="shared" si="245"/>
        <v>41822.166666666664</v>
      </c>
    </row>
    <row r="3173" spans="1:20" ht="57.6" x14ac:dyDescent="0.3">
      <c r="A3173">
        <v>942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2"/>
        <v>109</v>
      </c>
      <c r="P3173">
        <f t="shared" si="243"/>
        <v>65.099999999999994</v>
      </c>
      <c r="Q3173" s="11" t="s">
        <v>8315</v>
      </c>
      <c r="R3173" t="s">
        <v>8316</v>
      </c>
      <c r="S3173" s="15">
        <f t="shared" si="244"/>
        <v>42466.608310185184</v>
      </c>
      <c r="T3173" s="15">
        <f t="shared" si="245"/>
        <v>42496.608310185184</v>
      </c>
    </row>
    <row r="3174" spans="1:20" ht="43.2" x14ac:dyDescent="0.3">
      <c r="A3174">
        <v>941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2"/>
        <v>115</v>
      </c>
      <c r="P3174">
        <f t="shared" si="243"/>
        <v>79.31</v>
      </c>
      <c r="Q3174" s="11" t="s">
        <v>8315</v>
      </c>
      <c r="R3174" t="s">
        <v>8316</v>
      </c>
      <c r="S3174" s="15">
        <f t="shared" si="244"/>
        <v>40923.729953703703</v>
      </c>
      <c r="T3174" s="15">
        <f t="shared" si="245"/>
        <v>40953.729953703703</v>
      </c>
    </row>
    <row r="3175" spans="1:20" ht="43.2" x14ac:dyDescent="0.3">
      <c r="A3175">
        <v>940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2"/>
        <v>103</v>
      </c>
      <c r="P3175">
        <f t="shared" si="243"/>
        <v>139.19</v>
      </c>
      <c r="Q3175" s="11" t="s">
        <v>8315</v>
      </c>
      <c r="R3175" t="s">
        <v>8316</v>
      </c>
      <c r="S3175" s="15">
        <f t="shared" si="244"/>
        <v>41878.878379629627</v>
      </c>
      <c r="T3175" s="15">
        <f t="shared" si="245"/>
        <v>41908.878379629627</v>
      </c>
    </row>
    <row r="3176" spans="1:20" ht="57.6" x14ac:dyDescent="0.3">
      <c r="A3176">
        <v>939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2"/>
        <v>101</v>
      </c>
      <c r="P3176">
        <f t="shared" si="243"/>
        <v>131.91</v>
      </c>
      <c r="Q3176" s="11" t="s">
        <v>8315</v>
      </c>
      <c r="R3176" t="s">
        <v>8316</v>
      </c>
      <c r="S3176" s="15">
        <f t="shared" si="244"/>
        <v>41862.864675925928</v>
      </c>
      <c r="T3176" s="15">
        <f t="shared" si="245"/>
        <v>41876.864675925928</v>
      </c>
    </row>
    <row r="3177" spans="1:20" ht="57.6" x14ac:dyDescent="0.3">
      <c r="A3177">
        <v>938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2"/>
        <v>110</v>
      </c>
      <c r="P3177">
        <f t="shared" si="243"/>
        <v>91.3</v>
      </c>
      <c r="Q3177" s="11" t="s">
        <v>8315</v>
      </c>
      <c r="R3177" t="s">
        <v>8316</v>
      </c>
      <c r="S3177" s="15">
        <f t="shared" si="244"/>
        <v>40531.886886574073</v>
      </c>
      <c r="T3177" s="15">
        <f t="shared" si="245"/>
        <v>40591.886886574073</v>
      </c>
    </row>
    <row r="3178" spans="1:20" ht="57.6" x14ac:dyDescent="0.3">
      <c r="A3178">
        <v>937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2"/>
        <v>115</v>
      </c>
      <c r="P3178">
        <f t="shared" si="243"/>
        <v>39.67</v>
      </c>
      <c r="Q3178" s="11" t="s">
        <v>8315</v>
      </c>
      <c r="R3178" t="s">
        <v>8316</v>
      </c>
      <c r="S3178" s="15">
        <f t="shared" si="244"/>
        <v>41477.930914351848</v>
      </c>
      <c r="T3178" s="15">
        <f t="shared" si="245"/>
        <v>41504.625</v>
      </c>
    </row>
    <row r="3179" spans="1:20" ht="43.2" x14ac:dyDescent="0.3">
      <c r="A3179">
        <v>936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2"/>
        <v>117</v>
      </c>
      <c r="P3179">
        <f t="shared" si="243"/>
        <v>57.55</v>
      </c>
      <c r="Q3179" s="11" t="s">
        <v>8315</v>
      </c>
      <c r="R3179" t="s">
        <v>8316</v>
      </c>
      <c r="S3179" s="15">
        <f t="shared" si="244"/>
        <v>41781.666770833333</v>
      </c>
      <c r="T3179" s="15">
        <f t="shared" si="245"/>
        <v>41811.666770833333</v>
      </c>
    </row>
    <row r="3180" spans="1:20" ht="57.6" x14ac:dyDescent="0.3">
      <c r="A3180">
        <v>935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2"/>
        <v>172</v>
      </c>
      <c r="P3180">
        <f t="shared" si="243"/>
        <v>33.03</v>
      </c>
      <c r="Q3180" s="11" t="s">
        <v>8315</v>
      </c>
      <c r="R3180" t="s">
        <v>8316</v>
      </c>
      <c r="S3180" s="15">
        <f t="shared" si="244"/>
        <v>41806.605034722219</v>
      </c>
      <c r="T3180" s="15">
        <f t="shared" si="245"/>
        <v>41836.605034722219</v>
      </c>
    </row>
    <row r="3181" spans="1:20" ht="43.2" x14ac:dyDescent="0.3">
      <c r="A3181">
        <v>934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2"/>
        <v>114</v>
      </c>
      <c r="P3181">
        <f t="shared" si="243"/>
        <v>77.34</v>
      </c>
      <c r="Q3181" s="11" t="s">
        <v>8315</v>
      </c>
      <c r="R3181" t="s">
        <v>8316</v>
      </c>
      <c r="S3181" s="15">
        <f t="shared" si="244"/>
        <v>41375.702210648145</v>
      </c>
      <c r="T3181" s="15">
        <f t="shared" si="245"/>
        <v>41400.702210648145</v>
      </c>
    </row>
    <row r="3182" spans="1:20" ht="43.2" x14ac:dyDescent="0.3">
      <c r="A3182">
        <v>933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2"/>
        <v>120</v>
      </c>
      <c r="P3182">
        <f t="shared" si="243"/>
        <v>31.93</v>
      </c>
      <c r="Q3182" s="11" t="s">
        <v>8315</v>
      </c>
      <c r="R3182" t="s">
        <v>8316</v>
      </c>
      <c r="S3182" s="15">
        <f t="shared" si="244"/>
        <v>41780.412604166668</v>
      </c>
      <c r="T3182" s="15">
        <f t="shared" si="245"/>
        <v>41810.412604166668</v>
      </c>
    </row>
    <row r="3183" spans="1:20" ht="43.2" x14ac:dyDescent="0.3">
      <c r="A3183">
        <v>932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2"/>
        <v>109</v>
      </c>
      <c r="P3183">
        <f t="shared" si="243"/>
        <v>36.33</v>
      </c>
      <c r="Q3183" s="11" t="s">
        <v>8315</v>
      </c>
      <c r="R3183" t="s">
        <v>8316</v>
      </c>
      <c r="S3183" s="15">
        <f t="shared" si="244"/>
        <v>41779.310034722221</v>
      </c>
      <c r="T3183" s="15">
        <f t="shared" si="245"/>
        <v>41805.666666666664</v>
      </c>
    </row>
    <row r="3184" spans="1:20" ht="57.6" x14ac:dyDescent="0.3">
      <c r="A3184">
        <v>931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2"/>
        <v>101</v>
      </c>
      <c r="P3184">
        <f t="shared" si="243"/>
        <v>46.77</v>
      </c>
      <c r="Q3184" s="11" t="s">
        <v>8315</v>
      </c>
      <c r="R3184" t="s">
        <v>8316</v>
      </c>
      <c r="S3184" s="15">
        <f t="shared" si="244"/>
        <v>40883.949317129627</v>
      </c>
      <c r="T3184" s="15">
        <f t="shared" si="245"/>
        <v>40939.708333333336</v>
      </c>
    </row>
    <row r="3185" spans="1:21" ht="43.2" x14ac:dyDescent="0.3">
      <c r="A3185">
        <v>930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2"/>
        <v>109</v>
      </c>
      <c r="P3185">
        <f t="shared" si="243"/>
        <v>40.07</v>
      </c>
      <c r="Q3185" s="11" t="s">
        <v>8315</v>
      </c>
      <c r="R3185" t="s">
        <v>8316</v>
      </c>
      <c r="S3185" s="15">
        <f t="shared" si="244"/>
        <v>41491.79478009259</v>
      </c>
      <c r="T3185" s="15">
        <f t="shared" si="245"/>
        <v>41509.79478009259</v>
      </c>
    </row>
    <row r="3186" spans="1:21" ht="43.2" x14ac:dyDescent="0.3">
      <c r="A3186">
        <v>929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2"/>
        <v>107</v>
      </c>
      <c r="P3186">
        <f t="shared" si="243"/>
        <v>100.22</v>
      </c>
      <c r="Q3186" s="11" t="s">
        <v>8315</v>
      </c>
      <c r="R3186" t="s">
        <v>8316</v>
      </c>
      <c r="S3186" s="15">
        <f t="shared" si="244"/>
        <v>41791.993414351848</v>
      </c>
      <c r="T3186" s="15">
        <f t="shared" si="245"/>
        <v>41821.993414351848</v>
      </c>
    </row>
    <row r="3187" spans="1:21" ht="43.2" x14ac:dyDescent="0.3">
      <c r="A3187">
        <v>928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2"/>
        <v>100</v>
      </c>
      <c r="P3187">
        <f t="shared" si="243"/>
        <v>41.67</v>
      </c>
      <c r="Q3187" s="11" t="s">
        <v>8315</v>
      </c>
      <c r="R3187" t="s">
        <v>8316</v>
      </c>
      <c r="S3187" s="15">
        <f t="shared" si="244"/>
        <v>41829.977326388893</v>
      </c>
      <c r="T3187" s="15">
        <f t="shared" si="245"/>
        <v>41836.977326388893</v>
      </c>
    </row>
    <row r="3188" spans="1:21" ht="43.2" x14ac:dyDescent="0.3">
      <c r="A3188">
        <v>927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2"/>
        <v>102</v>
      </c>
      <c r="P3188">
        <f t="shared" si="243"/>
        <v>46.71</v>
      </c>
      <c r="Q3188" s="11" t="s">
        <v>8315</v>
      </c>
      <c r="R3188" t="s">
        <v>8316</v>
      </c>
      <c r="S3188" s="15">
        <f t="shared" si="244"/>
        <v>41868.924050925925</v>
      </c>
      <c r="T3188" s="15">
        <f t="shared" si="245"/>
        <v>41898.875</v>
      </c>
    </row>
    <row r="3189" spans="1:21" ht="57.6" x14ac:dyDescent="0.3">
      <c r="A3189">
        <v>926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2"/>
        <v>116</v>
      </c>
      <c r="P3189">
        <f t="shared" si="243"/>
        <v>71.489999999999995</v>
      </c>
      <c r="Q3189" s="11" t="s">
        <v>8315</v>
      </c>
      <c r="R3189" t="s">
        <v>8316</v>
      </c>
      <c r="S3189" s="15">
        <f t="shared" si="244"/>
        <v>41835.666354166664</v>
      </c>
      <c r="T3189" s="15">
        <f t="shared" si="245"/>
        <v>41855.666354166664</v>
      </c>
    </row>
    <row r="3190" spans="1:21" ht="43.2" x14ac:dyDescent="0.3">
      <c r="A3190">
        <v>925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2"/>
        <v>65</v>
      </c>
      <c r="P3190">
        <f t="shared" si="243"/>
        <v>14.44</v>
      </c>
      <c r="Q3190" s="11" t="s">
        <v>8315</v>
      </c>
      <c r="R3190" t="s">
        <v>8357</v>
      </c>
      <c r="S3190" s="15">
        <f t="shared" si="244"/>
        <v>42144.415532407409</v>
      </c>
      <c r="T3190" s="15">
        <f t="shared" si="245"/>
        <v>42165.415532407409</v>
      </c>
      <c r="U3190" s="18">
        <f>YEAR(S268)</f>
        <v>2010</v>
      </c>
    </row>
    <row r="3191" spans="1:21" ht="57.6" x14ac:dyDescent="0.3">
      <c r="A3191">
        <v>924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2"/>
        <v>12</v>
      </c>
      <c r="P3191">
        <f t="shared" si="243"/>
        <v>356.84</v>
      </c>
      <c r="Q3191" s="11" t="s">
        <v>8315</v>
      </c>
      <c r="R3191" t="s">
        <v>8357</v>
      </c>
      <c r="S3191" s="15">
        <f t="shared" si="244"/>
        <v>42118.346435185187</v>
      </c>
      <c r="T3191" s="15">
        <f t="shared" si="245"/>
        <v>42148.346435185187</v>
      </c>
    </row>
    <row r="3192" spans="1:21" ht="43.2" x14ac:dyDescent="0.3">
      <c r="A3192">
        <v>923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2"/>
        <v>0</v>
      </c>
      <c r="P3192">
        <f t="shared" si="243"/>
        <v>0</v>
      </c>
      <c r="Q3192" s="11" t="s">
        <v>8315</v>
      </c>
      <c r="R3192" t="s">
        <v>8357</v>
      </c>
      <c r="S3192" s="15">
        <f t="shared" si="244"/>
        <v>42683.151331018518</v>
      </c>
      <c r="T3192" s="15">
        <f t="shared" si="245"/>
        <v>42713.192997685182</v>
      </c>
    </row>
    <row r="3193" spans="1:21" ht="43.2" x14ac:dyDescent="0.3">
      <c r="A3193">
        <v>922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2"/>
        <v>4</v>
      </c>
      <c r="P3193">
        <f t="shared" si="243"/>
        <v>37.75</v>
      </c>
      <c r="Q3193" s="11" t="s">
        <v>8315</v>
      </c>
      <c r="R3193" t="s">
        <v>8357</v>
      </c>
      <c r="S3193" s="15">
        <f t="shared" si="244"/>
        <v>42538.755428240736</v>
      </c>
      <c r="T3193" s="15">
        <f t="shared" si="245"/>
        <v>42598.755428240736</v>
      </c>
    </row>
    <row r="3194" spans="1:21" ht="43.2" x14ac:dyDescent="0.3">
      <c r="A3194">
        <v>921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2"/>
        <v>1</v>
      </c>
      <c r="P3194">
        <f t="shared" si="243"/>
        <v>12.75</v>
      </c>
      <c r="Q3194" s="11" t="s">
        <v>8315</v>
      </c>
      <c r="R3194" t="s">
        <v>8357</v>
      </c>
      <c r="S3194" s="15">
        <f t="shared" si="244"/>
        <v>42018.94049768518</v>
      </c>
      <c r="T3194" s="15">
        <f t="shared" si="245"/>
        <v>42063.916666666672</v>
      </c>
      <c r="U3194" s="18">
        <f t="shared" ref="U3194:U3195" si="246">YEAR(S272)</f>
        <v>2011</v>
      </c>
    </row>
    <row r="3195" spans="1:21" ht="43.2" x14ac:dyDescent="0.3">
      <c r="A3195">
        <v>920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2"/>
        <v>12</v>
      </c>
      <c r="P3195">
        <f t="shared" si="243"/>
        <v>24.46</v>
      </c>
      <c r="Q3195" s="11" t="s">
        <v>8315</v>
      </c>
      <c r="R3195" t="s">
        <v>8357</v>
      </c>
      <c r="S3195" s="15">
        <f t="shared" si="244"/>
        <v>42010.968240740738</v>
      </c>
      <c r="T3195" s="15">
        <f t="shared" si="245"/>
        <v>42055.968240740738</v>
      </c>
      <c r="U3195" s="18">
        <f t="shared" si="246"/>
        <v>2013</v>
      </c>
    </row>
    <row r="3196" spans="1:21" ht="43.2" x14ac:dyDescent="0.3">
      <c r="A3196">
        <v>919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2"/>
        <v>0</v>
      </c>
      <c r="P3196">
        <f t="shared" si="243"/>
        <v>0</v>
      </c>
      <c r="Q3196" s="11" t="s">
        <v>8315</v>
      </c>
      <c r="R3196" t="s">
        <v>8357</v>
      </c>
      <c r="S3196" s="15">
        <f t="shared" si="244"/>
        <v>42182.062476851846</v>
      </c>
      <c r="T3196" s="15">
        <f t="shared" si="245"/>
        <v>42212.062476851846</v>
      </c>
    </row>
    <row r="3197" spans="1:21" ht="57.6" x14ac:dyDescent="0.3">
      <c r="A3197">
        <v>918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2"/>
        <v>59</v>
      </c>
      <c r="P3197">
        <f t="shared" si="243"/>
        <v>53.08</v>
      </c>
      <c r="Q3197" s="11" t="s">
        <v>8315</v>
      </c>
      <c r="R3197" t="s">
        <v>8357</v>
      </c>
      <c r="S3197" s="15">
        <f t="shared" si="244"/>
        <v>42017.594236111108</v>
      </c>
      <c r="T3197" s="15">
        <f t="shared" si="245"/>
        <v>42047.594236111108</v>
      </c>
    </row>
    <row r="3198" spans="1:21" ht="43.2" x14ac:dyDescent="0.3">
      <c r="A3198">
        <v>917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2"/>
        <v>0</v>
      </c>
      <c r="P3198">
        <f t="shared" si="243"/>
        <v>300</v>
      </c>
      <c r="Q3198" s="11" t="s">
        <v>8315</v>
      </c>
      <c r="R3198" t="s">
        <v>8357</v>
      </c>
      <c r="S3198" s="15">
        <f t="shared" si="244"/>
        <v>42157.598090277781</v>
      </c>
      <c r="T3198" s="15">
        <f t="shared" si="245"/>
        <v>42217.583333333328</v>
      </c>
    </row>
    <row r="3199" spans="1:21" ht="28.8" x14ac:dyDescent="0.3">
      <c r="A3199">
        <v>916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2"/>
        <v>11</v>
      </c>
      <c r="P3199">
        <f t="shared" si="243"/>
        <v>286.25</v>
      </c>
      <c r="Q3199" s="11" t="s">
        <v>8315</v>
      </c>
      <c r="R3199" t="s">
        <v>8357</v>
      </c>
      <c r="S3199" s="15">
        <f t="shared" si="244"/>
        <v>42009.493263888886</v>
      </c>
      <c r="T3199" s="15">
        <f t="shared" si="245"/>
        <v>42039.493263888886</v>
      </c>
    </row>
    <row r="3200" spans="1:21" ht="57.6" x14ac:dyDescent="0.3">
      <c r="A3200">
        <v>915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2"/>
        <v>0</v>
      </c>
      <c r="P3200">
        <f t="shared" si="243"/>
        <v>36.67</v>
      </c>
      <c r="Q3200" s="11" t="s">
        <v>8315</v>
      </c>
      <c r="R3200" t="s">
        <v>8357</v>
      </c>
      <c r="S3200" s="15">
        <f t="shared" si="244"/>
        <v>42013.424502314811</v>
      </c>
      <c r="T3200" s="15">
        <f t="shared" si="245"/>
        <v>42051.424502314811</v>
      </c>
    </row>
    <row r="3201" spans="1:21" ht="43.2" x14ac:dyDescent="0.3">
      <c r="A3201">
        <v>914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2"/>
        <v>52</v>
      </c>
      <c r="P3201">
        <f t="shared" si="243"/>
        <v>49.21</v>
      </c>
      <c r="Q3201" s="11" t="s">
        <v>8315</v>
      </c>
      <c r="R3201" t="s">
        <v>8357</v>
      </c>
      <c r="S3201" s="15">
        <f t="shared" si="244"/>
        <v>41858.761782407404</v>
      </c>
      <c r="T3201" s="15">
        <f t="shared" si="245"/>
        <v>41888.875</v>
      </c>
    </row>
    <row r="3202" spans="1:21" ht="57.6" x14ac:dyDescent="0.3">
      <c r="A3202">
        <v>913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47">ROUND(E3202/D3202*100,0)</f>
        <v>0</v>
      </c>
      <c r="P3202">
        <f t="shared" ref="P3202:P3265" si="248">IFERROR(ROUND(E3202/L3202,2),0)</f>
        <v>1</v>
      </c>
      <c r="Q3202" s="11" t="s">
        <v>8315</v>
      </c>
      <c r="R3202" t="s">
        <v>8357</v>
      </c>
      <c r="S3202" s="15">
        <f t="shared" si="244"/>
        <v>42460.320613425924</v>
      </c>
      <c r="T3202" s="15">
        <f t="shared" si="245"/>
        <v>42490.231944444444</v>
      </c>
    </row>
    <row r="3203" spans="1:21" ht="43.2" x14ac:dyDescent="0.3">
      <c r="A3203">
        <v>912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47"/>
        <v>1</v>
      </c>
      <c r="P3203">
        <f t="shared" si="248"/>
        <v>12.5</v>
      </c>
      <c r="Q3203" s="11" t="s">
        <v>8315</v>
      </c>
      <c r="R3203" t="s">
        <v>8357</v>
      </c>
      <c r="S3203" s="15">
        <f t="shared" ref="S3203:S3266" si="249">(((J3203/60/60)/24)+DATE(1970,1,1))</f>
        <v>41861.767094907409</v>
      </c>
      <c r="T3203" s="15">
        <f t="shared" ref="T3203:T3266" si="250">(((I3203/60)/60)/24)+DATE(1970,1,1)</f>
        <v>41882.767094907409</v>
      </c>
      <c r="U3203" s="18">
        <f>YEAR(S281)</f>
        <v>2017</v>
      </c>
    </row>
    <row r="3204" spans="1:21" ht="43.2" x14ac:dyDescent="0.3">
      <c r="A3204">
        <v>911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47"/>
        <v>55</v>
      </c>
      <c r="P3204">
        <f t="shared" si="248"/>
        <v>109.04</v>
      </c>
      <c r="Q3204" s="11" t="s">
        <v>8315</v>
      </c>
      <c r="R3204" t="s">
        <v>8357</v>
      </c>
      <c r="S3204" s="15">
        <f t="shared" si="249"/>
        <v>42293.853541666671</v>
      </c>
      <c r="T3204" s="15">
        <f t="shared" si="250"/>
        <v>42352.249305555553</v>
      </c>
    </row>
    <row r="3205" spans="1:21" ht="43.2" x14ac:dyDescent="0.3">
      <c r="A3205">
        <v>910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47"/>
        <v>25</v>
      </c>
      <c r="P3205">
        <f t="shared" si="248"/>
        <v>41.67</v>
      </c>
      <c r="Q3205" s="11" t="s">
        <v>8315</v>
      </c>
      <c r="R3205" t="s">
        <v>8357</v>
      </c>
      <c r="S3205" s="15">
        <f t="shared" si="249"/>
        <v>42242.988680555558</v>
      </c>
      <c r="T3205" s="15">
        <f t="shared" si="250"/>
        <v>42272.988680555558</v>
      </c>
    </row>
    <row r="3206" spans="1:21" ht="43.2" x14ac:dyDescent="0.3">
      <c r="A3206">
        <v>909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47"/>
        <v>0</v>
      </c>
      <c r="P3206">
        <f t="shared" si="248"/>
        <v>0</v>
      </c>
      <c r="Q3206" s="11" t="s">
        <v>8315</v>
      </c>
      <c r="R3206" t="s">
        <v>8357</v>
      </c>
      <c r="S3206" s="15">
        <f t="shared" si="249"/>
        <v>42172.686099537037</v>
      </c>
      <c r="T3206" s="15">
        <f t="shared" si="250"/>
        <v>42202.676388888889</v>
      </c>
    </row>
    <row r="3207" spans="1:21" ht="43.2" x14ac:dyDescent="0.3">
      <c r="A3207">
        <v>908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47"/>
        <v>3</v>
      </c>
      <c r="P3207">
        <f t="shared" si="248"/>
        <v>22.75</v>
      </c>
      <c r="Q3207" s="11" t="s">
        <v>8315</v>
      </c>
      <c r="R3207" t="s">
        <v>8357</v>
      </c>
      <c r="S3207" s="15">
        <f t="shared" si="249"/>
        <v>42095.374675925923</v>
      </c>
      <c r="T3207" s="15">
        <f t="shared" si="250"/>
        <v>42125.374675925923</v>
      </c>
      <c r="U3207" s="18">
        <f>YEAR(S285)</f>
        <v>2011</v>
      </c>
    </row>
    <row r="3208" spans="1:21" ht="43.2" x14ac:dyDescent="0.3">
      <c r="A3208">
        <v>907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47"/>
        <v>0</v>
      </c>
      <c r="P3208">
        <f t="shared" si="248"/>
        <v>0</v>
      </c>
      <c r="Q3208" s="11" t="s">
        <v>8315</v>
      </c>
      <c r="R3208" t="s">
        <v>8357</v>
      </c>
      <c r="S3208" s="15">
        <f t="shared" si="249"/>
        <v>42236.276053240741</v>
      </c>
      <c r="T3208" s="15">
        <f t="shared" si="250"/>
        <v>42266.276053240741</v>
      </c>
    </row>
    <row r="3209" spans="1:21" ht="43.2" x14ac:dyDescent="0.3">
      <c r="A3209">
        <v>906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47"/>
        <v>46</v>
      </c>
      <c r="P3209">
        <f t="shared" si="248"/>
        <v>70.83</v>
      </c>
      <c r="Q3209" s="11" t="s">
        <v>8315</v>
      </c>
      <c r="R3209" t="s">
        <v>8357</v>
      </c>
      <c r="S3209" s="15">
        <f t="shared" si="249"/>
        <v>42057.277858796297</v>
      </c>
      <c r="T3209" s="15">
        <f t="shared" si="250"/>
        <v>42117.236192129625</v>
      </c>
    </row>
    <row r="3210" spans="1:21" ht="43.2" x14ac:dyDescent="0.3">
      <c r="A3210">
        <v>905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47"/>
        <v>104</v>
      </c>
      <c r="P3210">
        <f t="shared" si="248"/>
        <v>63.11</v>
      </c>
      <c r="Q3210" s="11" t="s">
        <v>8315</v>
      </c>
      <c r="R3210" t="s">
        <v>8316</v>
      </c>
      <c r="S3210" s="15">
        <f t="shared" si="249"/>
        <v>41827.605057870373</v>
      </c>
      <c r="T3210" s="15">
        <f t="shared" si="250"/>
        <v>41848.605057870373</v>
      </c>
    </row>
    <row r="3211" spans="1:21" ht="43.2" x14ac:dyDescent="0.3">
      <c r="A3211">
        <v>904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47"/>
        <v>119</v>
      </c>
      <c r="P3211">
        <f t="shared" si="248"/>
        <v>50.16</v>
      </c>
      <c r="Q3211" s="11" t="s">
        <v>8315</v>
      </c>
      <c r="R3211" t="s">
        <v>8316</v>
      </c>
      <c r="S3211" s="15">
        <f t="shared" si="249"/>
        <v>41778.637245370373</v>
      </c>
      <c r="T3211" s="15">
        <f t="shared" si="250"/>
        <v>41810.958333333336</v>
      </c>
    </row>
    <row r="3212" spans="1:21" ht="43.2" x14ac:dyDescent="0.3">
      <c r="A3212">
        <v>903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47"/>
        <v>126</v>
      </c>
      <c r="P3212">
        <f t="shared" si="248"/>
        <v>62.88</v>
      </c>
      <c r="Q3212" s="11" t="s">
        <v>8315</v>
      </c>
      <c r="R3212" t="s">
        <v>8316</v>
      </c>
      <c r="S3212" s="15">
        <f t="shared" si="249"/>
        <v>41013.936562499999</v>
      </c>
      <c r="T3212" s="15">
        <f t="shared" si="250"/>
        <v>41061.165972222225</v>
      </c>
    </row>
    <row r="3213" spans="1:21" ht="43.2" x14ac:dyDescent="0.3">
      <c r="A3213">
        <v>902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47"/>
        <v>120</v>
      </c>
      <c r="P3213">
        <f t="shared" si="248"/>
        <v>85.53</v>
      </c>
      <c r="Q3213" s="11" t="s">
        <v>8315</v>
      </c>
      <c r="R3213" t="s">
        <v>8316</v>
      </c>
      <c r="S3213" s="15">
        <f t="shared" si="249"/>
        <v>41834.586574074077</v>
      </c>
      <c r="T3213" s="15">
        <f t="shared" si="250"/>
        <v>41866.083333333336</v>
      </c>
    </row>
    <row r="3214" spans="1:21" ht="28.8" x14ac:dyDescent="0.3">
      <c r="A3214">
        <v>901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47"/>
        <v>126</v>
      </c>
      <c r="P3214">
        <f t="shared" si="248"/>
        <v>53.72</v>
      </c>
      <c r="Q3214" s="11" t="s">
        <v>8315</v>
      </c>
      <c r="R3214" t="s">
        <v>8316</v>
      </c>
      <c r="S3214" s="15">
        <f t="shared" si="249"/>
        <v>41829.795729166668</v>
      </c>
      <c r="T3214" s="15">
        <f t="shared" si="250"/>
        <v>41859.795729166668</v>
      </c>
    </row>
    <row r="3215" spans="1:21" ht="43.2" x14ac:dyDescent="0.3">
      <c r="A3215">
        <v>900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47"/>
        <v>100</v>
      </c>
      <c r="P3215">
        <f t="shared" si="248"/>
        <v>127.81</v>
      </c>
      <c r="Q3215" s="11" t="s">
        <v>8315</v>
      </c>
      <c r="R3215" t="s">
        <v>8316</v>
      </c>
      <c r="S3215" s="15">
        <f t="shared" si="249"/>
        <v>42171.763414351852</v>
      </c>
      <c r="T3215" s="15">
        <f t="shared" si="250"/>
        <v>42211.763414351852</v>
      </c>
    </row>
    <row r="3216" spans="1:21" ht="43.2" x14ac:dyDescent="0.3">
      <c r="A3216">
        <v>899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47"/>
        <v>102</v>
      </c>
      <c r="P3216">
        <f t="shared" si="248"/>
        <v>106.57</v>
      </c>
      <c r="Q3216" s="11" t="s">
        <v>8315</v>
      </c>
      <c r="R3216" t="s">
        <v>8316</v>
      </c>
      <c r="S3216" s="15">
        <f t="shared" si="249"/>
        <v>42337.792511574073</v>
      </c>
      <c r="T3216" s="15">
        <f t="shared" si="250"/>
        <v>42374.996527777781</v>
      </c>
    </row>
    <row r="3217" spans="1:20" ht="57.6" x14ac:dyDescent="0.3">
      <c r="A3217">
        <v>898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47"/>
        <v>100</v>
      </c>
      <c r="P3217">
        <f t="shared" si="248"/>
        <v>262.11</v>
      </c>
      <c r="Q3217" s="11" t="s">
        <v>8315</v>
      </c>
      <c r="R3217" t="s">
        <v>8316</v>
      </c>
      <c r="S3217" s="15">
        <f t="shared" si="249"/>
        <v>42219.665173611109</v>
      </c>
      <c r="T3217" s="15">
        <f t="shared" si="250"/>
        <v>42257.165972222225</v>
      </c>
    </row>
    <row r="3218" spans="1:20" ht="43.2" x14ac:dyDescent="0.3">
      <c r="A3218">
        <v>897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47"/>
        <v>100</v>
      </c>
      <c r="P3218">
        <f t="shared" si="248"/>
        <v>57.17</v>
      </c>
      <c r="Q3218" s="11" t="s">
        <v>8315</v>
      </c>
      <c r="R3218" t="s">
        <v>8316</v>
      </c>
      <c r="S3218" s="15">
        <f t="shared" si="249"/>
        <v>42165.462627314817</v>
      </c>
      <c r="T3218" s="15">
        <f t="shared" si="250"/>
        <v>42196.604166666672</v>
      </c>
    </row>
    <row r="3219" spans="1:20" ht="28.8" x14ac:dyDescent="0.3">
      <c r="A3219">
        <v>896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47"/>
        <v>116</v>
      </c>
      <c r="P3219">
        <f t="shared" si="248"/>
        <v>50.2</v>
      </c>
      <c r="Q3219" s="11" t="s">
        <v>8315</v>
      </c>
      <c r="R3219" t="s">
        <v>8316</v>
      </c>
      <c r="S3219" s="15">
        <f t="shared" si="249"/>
        <v>42648.546111111107</v>
      </c>
      <c r="T3219" s="15">
        <f t="shared" si="250"/>
        <v>42678.546111111107</v>
      </c>
    </row>
    <row r="3220" spans="1:20" ht="43.2" x14ac:dyDescent="0.3">
      <c r="A3220">
        <v>895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47"/>
        <v>102</v>
      </c>
      <c r="P3220">
        <f t="shared" si="248"/>
        <v>66.59</v>
      </c>
      <c r="Q3220" s="11" t="s">
        <v>8315</v>
      </c>
      <c r="R3220" t="s">
        <v>8316</v>
      </c>
      <c r="S3220" s="15">
        <f t="shared" si="249"/>
        <v>41971.002152777779</v>
      </c>
      <c r="T3220" s="15">
        <f t="shared" si="250"/>
        <v>42004</v>
      </c>
    </row>
    <row r="3221" spans="1:20" ht="43.2" x14ac:dyDescent="0.3">
      <c r="A3221">
        <v>894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47"/>
        <v>100</v>
      </c>
      <c r="P3221">
        <f t="shared" si="248"/>
        <v>168.25</v>
      </c>
      <c r="Q3221" s="11" t="s">
        <v>8315</v>
      </c>
      <c r="R3221" t="s">
        <v>8316</v>
      </c>
      <c r="S3221" s="15">
        <f t="shared" si="249"/>
        <v>42050.983182870375</v>
      </c>
      <c r="T3221" s="15">
        <f t="shared" si="250"/>
        <v>42085.941516203704</v>
      </c>
    </row>
    <row r="3222" spans="1:20" ht="28.8" x14ac:dyDescent="0.3">
      <c r="A3222">
        <v>893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47"/>
        <v>101</v>
      </c>
      <c r="P3222">
        <f t="shared" si="248"/>
        <v>256.37</v>
      </c>
      <c r="Q3222" s="11" t="s">
        <v>8315</v>
      </c>
      <c r="R3222" t="s">
        <v>8316</v>
      </c>
      <c r="S3222" s="15">
        <f t="shared" si="249"/>
        <v>42772.833379629628</v>
      </c>
      <c r="T3222" s="15">
        <f t="shared" si="250"/>
        <v>42806.875</v>
      </c>
    </row>
    <row r="3223" spans="1:20" ht="57.6" x14ac:dyDescent="0.3">
      <c r="A3223">
        <v>892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47"/>
        <v>103</v>
      </c>
      <c r="P3223">
        <f t="shared" si="248"/>
        <v>36.61</v>
      </c>
      <c r="Q3223" s="11" t="s">
        <v>8315</v>
      </c>
      <c r="R3223" t="s">
        <v>8316</v>
      </c>
      <c r="S3223" s="15">
        <f t="shared" si="249"/>
        <v>42155.696793981479</v>
      </c>
      <c r="T3223" s="15">
        <f t="shared" si="250"/>
        <v>42190.696793981479</v>
      </c>
    </row>
    <row r="3224" spans="1:20" ht="43.2" x14ac:dyDescent="0.3">
      <c r="A3224">
        <v>891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47"/>
        <v>125</v>
      </c>
      <c r="P3224">
        <f t="shared" si="248"/>
        <v>37.14</v>
      </c>
      <c r="Q3224" s="11" t="s">
        <v>8315</v>
      </c>
      <c r="R3224" t="s">
        <v>8316</v>
      </c>
      <c r="S3224" s="15">
        <f t="shared" si="249"/>
        <v>42270.582141203704</v>
      </c>
      <c r="T3224" s="15">
        <f t="shared" si="250"/>
        <v>42301.895138888889</v>
      </c>
    </row>
    <row r="3225" spans="1:20" ht="28.8" x14ac:dyDescent="0.3">
      <c r="A3225">
        <v>890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47"/>
        <v>110</v>
      </c>
      <c r="P3225">
        <f t="shared" si="248"/>
        <v>45.88</v>
      </c>
      <c r="Q3225" s="11" t="s">
        <v>8315</v>
      </c>
      <c r="R3225" t="s">
        <v>8316</v>
      </c>
      <c r="S3225" s="15">
        <f t="shared" si="249"/>
        <v>42206.835370370376</v>
      </c>
      <c r="T3225" s="15">
        <f t="shared" si="250"/>
        <v>42236.835370370376</v>
      </c>
    </row>
    <row r="3226" spans="1:20" ht="57.6" x14ac:dyDescent="0.3">
      <c r="A3226">
        <v>889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47"/>
        <v>102</v>
      </c>
      <c r="P3226">
        <f t="shared" si="248"/>
        <v>141.71</v>
      </c>
      <c r="Q3226" s="11" t="s">
        <v>8315</v>
      </c>
      <c r="R3226" t="s">
        <v>8316</v>
      </c>
      <c r="S3226" s="15">
        <f t="shared" si="249"/>
        <v>42697.850844907407</v>
      </c>
      <c r="T3226" s="15">
        <f t="shared" si="250"/>
        <v>42745.208333333328</v>
      </c>
    </row>
    <row r="3227" spans="1:20" ht="43.2" x14ac:dyDescent="0.3">
      <c r="A3227">
        <v>888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47"/>
        <v>102</v>
      </c>
      <c r="P3227">
        <f t="shared" si="248"/>
        <v>52.49</v>
      </c>
      <c r="Q3227" s="11" t="s">
        <v>8315</v>
      </c>
      <c r="R3227" t="s">
        <v>8316</v>
      </c>
      <c r="S3227" s="15">
        <f t="shared" si="249"/>
        <v>42503.559467592597</v>
      </c>
      <c r="T3227" s="15">
        <f t="shared" si="250"/>
        <v>42524.875</v>
      </c>
    </row>
    <row r="3228" spans="1:20" ht="43.2" x14ac:dyDescent="0.3">
      <c r="A3228">
        <v>887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47"/>
        <v>104</v>
      </c>
      <c r="P3228">
        <f t="shared" si="248"/>
        <v>59.52</v>
      </c>
      <c r="Q3228" s="11" t="s">
        <v>8315</v>
      </c>
      <c r="R3228" t="s">
        <v>8316</v>
      </c>
      <c r="S3228" s="15">
        <f t="shared" si="249"/>
        <v>42277.583472222221</v>
      </c>
      <c r="T3228" s="15">
        <f t="shared" si="250"/>
        <v>42307.583472222221</v>
      </c>
    </row>
    <row r="3229" spans="1:20" ht="43.2" x14ac:dyDescent="0.3">
      <c r="A3229">
        <v>886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47"/>
        <v>125</v>
      </c>
      <c r="P3229">
        <f t="shared" si="248"/>
        <v>50</v>
      </c>
      <c r="Q3229" s="11" t="s">
        <v>8315</v>
      </c>
      <c r="R3229" t="s">
        <v>8316</v>
      </c>
      <c r="S3229" s="15">
        <f t="shared" si="249"/>
        <v>42722.882361111115</v>
      </c>
      <c r="T3229" s="15">
        <f t="shared" si="250"/>
        <v>42752.882361111115</v>
      </c>
    </row>
    <row r="3230" spans="1:20" ht="28.8" x14ac:dyDescent="0.3">
      <c r="A3230">
        <v>885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47"/>
        <v>102</v>
      </c>
      <c r="P3230">
        <f t="shared" si="248"/>
        <v>193.62</v>
      </c>
      <c r="Q3230" s="11" t="s">
        <v>8315</v>
      </c>
      <c r="R3230" t="s">
        <v>8316</v>
      </c>
      <c r="S3230" s="15">
        <f t="shared" si="249"/>
        <v>42323.70930555556</v>
      </c>
      <c r="T3230" s="15">
        <f t="shared" si="250"/>
        <v>42355.207638888889</v>
      </c>
    </row>
    <row r="3231" spans="1:20" ht="43.2" x14ac:dyDescent="0.3">
      <c r="A3231">
        <v>884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47"/>
        <v>108</v>
      </c>
      <c r="P3231">
        <f t="shared" si="248"/>
        <v>106.8</v>
      </c>
      <c r="Q3231" s="11" t="s">
        <v>8315</v>
      </c>
      <c r="R3231" t="s">
        <v>8316</v>
      </c>
      <c r="S3231" s="15">
        <f t="shared" si="249"/>
        <v>41933.291643518518</v>
      </c>
      <c r="T3231" s="15">
        <f t="shared" si="250"/>
        <v>41963.333310185189</v>
      </c>
    </row>
    <row r="3232" spans="1:20" ht="43.2" x14ac:dyDescent="0.3">
      <c r="A3232">
        <v>883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47"/>
        <v>110</v>
      </c>
      <c r="P3232">
        <f t="shared" si="248"/>
        <v>77.22</v>
      </c>
      <c r="Q3232" s="11" t="s">
        <v>8315</v>
      </c>
      <c r="R3232" t="s">
        <v>8316</v>
      </c>
      <c r="S3232" s="15">
        <f t="shared" si="249"/>
        <v>41898.168125000004</v>
      </c>
      <c r="T3232" s="15">
        <f t="shared" si="250"/>
        <v>41913.165972222225</v>
      </c>
    </row>
    <row r="3233" spans="1:20" ht="43.2" x14ac:dyDescent="0.3">
      <c r="A3233">
        <v>882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47"/>
        <v>161</v>
      </c>
      <c r="P3233">
        <f t="shared" si="248"/>
        <v>57.5</v>
      </c>
      <c r="Q3233" s="11" t="s">
        <v>8315</v>
      </c>
      <c r="R3233" t="s">
        <v>8316</v>
      </c>
      <c r="S3233" s="15">
        <f t="shared" si="249"/>
        <v>42446.943831018521</v>
      </c>
      <c r="T3233" s="15">
        <f t="shared" si="250"/>
        <v>42476.943831018521</v>
      </c>
    </row>
    <row r="3234" spans="1:20" ht="43.2" x14ac:dyDescent="0.3">
      <c r="A3234">
        <v>881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47"/>
        <v>131</v>
      </c>
      <c r="P3234">
        <f t="shared" si="248"/>
        <v>50.46</v>
      </c>
      <c r="Q3234" s="11" t="s">
        <v>8315</v>
      </c>
      <c r="R3234" t="s">
        <v>8316</v>
      </c>
      <c r="S3234" s="15">
        <f t="shared" si="249"/>
        <v>42463.81385416667</v>
      </c>
      <c r="T3234" s="15">
        <f t="shared" si="250"/>
        <v>42494.165972222225</v>
      </c>
    </row>
    <row r="3235" spans="1:20" ht="43.2" x14ac:dyDescent="0.3">
      <c r="A3235">
        <v>880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47"/>
        <v>119</v>
      </c>
      <c r="P3235">
        <f t="shared" si="248"/>
        <v>97.38</v>
      </c>
      <c r="Q3235" s="11" t="s">
        <v>8315</v>
      </c>
      <c r="R3235" t="s">
        <v>8316</v>
      </c>
      <c r="S3235" s="15">
        <f t="shared" si="249"/>
        <v>42766.805034722223</v>
      </c>
      <c r="T3235" s="15">
        <f t="shared" si="250"/>
        <v>42796.805034722223</v>
      </c>
    </row>
    <row r="3236" spans="1:20" ht="43.2" x14ac:dyDescent="0.3">
      <c r="A3236">
        <v>879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47"/>
        <v>100</v>
      </c>
      <c r="P3236">
        <f t="shared" si="248"/>
        <v>34.92</v>
      </c>
      <c r="Q3236" s="11" t="s">
        <v>8315</v>
      </c>
      <c r="R3236" t="s">
        <v>8316</v>
      </c>
      <c r="S3236" s="15">
        <f t="shared" si="249"/>
        <v>42734.789444444439</v>
      </c>
      <c r="T3236" s="15">
        <f t="shared" si="250"/>
        <v>42767.979861111111</v>
      </c>
    </row>
    <row r="3237" spans="1:20" ht="43.2" x14ac:dyDescent="0.3">
      <c r="A3237">
        <v>878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47"/>
        <v>103</v>
      </c>
      <c r="P3237">
        <f t="shared" si="248"/>
        <v>85.53</v>
      </c>
      <c r="Q3237" s="11" t="s">
        <v>8315</v>
      </c>
      <c r="R3237" t="s">
        <v>8316</v>
      </c>
      <c r="S3237" s="15">
        <f t="shared" si="249"/>
        <v>42522.347812499997</v>
      </c>
      <c r="T3237" s="15">
        <f t="shared" si="250"/>
        <v>42552.347812499997</v>
      </c>
    </row>
    <row r="3238" spans="1:20" ht="43.2" x14ac:dyDescent="0.3">
      <c r="A3238">
        <v>877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47"/>
        <v>101</v>
      </c>
      <c r="P3238">
        <f t="shared" si="248"/>
        <v>182.91</v>
      </c>
      <c r="Q3238" s="11" t="s">
        <v>8315</v>
      </c>
      <c r="R3238" t="s">
        <v>8316</v>
      </c>
      <c r="S3238" s="15">
        <f t="shared" si="249"/>
        <v>42702.917048611111</v>
      </c>
      <c r="T3238" s="15">
        <f t="shared" si="250"/>
        <v>42732.917048611111</v>
      </c>
    </row>
    <row r="3239" spans="1:20" ht="28.8" x14ac:dyDescent="0.3">
      <c r="A3239">
        <v>876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47"/>
        <v>101</v>
      </c>
      <c r="P3239">
        <f t="shared" si="248"/>
        <v>131.13999999999999</v>
      </c>
      <c r="Q3239" s="11" t="s">
        <v>8315</v>
      </c>
      <c r="R3239" t="s">
        <v>8316</v>
      </c>
      <c r="S3239" s="15">
        <f t="shared" si="249"/>
        <v>42252.474351851852</v>
      </c>
      <c r="T3239" s="15">
        <f t="shared" si="250"/>
        <v>42276.165972222225</v>
      </c>
    </row>
    <row r="3240" spans="1:20" ht="43.2" x14ac:dyDescent="0.3">
      <c r="A3240">
        <v>875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47"/>
        <v>112</v>
      </c>
      <c r="P3240">
        <f t="shared" si="248"/>
        <v>39.81</v>
      </c>
      <c r="Q3240" s="11" t="s">
        <v>8315</v>
      </c>
      <c r="R3240" t="s">
        <v>8316</v>
      </c>
      <c r="S3240" s="15">
        <f t="shared" si="249"/>
        <v>42156.510393518518</v>
      </c>
      <c r="T3240" s="15">
        <f t="shared" si="250"/>
        <v>42186.510393518518</v>
      </c>
    </row>
    <row r="3241" spans="1:20" ht="57.6" x14ac:dyDescent="0.3">
      <c r="A3241">
        <v>874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47"/>
        <v>106</v>
      </c>
      <c r="P3241">
        <f t="shared" si="248"/>
        <v>59.7</v>
      </c>
      <c r="Q3241" s="11" t="s">
        <v>8315</v>
      </c>
      <c r="R3241" t="s">
        <v>8316</v>
      </c>
      <c r="S3241" s="15">
        <f t="shared" si="249"/>
        <v>42278.089039351849</v>
      </c>
      <c r="T3241" s="15">
        <f t="shared" si="250"/>
        <v>42302.999305555553</v>
      </c>
    </row>
    <row r="3242" spans="1:20" ht="43.2" x14ac:dyDescent="0.3">
      <c r="A3242">
        <v>873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47"/>
        <v>101</v>
      </c>
      <c r="P3242">
        <f t="shared" si="248"/>
        <v>88.74</v>
      </c>
      <c r="Q3242" s="11" t="s">
        <v>8315</v>
      </c>
      <c r="R3242" t="s">
        <v>8316</v>
      </c>
      <c r="S3242" s="15">
        <f t="shared" si="249"/>
        <v>42754.693842592591</v>
      </c>
      <c r="T3242" s="15">
        <f t="shared" si="250"/>
        <v>42782.958333333328</v>
      </c>
    </row>
    <row r="3243" spans="1:20" ht="57.6" x14ac:dyDescent="0.3">
      <c r="A3243">
        <v>872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47"/>
        <v>115</v>
      </c>
      <c r="P3243">
        <f t="shared" si="248"/>
        <v>58.69</v>
      </c>
      <c r="Q3243" s="11" t="s">
        <v>8315</v>
      </c>
      <c r="R3243" t="s">
        <v>8316</v>
      </c>
      <c r="S3243" s="15">
        <f t="shared" si="249"/>
        <v>41893.324884259258</v>
      </c>
      <c r="T3243" s="15">
        <f t="shared" si="250"/>
        <v>41926.290972222225</v>
      </c>
    </row>
    <row r="3244" spans="1:20" ht="43.2" x14ac:dyDescent="0.3">
      <c r="A3244">
        <v>871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47"/>
        <v>127</v>
      </c>
      <c r="P3244">
        <f t="shared" si="248"/>
        <v>69.569999999999993</v>
      </c>
      <c r="Q3244" s="11" t="s">
        <v>8315</v>
      </c>
      <c r="R3244" t="s">
        <v>8316</v>
      </c>
      <c r="S3244" s="15">
        <f t="shared" si="249"/>
        <v>41871.755694444444</v>
      </c>
      <c r="T3244" s="15">
        <f t="shared" si="250"/>
        <v>41901.755694444444</v>
      </c>
    </row>
    <row r="3245" spans="1:20" ht="43.2" x14ac:dyDescent="0.3">
      <c r="A3245">
        <v>870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47"/>
        <v>103</v>
      </c>
      <c r="P3245">
        <f t="shared" si="248"/>
        <v>115.87</v>
      </c>
      <c r="Q3245" s="11" t="s">
        <v>8315</v>
      </c>
      <c r="R3245" t="s">
        <v>8316</v>
      </c>
      <c r="S3245" s="15">
        <f t="shared" si="249"/>
        <v>42262.096782407403</v>
      </c>
      <c r="T3245" s="15">
        <f t="shared" si="250"/>
        <v>42286</v>
      </c>
    </row>
    <row r="3246" spans="1:20" ht="43.2" x14ac:dyDescent="0.3">
      <c r="A3246">
        <v>869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47"/>
        <v>103</v>
      </c>
      <c r="P3246">
        <f t="shared" si="248"/>
        <v>23.87</v>
      </c>
      <c r="Q3246" s="11" t="s">
        <v>8315</v>
      </c>
      <c r="R3246" t="s">
        <v>8316</v>
      </c>
      <c r="S3246" s="15">
        <f t="shared" si="249"/>
        <v>42675.694236111114</v>
      </c>
      <c r="T3246" s="15">
        <f t="shared" si="250"/>
        <v>42705.735902777778</v>
      </c>
    </row>
    <row r="3247" spans="1:20" ht="43.2" x14ac:dyDescent="0.3">
      <c r="A3247">
        <v>868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47"/>
        <v>104</v>
      </c>
      <c r="P3247">
        <f t="shared" si="248"/>
        <v>81.13</v>
      </c>
      <c r="Q3247" s="11" t="s">
        <v>8315</v>
      </c>
      <c r="R3247" t="s">
        <v>8316</v>
      </c>
      <c r="S3247" s="15">
        <f t="shared" si="249"/>
        <v>42135.60020833333</v>
      </c>
      <c r="T3247" s="15">
        <f t="shared" si="250"/>
        <v>42167.083333333328</v>
      </c>
    </row>
    <row r="3248" spans="1:20" ht="43.2" x14ac:dyDescent="0.3">
      <c r="A3248">
        <v>867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47"/>
        <v>111</v>
      </c>
      <c r="P3248">
        <f t="shared" si="248"/>
        <v>57.63</v>
      </c>
      <c r="Q3248" s="11" t="s">
        <v>8315</v>
      </c>
      <c r="R3248" t="s">
        <v>8316</v>
      </c>
      <c r="S3248" s="15">
        <f t="shared" si="249"/>
        <v>42230.472222222219</v>
      </c>
      <c r="T3248" s="15">
        <f t="shared" si="250"/>
        <v>42259.165972222225</v>
      </c>
    </row>
    <row r="3249" spans="1:20" ht="43.2" x14ac:dyDescent="0.3">
      <c r="A3249">
        <v>866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47"/>
        <v>106</v>
      </c>
      <c r="P3249">
        <f t="shared" si="248"/>
        <v>46.43</v>
      </c>
      <c r="Q3249" s="11" t="s">
        <v>8315</v>
      </c>
      <c r="R3249" t="s">
        <v>8316</v>
      </c>
      <c r="S3249" s="15">
        <f t="shared" si="249"/>
        <v>42167.434166666666</v>
      </c>
      <c r="T3249" s="15">
        <f t="shared" si="250"/>
        <v>42197.434166666666</v>
      </c>
    </row>
    <row r="3250" spans="1:20" ht="28.8" x14ac:dyDescent="0.3">
      <c r="A3250">
        <v>865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47"/>
        <v>101</v>
      </c>
      <c r="P3250">
        <f t="shared" si="248"/>
        <v>60.48</v>
      </c>
      <c r="Q3250" s="11" t="s">
        <v>8315</v>
      </c>
      <c r="R3250" t="s">
        <v>8316</v>
      </c>
      <c r="S3250" s="15">
        <f t="shared" si="249"/>
        <v>42068.888391203705</v>
      </c>
      <c r="T3250" s="15">
        <f t="shared" si="250"/>
        <v>42098.846724537041</v>
      </c>
    </row>
    <row r="3251" spans="1:20" ht="43.2" x14ac:dyDescent="0.3">
      <c r="A3251">
        <v>864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47"/>
        <v>105</v>
      </c>
      <c r="P3251">
        <f t="shared" si="248"/>
        <v>65.58</v>
      </c>
      <c r="Q3251" s="11" t="s">
        <v>8315</v>
      </c>
      <c r="R3251" t="s">
        <v>8316</v>
      </c>
      <c r="S3251" s="15">
        <f t="shared" si="249"/>
        <v>42145.746689814812</v>
      </c>
      <c r="T3251" s="15">
        <f t="shared" si="250"/>
        <v>42175.746689814812</v>
      </c>
    </row>
    <row r="3252" spans="1:20" ht="57.6" x14ac:dyDescent="0.3">
      <c r="A3252">
        <v>863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47"/>
        <v>102</v>
      </c>
      <c r="P3252">
        <f t="shared" si="248"/>
        <v>119.19</v>
      </c>
      <c r="Q3252" s="11" t="s">
        <v>8315</v>
      </c>
      <c r="R3252" t="s">
        <v>8316</v>
      </c>
      <c r="S3252" s="15">
        <f t="shared" si="249"/>
        <v>41918.742175925923</v>
      </c>
      <c r="T3252" s="15">
        <f t="shared" si="250"/>
        <v>41948.783842592595</v>
      </c>
    </row>
    <row r="3253" spans="1:20" ht="43.2" x14ac:dyDescent="0.3">
      <c r="A3253">
        <v>862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47"/>
        <v>111</v>
      </c>
      <c r="P3253">
        <f t="shared" si="248"/>
        <v>83.05</v>
      </c>
      <c r="Q3253" s="11" t="s">
        <v>8315</v>
      </c>
      <c r="R3253" t="s">
        <v>8316</v>
      </c>
      <c r="S3253" s="15">
        <f t="shared" si="249"/>
        <v>42146.731087962966</v>
      </c>
      <c r="T3253" s="15">
        <f t="shared" si="250"/>
        <v>42176.731087962966</v>
      </c>
    </row>
    <row r="3254" spans="1:20" ht="43.2" x14ac:dyDescent="0.3">
      <c r="A3254">
        <v>861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47"/>
        <v>128</v>
      </c>
      <c r="P3254">
        <f t="shared" si="248"/>
        <v>57.52</v>
      </c>
      <c r="Q3254" s="11" t="s">
        <v>8315</v>
      </c>
      <c r="R3254" t="s">
        <v>8316</v>
      </c>
      <c r="S3254" s="15">
        <f t="shared" si="249"/>
        <v>42590.472685185188</v>
      </c>
      <c r="T3254" s="15">
        <f t="shared" si="250"/>
        <v>42620.472685185188</v>
      </c>
    </row>
    <row r="3255" spans="1:20" ht="43.2" x14ac:dyDescent="0.3">
      <c r="A3255">
        <v>860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47"/>
        <v>102</v>
      </c>
      <c r="P3255">
        <f t="shared" si="248"/>
        <v>177.09</v>
      </c>
      <c r="Q3255" s="11" t="s">
        <v>8315</v>
      </c>
      <c r="R3255" t="s">
        <v>8316</v>
      </c>
      <c r="S3255" s="15">
        <f t="shared" si="249"/>
        <v>42602.576712962968</v>
      </c>
      <c r="T3255" s="15">
        <f t="shared" si="250"/>
        <v>42621.15625</v>
      </c>
    </row>
    <row r="3256" spans="1:20" ht="43.2" x14ac:dyDescent="0.3">
      <c r="A3256">
        <v>859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47"/>
        <v>101</v>
      </c>
      <c r="P3256">
        <f t="shared" si="248"/>
        <v>70.77</v>
      </c>
      <c r="Q3256" s="11" t="s">
        <v>8315</v>
      </c>
      <c r="R3256" t="s">
        <v>8316</v>
      </c>
      <c r="S3256" s="15">
        <f t="shared" si="249"/>
        <v>42059.085752314815</v>
      </c>
      <c r="T3256" s="15">
        <f t="shared" si="250"/>
        <v>42089.044085648144</v>
      </c>
    </row>
    <row r="3257" spans="1:20" ht="57.6" x14ac:dyDescent="0.3">
      <c r="A3257">
        <v>858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47"/>
        <v>175</v>
      </c>
      <c r="P3257">
        <f t="shared" si="248"/>
        <v>29.17</v>
      </c>
      <c r="Q3257" s="11" t="s">
        <v>8315</v>
      </c>
      <c r="R3257" t="s">
        <v>8316</v>
      </c>
      <c r="S3257" s="15">
        <f t="shared" si="249"/>
        <v>41889.768229166664</v>
      </c>
      <c r="T3257" s="15">
        <f t="shared" si="250"/>
        <v>41919.768229166664</v>
      </c>
    </row>
    <row r="3258" spans="1:20" ht="43.2" x14ac:dyDescent="0.3">
      <c r="A3258">
        <v>857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47"/>
        <v>128</v>
      </c>
      <c r="P3258">
        <f t="shared" si="248"/>
        <v>72.760000000000005</v>
      </c>
      <c r="Q3258" s="11" t="s">
        <v>8315</v>
      </c>
      <c r="R3258" t="s">
        <v>8316</v>
      </c>
      <c r="S3258" s="15">
        <f t="shared" si="249"/>
        <v>42144.573807870373</v>
      </c>
      <c r="T3258" s="15">
        <f t="shared" si="250"/>
        <v>42166.165972222225</v>
      </c>
    </row>
    <row r="3259" spans="1:20" ht="43.2" x14ac:dyDescent="0.3">
      <c r="A3259">
        <v>856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47"/>
        <v>106</v>
      </c>
      <c r="P3259">
        <f t="shared" si="248"/>
        <v>51.85</v>
      </c>
      <c r="Q3259" s="11" t="s">
        <v>8315</v>
      </c>
      <c r="R3259" t="s">
        <v>8316</v>
      </c>
      <c r="S3259" s="15">
        <f t="shared" si="249"/>
        <v>42758.559629629628</v>
      </c>
      <c r="T3259" s="15">
        <f t="shared" si="250"/>
        <v>42788.559629629628</v>
      </c>
    </row>
    <row r="3260" spans="1:20" ht="43.2" x14ac:dyDescent="0.3">
      <c r="A3260">
        <v>855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47"/>
        <v>105</v>
      </c>
      <c r="P3260">
        <f t="shared" si="248"/>
        <v>98.2</v>
      </c>
      <c r="Q3260" s="11" t="s">
        <v>8315</v>
      </c>
      <c r="R3260" t="s">
        <v>8316</v>
      </c>
      <c r="S3260" s="15">
        <f t="shared" si="249"/>
        <v>41982.887280092589</v>
      </c>
      <c r="T3260" s="15">
        <f t="shared" si="250"/>
        <v>42012.887280092589</v>
      </c>
    </row>
    <row r="3261" spans="1:20" ht="43.2" x14ac:dyDescent="0.3">
      <c r="A3261">
        <v>854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47"/>
        <v>106</v>
      </c>
      <c r="P3261">
        <f t="shared" si="248"/>
        <v>251.74</v>
      </c>
      <c r="Q3261" s="11" t="s">
        <v>8315</v>
      </c>
      <c r="R3261" t="s">
        <v>8316</v>
      </c>
      <c r="S3261" s="15">
        <f t="shared" si="249"/>
        <v>42614.760937500003</v>
      </c>
      <c r="T3261" s="15">
        <f t="shared" si="250"/>
        <v>42644.165972222225</v>
      </c>
    </row>
    <row r="3262" spans="1:20" ht="43.2" x14ac:dyDescent="0.3">
      <c r="A3262">
        <v>853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47"/>
        <v>109</v>
      </c>
      <c r="P3262">
        <f t="shared" si="248"/>
        <v>74.819999999999993</v>
      </c>
      <c r="Q3262" s="11" t="s">
        <v>8315</v>
      </c>
      <c r="R3262" t="s">
        <v>8316</v>
      </c>
      <c r="S3262" s="15">
        <f t="shared" si="249"/>
        <v>42303.672662037032</v>
      </c>
      <c r="T3262" s="15">
        <f t="shared" si="250"/>
        <v>42338.714328703703</v>
      </c>
    </row>
    <row r="3263" spans="1:20" ht="43.2" x14ac:dyDescent="0.3">
      <c r="A3263">
        <v>852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47"/>
        <v>100</v>
      </c>
      <c r="P3263">
        <f t="shared" si="248"/>
        <v>67.650000000000006</v>
      </c>
      <c r="Q3263" s="11" t="s">
        <v>8315</v>
      </c>
      <c r="R3263" t="s">
        <v>8316</v>
      </c>
      <c r="S3263" s="15">
        <f t="shared" si="249"/>
        <v>42171.725416666668</v>
      </c>
      <c r="T3263" s="15">
        <f t="shared" si="250"/>
        <v>42201.725416666668</v>
      </c>
    </row>
    <row r="3264" spans="1:20" ht="28.8" x14ac:dyDescent="0.3">
      <c r="A3264">
        <v>851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47"/>
        <v>103</v>
      </c>
      <c r="P3264">
        <f t="shared" si="248"/>
        <v>93.81</v>
      </c>
      <c r="Q3264" s="11" t="s">
        <v>8315</v>
      </c>
      <c r="R3264" t="s">
        <v>8316</v>
      </c>
      <c r="S3264" s="15">
        <f t="shared" si="249"/>
        <v>41964.315532407403</v>
      </c>
      <c r="T3264" s="15">
        <f t="shared" si="250"/>
        <v>41995.166666666672</v>
      </c>
    </row>
    <row r="3265" spans="1:20" ht="28.8" x14ac:dyDescent="0.3">
      <c r="A3265">
        <v>850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47"/>
        <v>112</v>
      </c>
      <c r="P3265">
        <f t="shared" si="248"/>
        <v>41.24</v>
      </c>
      <c r="Q3265" s="11" t="s">
        <v>8315</v>
      </c>
      <c r="R3265" t="s">
        <v>8316</v>
      </c>
      <c r="S3265" s="15">
        <f t="shared" si="249"/>
        <v>42284.516064814816</v>
      </c>
      <c r="T3265" s="15">
        <f t="shared" si="250"/>
        <v>42307.875</v>
      </c>
    </row>
    <row r="3266" spans="1:20" ht="28.8" x14ac:dyDescent="0.3">
      <c r="A3266">
        <v>849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1">ROUND(E3266/D3266*100,0)</f>
        <v>103</v>
      </c>
      <c r="P3266">
        <f t="shared" ref="P3266:P3329" si="252">IFERROR(ROUND(E3266/L3266,2),0)</f>
        <v>52.55</v>
      </c>
      <c r="Q3266" s="11" t="s">
        <v>8315</v>
      </c>
      <c r="R3266" t="s">
        <v>8316</v>
      </c>
      <c r="S3266" s="15">
        <f t="shared" si="249"/>
        <v>42016.800208333334</v>
      </c>
      <c r="T3266" s="15">
        <f t="shared" si="250"/>
        <v>42032.916666666672</v>
      </c>
    </row>
    <row r="3267" spans="1:20" ht="43.2" x14ac:dyDescent="0.3">
      <c r="A3267">
        <v>848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1"/>
        <v>164</v>
      </c>
      <c r="P3267">
        <f t="shared" si="252"/>
        <v>70.290000000000006</v>
      </c>
      <c r="Q3267" s="11" t="s">
        <v>8315</v>
      </c>
      <c r="R3267" t="s">
        <v>8316</v>
      </c>
      <c r="S3267" s="15">
        <f t="shared" ref="S3267:S3330" si="253">(((J3267/60/60)/24)+DATE(1970,1,1))</f>
        <v>42311.711979166663</v>
      </c>
      <c r="T3267" s="15">
        <f t="shared" ref="T3267:T3330" si="254">(((I3267/60)/60)/24)+DATE(1970,1,1)</f>
        <v>42341.708333333328</v>
      </c>
    </row>
    <row r="3268" spans="1:20" ht="43.2" x14ac:dyDescent="0.3">
      <c r="A3268">
        <v>847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1"/>
        <v>131</v>
      </c>
      <c r="P3268">
        <f t="shared" si="252"/>
        <v>48.33</v>
      </c>
      <c r="Q3268" s="11" t="s">
        <v>8315</v>
      </c>
      <c r="R3268" t="s">
        <v>8316</v>
      </c>
      <c r="S3268" s="15">
        <f t="shared" si="253"/>
        <v>42136.536134259266</v>
      </c>
      <c r="T3268" s="15">
        <f t="shared" si="254"/>
        <v>42167.875</v>
      </c>
    </row>
    <row r="3269" spans="1:20" ht="43.2" x14ac:dyDescent="0.3">
      <c r="A3269">
        <v>846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1"/>
        <v>102</v>
      </c>
      <c r="P3269">
        <f t="shared" si="252"/>
        <v>53.18</v>
      </c>
      <c r="Q3269" s="11" t="s">
        <v>8315</v>
      </c>
      <c r="R3269" t="s">
        <v>8316</v>
      </c>
      <c r="S3269" s="15">
        <f t="shared" si="253"/>
        <v>42172.757638888885</v>
      </c>
      <c r="T3269" s="15">
        <f t="shared" si="254"/>
        <v>42202.757638888885</v>
      </c>
    </row>
    <row r="3270" spans="1:20" ht="43.2" x14ac:dyDescent="0.3">
      <c r="A3270">
        <v>845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1"/>
        <v>128</v>
      </c>
      <c r="P3270">
        <f t="shared" si="252"/>
        <v>60.95</v>
      </c>
      <c r="Q3270" s="11" t="s">
        <v>8315</v>
      </c>
      <c r="R3270" t="s">
        <v>8316</v>
      </c>
      <c r="S3270" s="15">
        <f t="shared" si="253"/>
        <v>42590.90425925926</v>
      </c>
      <c r="T3270" s="15">
        <f t="shared" si="254"/>
        <v>42606.90425925926</v>
      </c>
    </row>
    <row r="3271" spans="1:20" ht="43.2" x14ac:dyDescent="0.3">
      <c r="A3271">
        <v>844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1"/>
        <v>102</v>
      </c>
      <c r="P3271">
        <f t="shared" si="252"/>
        <v>116</v>
      </c>
      <c r="Q3271" s="11" t="s">
        <v>8315</v>
      </c>
      <c r="R3271" t="s">
        <v>8316</v>
      </c>
      <c r="S3271" s="15">
        <f t="shared" si="253"/>
        <v>42137.395798611105</v>
      </c>
      <c r="T3271" s="15">
        <f t="shared" si="254"/>
        <v>42171.458333333328</v>
      </c>
    </row>
    <row r="3272" spans="1:20" ht="57.6" x14ac:dyDescent="0.3">
      <c r="A3272">
        <v>843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1"/>
        <v>102</v>
      </c>
      <c r="P3272">
        <f t="shared" si="252"/>
        <v>61</v>
      </c>
      <c r="Q3272" s="11" t="s">
        <v>8315</v>
      </c>
      <c r="R3272" t="s">
        <v>8316</v>
      </c>
      <c r="S3272" s="15">
        <f t="shared" si="253"/>
        <v>42167.533159722225</v>
      </c>
      <c r="T3272" s="15">
        <f t="shared" si="254"/>
        <v>42197.533159722225</v>
      </c>
    </row>
    <row r="3273" spans="1:20" x14ac:dyDescent="0.3">
      <c r="A3273">
        <v>842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1"/>
        <v>130</v>
      </c>
      <c r="P3273">
        <f t="shared" si="252"/>
        <v>38.24</v>
      </c>
      <c r="Q3273" s="11" t="s">
        <v>8315</v>
      </c>
      <c r="R3273" t="s">
        <v>8316</v>
      </c>
      <c r="S3273" s="15">
        <f t="shared" si="253"/>
        <v>41915.437210648146</v>
      </c>
      <c r="T3273" s="15">
        <f t="shared" si="254"/>
        <v>41945.478877314818</v>
      </c>
    </row>
    <row r="3274" spans="1:20" ht="43.2" x14ac:dyDescent="0.3">
      <c r="A3274">
        <v>841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1"/>
        <v>154</v>
      </c>
      <c r="P3274">
        <f t="shared" si="252"/>
        <v>106.5</v>
      </c>
      <c r="Q3274" s="11" t="s">
        <v>8315</v>
      </c>
      <c r="R3274" t="s">
        <v>8316</v>
      </c>
      <c r="S3274" s="15">
        <f t="shared" si="253"/>
        <v>42284.500104166669</v>
      </c>
      <c r="T3274" s="15">
        <f t="shared" si="254"/>
        <v>42314.541770833333</v>
      </c>
    </row>
    <row r="3275" spans="1:20" ht="57.6" x14ac:dyDescent="0.3">
      <c r="A3275">
        <v>840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1"/>
        <v>107</v>
      </c>
      <c r="P3275">
        <f t="shared" si="252"/>
        <v>204.57</v>
      </c>
      <c r="Q3275" s="11" t="s">
        <v>8315</v>
      </c>
      <c r="R3275" t="s">
        <v>8316</v>
      </c>
      <c r="S3275" s="15">
        <f t="shared" si="253"/>
        <v>42611.801412037035</v>
      </c>
      <c r="T3275" s="15">
        <f t="shared" si="254"/>
        <v>42627.791666666672</v>
      </c>
    </row>
    <row r="3276" spans="1:20" ht="43.2" x14ac:dyDescent="0.3">
      <c r="A3276">
        <v>839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1"/>
        <v>101</v>
      </c>
      <c r="P3276">
        <f t="shared" si="252"/>
        <v>54.91</v>
      </c>
      <c r="Q3276" s="11" t="s">
        <v>8315</v>
      </c>
      <c r="R3276" t="s">
        <v>8316</v>
      </c>
      <c r="S3276" s="15">
        <f t="shared" si="253"/>
        <v>42400.704537037032</v>
      </c>
      <c r="T3276" s="15">
        <f t="shared" si="254"/>
        <v>42444.875</v>
      </c>
    </row>
    <row r="3277" spans="1:20" ht="43.2" x14ac:dyDescent="0.3">
      <c r="A3277">
        <v>838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1"/>
        <v>100</v>
      </c>
      <c r="P3277">
        <f t="shared" si="252"/>
        <v>150.41999999999999</v>
      </c>
      <c r="Q3277" s="11" t="s">
        <v>8315</v>
      </c>
      <c r="R3277" t="s">
        <v>8316</v>
      </c>
      <c r="S3277" s="15">
        <f t="shared" si="253"/>
        <v>42017.88045138889</v>
      </c>
      <c r="T3277" s="15">
        <f t="shared" si="254"/>
        <v>42044.1875</v>
      </c>
    </row>
    <row r="3278" spans="1:20" ht="43.2" x14ac:dyDescent="0.3">
      <c r="A3278">
        <v>837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1"/>
        <v>117</v>
      </c>
      <c r="P3278">
        <f t="shared" si="252"/>
        <v>52.58</v>
      </c>
      <c r="Q3278" s="11" t="s">
        <v>8315</v>
      </c>
      <c r="R3278" t="s">
        <v>8316</v>
      </c>
      <c r="S3278" s="15">
        <f t="shared" si="253"/>
        <v>42426.949988425928</v>
      </c>
      <c r="T3278" s="15">
        <f t="shared" si="254"/>
        <v>42461.165972222225</v>
      </c>
    </row>
    <row r="3279" spans="1:20" ht="57.6" x14ac:dyDescent="0.3">
      <c r="A3279">
        <v>836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1"/>
        <v>109</v>
      </c>
      <c r="P3279">
        <f t="shared" si="252"/>
        <v>54.3</v>
      </c>
      <c r="Q3279" s="11" t="s">
        <v>8315</v>
      </c>
      <c r="R3279" t="s">
        <v>8316</v>
      </c>
      <c r="S3279" s="15">
        <f t="shared" si="253"/>
        <v>41931.682939814818</v>
      </c>
      <c r="T3279" s="15">
        <f t="shared" si="254"/>
        <v>41961.724606481483</v>
      </c>
    </row>
    <row r="3280" spans="1:20" ht="43.2" x14ac:dyDescent="0.3">
      <c r="A3280">
        <v>835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1"/>
        <v>103</v>
      </c>
      <c r="P3280">
        <f t="shared" si="252"/>
        <v>76.03</v>
      </c>
      <c r="Q3280" s="11" t="s">
        <v>8315</v>
      </c>
      <c r="R3280" t="s">
        <v>8316</v>
      </c>
      <c r="S3280" s="15">
        <f t="shared" si="253"/>
        <v>42124.848414351851</v>
      </c>
      <c r="T3280" s="15">
        <f t="shared" si="254"/>
        <v>42154.848414351851</v>
      </c>
    </row>
    <row r="3281" spans="1:20" ht="57.6" x14ac:dyDescent="0.3">
      <c r="A3281">
        <v>834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1"/>
        <v>114</v>
      </c>
      <c r="P3281">
        <f t="shared" si="252"/>
        <v>105.21</v>
      </c>
      <c r="Q3281" s="11" t="s">
        <v>8315</v>
      </c>
      <c r="R3281" t="s">
        <v>8316</v>
      </c>
      <c r="S3281" s="15">
        <f t="shared" si="253"/>
        <v>42431.102534722217</v>
      </c>
      <c r="T3281" s="15">
        <f t="shared" si="254"/>
        <v>42461.06086805556</v>
      </c>
    </row>
    <row r="3282" spans="1:20" ht="43.2" x14ac:dyDescent="0.3">
      <c r="A3282">
        <v>833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1"/>
        <v>103</v>
      </c>
      <c r="P3282">
        <f t="shared" si="252"/>
        <v>68.67</v>
      </c>
      <c r="Q3282" s="11" t="s">
        <v>8315</v>
      </c>
      <c r="R3282" t="s">
        <v>8316</v>
      </c>
      <c r="S3282" s="15">
        <f t="shared" si="253"/>
        <v>42121.756921296299</v>
      </c>
      <c r="T3282" s="15">
        <f t="shared" si="254"/>
        <v>42156.208333333328</v>
      </c>
    </row>
    <row r="3283" spans="1:20" ht="28.8" x14ac:dyDescent="0.3">
      <c r="A3283">
        <v>832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1"/>
        <v>122</v>
      </c>
      <c r="P3283">
        <f t="shared" si="252"/>
        <v>129.36000000000001</v>
      </c>
      <c r="Q3283" s="11" t="s">
        <v>8315</v>
      </c>
      <c r="R3283" t="s">
        <v>8316</v>
      </c>
      <c r="S3283" s="15">
        <f t="shared" si="253"/>
        <v>42219.019733796296</v>
      </c>
      <c r="T3283" s="15">
        <f t="shared" si="254"/>
        <v>42249.019733796296</v>
      </c>
    </row>
    <row r="3284" spans="1:20" ht="43.2" x14ac:dyDescent="0.3">
      <c r="A3284">
        <v>831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1"/>
        <v>103</v>
      </c>
      <c r="P3284">
        <f t="shared" si="252"/>
        <v>134.26</v>
      </c>
      <c r="Q3284" s="11" t="s">
        <v>8315</v>
      </c>
      <c r="R3284" t="s">
        <v>8316</v>
      </c>
      <c r="S3284" s="15">
        <f t="shared" si="253"/>
        <v>42445.19430555556</v>
      </c>
      <c r="T3284" s="15">
        <f t="shared" si="254"/>
        <v>42489.19430555556</v>
      </c>
    </row>
    <row r="3285" spans="1:20" ht="43.2" x14ac:dyDescent="0.3">
      <c r="A3285">
        <v>830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1"/>
        <v>105</v>
      </c>
      <c r="P3285">
        <f t="shared" si="252"/>
        <v>17.829999999999998</v>
      </c>
      <c r="Q3285" s="11" t="s">
        <v>8315</v>
      </c>
      <c r="R3285" t="s">
        <v>8316</v>
      </c>
      <c r="S3285" s="15">
        <f t="shared" si="253"/>
        <v>42379.74418981481</v>
      </c>
      <c r="T3285" s="15">
        <f t="shared" si="254"/>
        <v>42410.875</v>
      </c>
    </row>
    <row r="3286" spans="1:20" ht="43.2" x14ac:dyDescent="0.3">
      <c r="A3286">
        <v>829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1"/>
        <v>102</v>
      </c>
      <c r="P3286">
        <f t="shared" si="252"/>
        <v>203.2</v>
      </c>
      <c r="Q3286" s="11" t="s">
        <v>8315</v>
      </c>
      <c r="R3286" t="s">
        <v>8316</v>
      </c>
      <c r="S3286" s="15">
        <f t="shared" si="253"/>
        <v>42380.884872685187</v>
      </c>
      <c r="T3286" s="15">
        <f t="shared" si="254"/>
        <v>42398.249305555553</v>
      </c>
    </row>
    <row r="3287" spans="1:20" x14ac:dyDescent="0.3">
      <c r="A3287">
        <v>828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1"/>
        <v>112</v>
      </c>
      <c r="P3287">
        <f t="shared" si="252"/>
        <v>69.19</v>
      </c>
      <c r="Q3287" s="11" t="s">
        <v>8315</v>
      </c>
      <c r="R3287" t="s">
        <v>8316</v>
      </c>
      <c r="S3287" s="15">
        <f t="shared" si="253"/>
        <v>42762.942430555559</v>
      </c>
      <c r="T3287" s="15">
        <f t="shared" si="254"/>
        <v>42794.208333333328</v>
      </c>
    </row>
    <row r="3288" spans="1:20" ht="57.6" x14ac:dyDescent="0.3">
      <c r="A3288">
        <v>827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1"/>
        <v>102</v>
      </c>
      <c r="P3288">
        <f t="shared" si="252"/>
        <v>125.12</v>
      </c>
      <c r="Q3288" s="11" t="s">
        <v>8315</v>
      </c>
      <c r="R3288" t="s">
        <v>8316</v>
      </c>
      <c r="S3288" s="15">
        <f t="shared" si="253"/>
        <v>42567.840069444443</v>
      </c>
      <c r="T3288" s="15">
        <f t="shared" si="254"/>
        <v>42597.840069444443</v>
      </c>
    </row>
    <row r="3289" spans="1:20" ht="28.8" x14ac:dyDescent="0.3">
      <c r="A3289">
        <v>826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1"/>
        <v>100</v>
      </c>
      <c r="P3289">
        <f t="shared" si="252"/>
        <v>73.53</v>
      </c>
      <c r="Q3289" s="11" t="s">
        <v>8315</v>
      </c>
      <c r="R3289" t="s">
        <v>8316</v>
      </c>
      <c r="S3289" s="15">
        <f t="shared" si="253"/>
        <v>42311.750324074077</v>
      </c>
      <c r="T3289" s="15">
        <f t="shared" si="254"/>
        <v>42336.750324074077</v>
      </c>
    </row>
    <row r="3290" spans="1:20" ht="43.2" x14ac:dyDescent="0.3">
      <c r="A3290">
        <v>825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1"/>
        <v>100</v>
      </c>
      <c r="P3290">
        <f t="shared" si="252"/>
        <v>48.44</v>
      </c>
      <c r="Q3290" s="11" t="s">
        <v>8315</v>
      </c>
      <c r="R3290" t="s">
        <v>8316</v>
      </c>
      <c r="S3290" s="15">
        <f t="shared" si="253"/>
        <v>42505.774479166663</v>
      </c>
      <c r="T3290" s="15">
        <f t="shared" si="254"/>
        <v>42541.958333333328</v>
      </c>
    </row>
    <row r="3291" spans="1:20" ht="43.2" x14ac:dyDescent="0.3">
      <c r="A3291">
        <v>824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1"/>
        <v>133</v>
      </c>
      <c r="P3291">
        <f t="shared" si="252"/>
        <v>26.61</v>
      </c>
      <c r="Q3291" s="11" t="s">
        <v>8315</v>
      </c>
      <c r="R3291" t="s">
        <v>8316</v>
      </c>
      <c r="S3291" s="15">
        <f t="shared" si="253"/>
        <v>42758.368078703701</v>
      </c>
      <c r="T3291" s="15">
        <f t="shared" si="254"/>
        <v>42786.368078703701</v>
      </c>
    </row>
    <row r="3292" spans="1:20" ht="72" x14ac:dyDescent="0.3">
      <c r="A3292">
        <v>823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1"/>
        <v>121</v>
      </c>
      <c r="P3292">
        <f t="shared" si="252"/>
        <v>33.67</v>
      </c>
      <c r="Q3292" s="11" t="s">
        <v>8315</v>
      </c>
      <c r="R3292" t="s">
        <v>8316</v>
      </c>
      <c r="S3292" s="15">
        <f t="shared" si="253"/>
        <v>42775.51494212963</v>
      </c>
      <c r="T3292" s="15">
        <f t="shared" si="254"/>
        <v>42805.51494212963</v>
      </c>
    </row>
    <row r="3293" spans="1:20" ht="57.6" x14ac:dyDescent="0.3">
      <c r="A3293">
        <v>822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1"/>
        <v>114</v>
      </c>
      <c r="P3293">
        <f t="shared" si="252"/>
        <v>40.71</v>
      </c>
      <c r="Q3293" s="11" t="s">
        <v>8315</v>
      </c>
      <c r="R3293" t="s">
        <v>8316</v>
      </c>
      <c r="S3293" s="15">
        <f t="shared" si="253"/>
        <v>42232.702546296292</v>
      </c>
      <c r="T3293" s="15">
        <f t="shared" si="254"/>
        <v>42264.165972222225</v>
      </c>
    </row>
    <row r="3294" spans="1:20" ht="43.2" x14ac:dyDescent="0.3">
      <c r="A3294">
        <v>821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1"/>
        <v>286</v>
      </c>
      <c r="P3294">
        <f t="shared" si="252"/>
        <v>19.27</v>
      </c>
      <c r="Q3294" s="11" t="s">
        <v>8315</v>
      </c>
      <c r="R3294" t="s">
        <v>8316</v>
      </c>
      <c r="S3294" s="15">
        <f t="shared" si="253"/>
        <v>42282.770231481481</v>
      </c>
      <c r="T3294" s="15">
        <f t="shared" si="254"/>
        <v>42342.811898148153</v>
      </c>
    </row>
    <row r="3295" spans="1:20" ht="57.6" x14ac:dyDescent="0.3">
      <c r="A3295">
        <v>820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1"/>
        <v>170</v>
      </c>
      <c r="P3295">
        <f t="shared" si="252"/>
        <v>84.29</v>
      </c>
      <c r="Q3295" s="11" t="s">
        <v>8315</v>
      </c>
      <c r="R3295" t="s">
        <v>8316</v>
      </c>
      <c r="S3295" s="15">
        <f t="shared" si="253"/>
        <v>42768.425370370373</v>
      </c>
      <c r="T3295" s="15">
        <f t="shared" si="254"/>
        <v>42798.425370370373</v>
      </c>
    </row>
    <row r="3296" spans="1:20" ht="43.2" x14ac:dyDescent="0.3">
      <c r="A3296">
        <v>819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1"/>
        <v>118</v>
      </c>
      <c r="P3296">
        <f t="shared" si="252"/>
        <v>29.58</v>
      </c>
      <c r="Q3296" s="11" t="s">
        <v>8315</v>
      </c>
      <c r="R3296" t="s">
        <v>8316</v>
      </c>
      <c r="S3296" s="15">
        <f t="shared" si="253"/>
        <v>42141.541134259256</v>
      </c>
      <c r="T3296" s="15">
        <f t="shared" si="254"/>
        <v>42171.541134259256</v>
      </c>
    </row>
    <row r="3297" spans="1:20" ht="43.2" x14ac:dyDescent="0.3">
      <c r="A3297">
        <v>818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1"/>
        <v>103</v>
      </c>
      <c r="P3297">
        <f t="shared" si="252"/>
        <v>26.67</v>
      </c>
      <c r="Q3297" s="11" t="s">
        <v>8315</v>
      </c>
      <c r="R3297" t="s">
        <v>8316</v>
      </c>
      <c r="S3297" s="15">
        <f t="shared" si="253"/>
        <v>42609.442465277782</v>
      </c>
      <c r="T3297" s="15">
        <f t="shared" si="254"/>
        <v>42639.442465277782</v>
      </c>
    </row>
    <row r="3298" spans="1:20" ht="43.2" x14ac:dyDescent="0.3">
      <c r="A3298">
        <v>817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1"/>
        <v>144</v>
      </c>
      <c r="P3298">
        <f t="shared" si="252"/>
        <v>45.98</v>
      </c>
      <c r="Q3298" s="11" t="s">
        <v>8315</v>
      </c>
      <c r="R3298" t="s">
        <v>8316</v>
      </c>
      <c r="S3298" s="15">
        <f t="shared" si="253"/>
        <v>42309.756620370375</v>
      </c>
      <c r="T3298" s="15">
        <f t="shared" si="254"/>
        <v>42330.916666666672</v>
      </c>
    </row>
    <row r="3299" spans="1:20" ht="43.2" x14ac:dyDescent="0.3">
      <c r="A3299">
        <v>816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1"/>
        <v>100</v>
      </c>
      <c r="P3299">
        <f t="shared" si="252"/>
        <v>125.09</v>
      </c>
      <c r="Q3299" s="11" t="s">
        <v>8315</v>
      </c>
      <c r="R3299" t="s">
        <v>8316</v>
      </c>
      <c r="S3299" s="15">
        <f t="shared" si="253"/>
        <v>42193.771481481483</v>
      </c>
      <c r="T3299" s="15">
        <f t="shared" si="254"/>
        <v>42212.957638888889</v>
      </c>
    </row>
    <row r="3300" spans="1:20" ht="43.2" x14ac:dyDescent="0.3">
      <c r="A3300">
        <v>815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1"/>
        <v>102</v>
      </c>
      <c r="P3300">
        <f t="shared" si="252"/>
        <v>141.29</v>
      </c>
      <c r="Q3300" s="11" t="s">
        <v>8315</v>
      </c>
      <c r="R3300" t="s">
        <v>8316</v>
      </c>
      <c r="S3300" s="15">
        <f t="shared" si="253"/>
        <v>42239.957962962959</v>
      </c>
      <c r="T3300" s="15">
        <f t="shared" si="254"/>
        <v>42260</v>
      </c>
    </row>
    <row r="3301" spans="1:20" ht="43.2" x14ac:dyDescent="0.3">
      <c r="A3301">
        <v>814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1"/>
        <v>116</v>
      </c>
      <c r="P3301">
        <f t="shared" si="252"/>
        <v>55.33</v>
      </c>
      <c r="Q3301" s="11" t="s">
        <v>8315</v>
      </c>
      <c r="R3301" t="s">
        <v>8316</v>
      </c>
      <c r="S3301" s="15">
        <f t="shared" si="253"/>
        <v>42261.917395833334</v>
      </c>
      <c r="T3301" s="15">
        <f t="shared" si="254"/>
        <v>42291.917395833334</v>
      </c>
    </row>
    <row r="3302" spans="1:20" ht="43.2" x14ac:dyDescent="0.3">
      <c r="A3302">
        <v>813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1"/>
        <v>136</v>
      </c>
      <c r="P3302">
        <f t="shared" si="252"/>
        <v>46.42</v>
      </c>
      <c r="Q3302" s="11" t="s">
        <v>8315</v>
      </c>
      <c r="R3302" t="s">
        <v>8316</v>
      </c>
      <c r="S3302" s="15">
        <f t="shared" si="253"/>
        <v>42102.743773148148</v>
      </c>
      <c r="T3302" s="15">
        <f t="shared" si="254"/>
        <v>42123.743773148148</v>
      </c>
    </row>
    <row r="3303" spans="1:20" ht="43.2" x14ac:dyDescent="0.3">
      <c r="A3303">
        <v>812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1"/>
        <v>133</v>
      </c>
      <c r="P3303">
        <f t="shared" si="252"/>
        <v>57.2</v>
      </c>
      <c r="Q3303" s="11" t="s">
        <v>8315</v>
      </c>
      <c r="R3303" t="s">
        <v>8316</v>
      </c>
      <c r="S3303" s="15">
        <f t="shared" si="253"/>
        <v>42538.73583333334</v>
      </c>
      <c r="T3303" s="15">
        <f t="shared" si="254"/>
        <v>42583.290972222225</v>
      </c>
    </row>
    <row r="3304" spans="1:20" x14ac:dyDescent="0.3">
      <c r="A3304">
        <v>811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1"/>
        <v>103</v>
      </c>
      <c r="P3304">
        <f t="shared" si="252"/>
        <v>173.7</v>
      </c>
      <c r="Q3304" s="11" t="s">
        <v>8315</v>
      </c>
      <c r="R3304" t="s">
        <v>8316</v>
      </c>
      <c r="S3304" s="15">
        <f t="shared" si="253"/>
        <v>42681.35157407407</v>
      </c>
      <c r="T3304" s="15">
        <f t="shared" si="254"/>
        <v>42711.35157407407</v>
      </c>
    </row>
    <row r="3305" spans="1:20" ht="43.2" x14ac:dyDescent="0.3">
      <c r="A3305">
        <v>810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1"/>
        <v>116</v>
      </c>
      <c r="P3305">
        <f t="shared" si="252"/>
        <v>59.6</v>
      </c>
      <c r="Q3305" s="11" t="s">
        <v>8315</v>
      </c>
      <c r="R3305" t="s">
        <v>8316</v>
      </c>
      <c r="S3305" s="15">
        <f t="shared" si="253"/>
        <v>42056.65143518518</v>
      </c>
      <c r="T3305" s="15">
        <f t="shared" si="254"/>
        <v>42091.609768518523</v>
      </c>
    </row>
    <row r="3306" spans="1:20" ht="43.2" x14ac:dyDescent="0.3">
      <c r="A3306">
        <v>809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1"/>
        <v>105</v>
      </c>
      <c r="P3306">
        <f t="shared" si="252"/>
        <v>89.59</v>
      </c>
      <c r="Q3306" s="11" t="s">
        <v>8315</v>
      </c>
      <c r="R3306" t="s">
        <v>8316</v>
      </c>
      <c r="S3306" s="15">
        <f t="shared" si="253"/>
        <v>42696.624444444446</v>
      </c>
      <c r="T3306" s="15">
        <f t="shared" si="254"/>
        <v>42726.624444444446</v>
      </c>
    </row>
    <row r="3307" spans="1:20" ht="43.2" x14ac:dyDescent="0.3">
      <c r="A3307">
        <v>808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1"/>
        <v>102</v>
      </c>
      <c r="P3307">
        <f t="shared" si="252"/>
        <v>204.05</v>
      </c>
      <c r="Q3307" s="11" t="s">
        <v>8315</v>
      </c>
      <c r="R3307" t="s">
        <v>8316</v>
      </c>
      <c r="S3307" s="15">
        <f t="shared" si="253"/>
        <v>42186.855879629627</v>
      </c>
      <c r="T3307" s="15">
        <f t="shared" si="254"/>
        <v>42216.855879629627</v>
      </c>
    </row>
    <row r="3308" spans="1:20" ht="57.6" x14ac:dyDescent="0.3">
      <c r="A3308">
        <v>807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1"/>
        <v>175</v>
      </c>
      <c r="P3308">
        <f t="shared" si="252"/>
        <v>48.7</v>
      </c>
      <c r="Q3308" s="11" t="s">
        <v>8315</v>
      </c>
      <c r="R3308" t="s">
        <v>8316</v>
      </c>
      <c r="S3308" s="15">
        <f t="shared" si="253"/>
        <v>42493.219236111108</v>
      </c>
      <c r="T3308" s="15">
        <f t="shared" si="254"/>
        <v>42531.125</v>
      </c>
    </row>
    <row r="3309" spans="1:20" ht="43.2" x14ac:dyDescent="0.3">
      <c r="A3309">
        <v>806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1"/>
        <v>107</v>
      </c>
      <c r="P3309">
        <f t="shared" si="252"/>
        <v>53.34</v>
      </c>
      <c r="Q3309" s="11" t="s">
        <v>8315</v>
      </c>
      <c r="R3309" t="s">
        <v>8316</v>
      </c>
      <c r="S3309" s="15">
        <f t="shared" si="253"/>
        <v>42475.057164351849</v>
      </c>
      <c r="T3309" s="15">
        <f t="shared" si="254"/>
        <v>42505.057164351849</v>
      </c>
    </row>
    <row r="3310" spans="1:20" ht="43.2" x14ac:dyDescent="0.3">
      <c r="A3310">
        <v>805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1"/>
        <v>122</v>
      </c>
      <c r="P3310">
        <f t="shared" si="252"/>
        <v>75.09</v>
      </c>
      <c r="Q3310" s="11" t="s">
        <v>8315</v>
      </c>
      <c r="R3310" t="s">
        <v>8316</v>
      </c>
      <c r="S3310" s="15">
        <f t="shared" si="253"/>
        <v>42452.876909722225</v>
      </c>
      <c r="T3310" s="15">
        <f t="shared" si="254"/>
        <v>42473.876909722225</v>
      </c>
    </row>
    <row r="3311" spans="1:20" ht="28.8" x14ac:dyDescent="0.3">
      <c r="A3311">
        <v>804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1"/>
        <v>159</v>
      </c>
      <c r="P3311">
        <f t="shared" si="252"/>
        <v>18</v>
      </c>
      <c r="Q3311" s="11" t="s">
        <v>8315</v>
      </c>
      <c r="R3311" t="s">
        <v>8316</v>
      </c>
      <c r="S3311" s="15">
        <f t="shared" si="253"/>
        <v>42628.650208333333</v>
      </c>
      <c r="T3311" s="15">
        <f t="shared" si="254"/>
        <v>42659.650208333333</v>
      </c>
    </row>
    <row r="3312" spans="1:20" ht="28.8" x14ac:dyDescent="0.3">
      <c r="A3312">
        <v>803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1"/>
        <v>100</v>
      </c>
      <c r="P3312">
        <f t="shared" si="252"/>
        <v>209.84</v>
      </c>
      <c r="Q3312" s="11" t="s">
        <v>8315</v>
      </c>
      <c r="R3312" t="s">
        <v>8316</v>
      </c>
      <c r="S3312" s="15">
        <f t="shared" si="253"/>
        <v>42253.928530092591</v>
      </c>
      <c r="T3312" s="15">
        <f t="shared" si="254"/>
        <v>42283.928530092591</v>
      </c>
    </row>
    <row r="3313" spans="1:20" ht="43.2" x14ac:dyDescent="0.3">
      <c r="A3313">
        <v>802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1"/>
        <v>110</v>
      </c>
      <c r="P3313">
        <f t="shared" si="252"/>
        <v>61.02</v>
      </c>
      <c r="Q3313" s="11" t="s">
        <v>8315</v>
      </c>
      <c r="R3313" t="s">
        <v>8316</v>
      </c>
      <c r="S3313" s="15">
        <f t="shared" si="253"/>
        <v>42264.29178240741</v>
      </c>
      <c r="T3313" s="15">
        <f t="shared" si="254"/>
        <v>42294.29178240741</v>
      </c>
    </row>
    <row r="3314" spans="1:20" ht="43.2" x14ac:dyDescent="0.3">
      <c r="A3314">
        <v>801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1"/>
        <v>100</v>
      </c>
      <c r="P3314">
        <f t="shared" si="252"/>
        <v>61</v>
      </c>
      <c r="Q3314" s="11" t="s">
        <v>8315</v>
      </c>
      <c r="R3314" t="s">
        <v>8316</v>
      </c>
      <c r="S3314" s="15">
        <f t="shared" si="253"/>
        <v>42664.809560185182</v>
      </c>
      <c r="T3314" s="15">
        <f t="shared" si="254"/>
        <v>42685.916666666672</v>
      </c>
    </row>
    <row r="3315" spans="1:20" ht="43.2" x14ac:dyDescent="0.3">
      <c r="A3315">
        <v>800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1"/>
        <v>116</v>
      </c>
      <c r="P3315">
        <f t="shared" si="252"/>
        <v>80.03</v>
      </c>
      <c r="Q3315" s="11" t="s">
        <v>8315</v>
      </c>
      <c r="R3315" t="s">
        <v>8316</v>
      </c>
      <c r="S3315" s="15">
        <f t="shared" si="253"/>
        <v>42382.244409722218</v>
      </c>
      <c r="T3315" s="15">
        <f t="shared" si="254"/>
        <v>42396.041666666672</v>
      </c>
    </row>
    <row r="3316" spans="1:20" ht="43.2" x14ac:dyDescent="0.3">
      <c r="A3316">
        <v>799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1"/>
        <v>211</v>
      </c>
      <c r="P3316">
        <f t="shared" si="252"/>
        <v>29.07</v>
      </c>
      <c r="Q3316" s="11" t="s">
        <v>8315</v>
      </c>
      <c r="R3316" t="s">
        <v>8316</v>
      </c>
      <c r="S3316" s="15">
        <f t="shared" si="253"/>
        <v>42105.267488425925</v>
      </c>
      <c r="T3316" s="15">
        <f t="shared" si="254"/>
        <v>42132.836805555555</v>
      </c>
    </row>
    <row r="3317" spans="1:20" ht="43.2" x14ac:dyDescent="0.3">
      <c r="A3317">
        <v>798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1"/>
        <v>110</v>
      </c>
      <c r="P3317">
        <f t="shared" si="252"/>
        <v>49.44</v>
      </c>
      <c r="Q3317" s="11" t="s">
        <v>8315</v>
      </c>
      <c r="R3317" t="s">
        <v>8316</v>
      </c>
      <c r="S3317" s="15">
        <f t="shared" si="253"/>
        <v>42466.303715277783</v>
      </c>
      <c r="T3317" s="15">
        <f t="shared" si="254"/>
        <v>42496.303715277783</v>
      </c>
    </row>
    <row r="3318" spans="1:20" ht="72" x14ac:dyDescent="0.3">
      <c r="A3318">
        <v>797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1"/>
        <v>100</v>
      </c>
      <c r="P3318">
        <f t="shared" si="252"/>
        <v>93.98</v>
      </c>
      <c r="Q3318" s="11" t="s">
        <v>8315</v>
      </c>
      <c r="R3318" t="s">
        <v>8316</v>
      </c>
      <c r="S3318" s="15">
        <f t="shared" si="253"/>
        <v>41826.871238425927</v>
      </c>
      <c r="T3318" s="15">
        <f t="shared" si="254"/>
        <v>41859.57916666667</v>
      </c>
    </row>
    <row r="3319" spans="1:20" ht="43.2" x14ac:dyDescent="0.3">
      <c r="A3319">
        <v>796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1"/>
        <v>106</v>
      </c>
      <c r="P3319">
        <f t="shared" si="252"/>
        <v>61.94</v>
      </c>
      <c r="Q3319" s="11" t="s">
        <v>8315</v>
      </c>
      <c r="R3319" t="s">
        <v>8316</v>
      </c>
      <c r="S3319" s="15">
        <f t="shared" si="253"/>
        <v>42499.039629629624</v>
      </c>
      <c r="T3319" s="15">
        <f t="shared" si="254"/>
        <v>42529.039629629624</v>
      </c>
    </row>
    <row r="3320" spans="1:20" ht="28.8" x14ac:dyDescent="0.3">
      <c r="A3320">
        <v>795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1"/>
        <v>126</v>
      </c>
      <c r="P3320">
        <f t="shared" si="252"/>
        <v>78.5</v>
      </c>
      <c r="Q3320" s="11" t="s">
        <v>8315</v>
      </c>
      <c r="R3320" t="s">
        <v>8316</v>
      </c>
      <c r="S3320" s="15">
        <f t="shared" si="253"/>
        <v>42431.302002314813</v>
      </c>
      <c r="T3320" s="15">
        <f t="shared" si="254"/>
        <v>42471.104166666672</v>
      </c>
    </row>
    <row r="3321" spans="1:20" ht="43.2" x14ac:dyDescent="0.3">
      <c r="A3321">
        <v>794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1"/>
        <v>108</v>
      </c>
      <c r="P3321">
        <f t="shared" si="252"/>
        <v>33.75</v>
      </c>
      <c r="Q3321" s="11" t="s">
        <v>8315</v>
      </c>
      <c r="R3321" t="s">
        <v>8316</v>
      </c>
      <c r="S3321" s="15">
        <f t="shared" si="253"/>
        <v>41990.585486111115</v>
      </c>
      <c r="T3321" s="15">
        <f t="shared" si="254"/>
        <v>42035.585486111115</v>
      </c>
    </row>
    <row r="3322" spans="1:20" ht="43.2" x14ac:dyDescent="0.3">
      <c r="A3322">
        <v>793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1"/>
        <v>101</v>
      </c>
      <c r="P3322">
        <f t="shared" si="252"/>
        <v>66.45</v>
      </c>
      <c r="Q3322" s="11" t="s">
        <v>8315</v>
      </c>
      <c r="R3322" t="s">
        <v>8316</v>
      </c>
      <c r="S3322" s="15">
        <f t="shared" si="253"/>
        <v>42513.045798611114</v>
      </c>
      <c r="T3322" s="15">
        <f t="shared" si="254"/>
        <v>42543.045798611114</v>
      </c>
    </row>
    <row r="3323" spans="1:20" ht="57.6" x14ac:dyDescent="0.3">
      <c r="A3323">
        <v>792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1"/>
        <v>107</v>
      </c>
      <c r="P3323">
        <f t="shared" si="252"/>
        <v>35.799999999999997</v>
      </c>
      <c r="Q3323" s="11" t="s">
        <v>8315</v>
      </c>
      <c r="R3323" t="s">
        <v>8316</v>
      </c>
      <c r="S3323" s="15">
        <f t="shared" si="253"/>
        <v>41914.100289351853</v>
      </c>
      <c r="T3323" s="15">
        <f t="shared" si="254"/>
        <v>41928.165972222225</v>
      </c>
    </row>
    <row r="3324" spans="1:20" ht="43.2" x14ac:dyDescent="0.3">
      <c r="A3324">
        <v>791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1"/>
        <v>102</v>
      </c>
      <c r="P3324">
        <f t="shared" si="252"/>
        <v>145.65</v>
      </c>
      <c r="Q3324" s="11" t="s">
        <v>8315</v>
      </c>
      <c r="R3324" t="s">
        <v>8316</v>
      </c>
      <c r="S3324" s="15">
        <f t="shared" si="253"/>
        <v>42521.010370370372</v>
      </c>
      <c r="T3324" s="15">
        <f t="shared" si="254"/>
        <v>42543.163194444445</v>
      </c>
    </row>
    <row r="3325" spans="1:20" ht="43.2" x14ac:dyDescent="0.3">
      <c r="A3325">
        <v>790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1"/>
        <v>126</v>
      </c>
      <c r="P3325">
        <f t="shared" si="252"/>
        <v>25.69</v>
      </c>
      <c r="Q3325" s="11" t="s">
        <v>8315</v>
      </c>
      <c r="R3325" t="s">
        <v>8316</v>
      </c>
      <c r="S3325" s="15">
        <f t="shared" si="253"/>
        <v>42608.36583333333</v>
      </c>
      <c r="T3325" s="15">
        <f t="shared" si="254"/>
        <v>42638.36583333333</v>
      </c>
    </row>
    <row r="3326" spans="1:20" ht="43.2" x14ac:dyDescent="0.3">
      <c r="A3326">
        <v>789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1"/>
        <v>102</v>
      </c>
      <c r="P3326">
        <f t="shared" si="252"/>
        <v>152.5</v>
      </c>
      <c r="Q3326" s="11" t="s">
        <v>8315</v>
      </c>
      <c r="R3326" t="s">
        <v>8316</v>
      </c>
      <c r="S3326" s="15">
        <f t="shared" si="253"/>
        <v>42512.58321759259</v>
      </c>
      <c r="T3326" s="15">
        <f t="shared" si="254"/>
        <v>42526.58321759259</v>
      </c>
    </row>
    <row r="3327" spans="1:20" ht="43.2" x14ac:dyDescent="0.3">
      <c r="A3327">
        <v>788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1"/>
        <v>113</v>
      </c>
      <c r="P3327">
        <f t="shared" si="252"/>
        <v>30</v>
      </c>
      <c r="Q3327" s="11" t="s">
        <v>8315</v>
      </c>
      <c r="R3327" t="s">
        <v>8316</v>
      </c>
      <c r="S3327" s="15">
        <f t="shared" si="253"/>
        <v>42064.785613425927</v>
      </c>
      <c r="T3327" s="15">
        <f t="shared" si="254"/>
        <v>42099.743946759263</v>
      </c>
    </row>
    <row r="3328" spans="1:20" ht="43.2" x14ac:dyDescent="0.3">
      <c r="A3328">
        <v>787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1"/>
        <v>101</v>
      </c>
      <c r="P3328">
        <f t="shared" si="252"/>
        <v>142.28</v>
      </c>
      <c r="Q3328" s="11" t="s">
        <v>8315</v>
      </c>
      <c r="R3328" t="s">
        <v>8316</v>
      </c>
      <c r="S3328" s="15">
        <f t="shared" si="253"/>
        <v>42041.714178240742</v>
      </c>
      <c r="T3328" s="15">
        <f t="shared" si="254"/>
        <v>42071.67251157407</v>
      </c>
    </row>
    <row r="3329" spans="1:20" ht="43.2" x14ac:dyDescent="0.3">
      <c r="A3329">
        <v>786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1"/>
        <v>101</v>
      </c>
      <c r="P3329">
        <f t="shared" si="252"/>
        <v>24.55</v>
      </c>
      <c r="Q3329" s="11" t="s">
        <v>8315</v>
      </c>
      <c r="R3329" t="s">
        <v>8316</v>
      </c>
      <c r="S3329" s="15">
        <f t="shared" si="253"/>
        <v>42468.374606481477</v>
      </c>
      <c r="T3329" s="15">
        <f t="shared" si="254"/>
        <v>42498.374606481477</v>
      </c>
    </row>
    <row r="3330" spans="1:20" ht="43.2" x14ac:dyDescent="0.3">
      <c r="A3330">
        <v>785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55">ROUND(E3330/D3330*100,0)</f>
        <v>146</v>
      </c>
      <c r="P3330">
        <f t="shared" ref="P3330:P3393" si="256">IFERROR(ROUND(E3330/L3330,2),0)</f>
        <v>292.77999999999997</v>
      </c>
      <c r="Q3330" s="11" t="s">
        <v>8315</v>
      </c>
      <c r="R3330" t="s">
        <v>8316</v>
      </c>
      <c r="S3330" s="15">
        <f t="shared" si="253"/>
        <v>41822.57503472222</v>
      </c>
      <c r="T3330" s="15">
        <f t="shared" si="254"/>
        <v>41825.041666666664</v>
      </c>
    </row>
    <row r="3331" spans="1:20" ht="43.2" x14ac:dyDescent="0.3">
      <c r="A3331">
        <v>784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55"/>
        <v>117</v>
      </c>
      <c r="P3331">
        <f t="shared" si="256"/>
        <v>44.92</v>
      </c>
      <c r="Q3331" s="11" t="s">
        <v>8315</v>
      </c>
      <c r="R3331" t="s">
        <v>8316</v>
      </c>
      <c r="S3331" s="15">
        <f t="shared" ref="S3331:S3394" si="257">(((J3331/60/60)/24)+DATE(1970,1,1))</f>
        <v>41837.323009259257</v>
      </c>
      <c r="T3331" s="15">
        <f t="shared" ref="T3331:T3394" si="258">(((I3331/60)/60)/24)+DATE(1970,1,1)</f>
        <v>41847.958333333336</v>
      </c>
    </row>
    <row r="3332" spans="1:20" ht="43.2" x14ac:dyDescent="0.3">
      <c r="A3332">
        <v>783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55"/>
        <v>106</v>
      </c>
      <c r="P3332">
        <f t="shared" si="256"/>
        <v>23.1</v>
      </c>
      <c r="Q3332" s="11" t="s">
        <v>8315</v>
      </c>
      <c r="R3332" t="s">
        <v>8316</v>
      </c>
      <c r="S3332" s="15">
        <f t="shared" si="257"/>
        <v>42065.887361111112</v>
      </c>
      <c r="T3332" s="15">
        <f t="shared" si="258"/>
        <v>42095.845694444448</v>
      </c>
    </row>
    <row r="3333" spans="1:20" ht="43.2" x14ac:dyDescent="0.3">
      <c r="A3333">
        <v>782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55"/>
        <v>105</v>
      </c>
      <c r="P3333">
        <f t="shared" si="256"/>
        <v>80.400000000000006</v>
      </c>
      <c r="Q3333" s="11" t="s">
        <v>8315</v>
      </c>
      <c r="R3333" t="s">
        <v>8316</v>
      </c>
      <c r="S3333" s="15">
        <f t="shared" si="257"/>
        <v>42248.697754629626</v>
      </c>
      <c r="T3333" s="15">
        <f t="shared" si="258"/>
        <v>42283.697754629626</v>
      </c>
    </row>
    <row r="3334" spans="1:20" ht="43.2" x14ac:dyDescent="0.3">
      <c r="A3334">
        <v>781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55"/>
        <v>100</v>
      </c>
      <c r="P3334">
        <f t="shared" si="256"/>
        <v>72.290000000000006</v>
      </c>
      <c r="Q3334" s="11" t="s">
        <v>8315</v>
      </c>
      <c r="R3334" t="s">
        <v>8316</v>
      </c>
      <c r="S3334" s="15">
        <f t="shared" si="257"/>
        <v>41809.860300925924</v>
      </c>
      <c r="T3334" s="15">
        <f t="shared" si="258"/>
        <v>41839.860300925924</v>
      </c>
    </row>
    <row r="3335" spans="1:20" ht="43.2" x14ac:dyDescent="0.3">
      <c r="A3335">
        <v>780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55"/>
        <v>105</v>
      </c>
      <c r="P3335">
        <f t="shared" si="256"/>
        <v>32.97</v>
      </c>
      <c r="Q3335" s="11" t="s">
        <v>8315</v>
      </c>
      <c r="R3335" t="s">
        <v>8316</v>
      </c>
      <c r="S3335" s="15">
        <f t="shared" si="257"/>
        <v>42148.676851851851</v>
      </c>
      <c r="T3335" s="15">
        <f t="shared" si="258"/>
        <v>42170.676851851851</v>
      </c>
    </row>
    <row r="3336" spans="1:20" ht="28.8" x14ac:dyDescent="0.3">
      <c r="A3336">
        <v>779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55"/>
        <v>139</v>
      </c>
      <c r="P3336">
        <f t="shared" si="256"/>
        <v>116.65</v>
      </c>
      <c r="Q3336" s="11" t="s">
        <v>8315</v>
      </c>
      <c r="R3336" t="s">
        <v>8316</v>
      </c>
      <c r="S3336" s="15">
        <f t="shared" si="257"/>
        <v>42185.521087962959</v>
      </c>
      <c r="T3336" s="15">
        <f t="shared" si="258"/>
        <v>42215.521087962959</v>
      </c>
    </row>
    <row r="3337" spans="1:20" ht="43.2" x14ac:dyDescent="0.3">
      <c r="A3337">
        <v>778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55"/>
        <v>100</v>
      </c>
      <c r="P3337">
        <f t="shared" si="256"/>
        <v>79.62</v>
      </c>
      <c r="Q3337" s="11" t="s">
        <v>8315</v>
      </c>
      <c r="R3337" t="s">
        <v>8316</v>
      </c>
      <c r="S3337" s="15">
        <f t="shared" si="257"/>
        <v>41827.674143518518</v>
      </c>
      <c r="T3337" s="15">
        <f t="shared" si="258"/>
        <v>41854.958333333336</v>
      </c>
    </row>
    <row r="3338" spans="1:20" ht="43.2" x14ac:dyDescent="0.3">
      <c r="A3338">
        <v>777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55"/>
        <v>100</v>
      </c>
      <c r="P3338">
        <f t="shared" si="256"/>
        <v>27.78</v>
      </c>
      <c r="Q3338" s="11" t="s">
        <v>8315</v>
      </c>
      <c r="R3338" t="s">
        <v>8316</v>
      </c>
      <c r="S3338" s="15">
        <f t="shared" si="257"/>
        <v>42437.398680555561</v>
      </c>
      <c r="T3338" s="15">
        <f t="shared" si="258"/>
        <v>42465.35701388889</v>
      </c>
    </row>
    <row r="3339" spans="1:20" ht="43.2" x14ac:dyDescent="0.3">
      <c r="A3339">
        <v>776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55"/>
        <v>110</v>
      </c>
      <c r="P3339">
        <f t="shared" si="256"/>
        <v>81.03</v>
      </c>
      <c r="Q3339" s="11" t="s">
        <v>8315</v>
      </c>
      <c r="R3339" t="s">
        <v>8316</v>
      </c>
      <c r="S3339" s="15">
        <f t="shared" si="257"/>
        <v>41901.282025462962</v>
      </c>
      <c r="T3339" s="15">
        <f t="shared" si="258"/>
        <v>41922.875</v>
      </c>
    </row>
    <row r="3340" spans="1:20" ht="28.8" x14ac:dyDescent="0.3">
      <c r="A3340">
        <v>775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55"/>
        <v>102</v>
      </c>
      <c r="P3340">
        <f t="shared" si="256"/>
        <v>136.85</v>
      </c>
      <c r="Q3340" s="11" t="s">
        <v>8315</v>
      </c>
      <c r="R3340" t="s">
        <v>8316</v>
      </c>
      <c r="S3340" s="15">
        <f t="shared" si="257"/>
        <v>42769.574999999997</v>
      </c>
      <c r="T3340" s="15">
        <f t="shared" si="258"/>
        <v>42790.574999999997</v>
      </c>
    </row>
    <row r="3341" spans="1:20" ht="43.2" x14ac:dyDescent="0.3">
      <c r="A3341">
        <v>774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55"/>
        <v>104</v>
      </c>
      <c r="P3341">
        <f t="shared" si="256"/>
        <v>177.62</v>
      </c>
      <c r="Q3341" s="11" t="s">
        <v>8315</v>
      </c>
      <c r="R3341" t="s">
        <v>8316</v>
      </c>
      <c r="S3341" s="15">
        <f t="shared" si="257"/>
        <v>42549.665717592594</v>
      </c>
      <c r="T3341" s="15">
        <f t="shared" si="258"/>
        <v>42579.665717592594</v>
      </c>
    </row>
    <row r="3342" spans="1:20" ht="43.2" x14ac:dyDescent="0.3">
      <c r="A3342">
        <v>773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55"/>
        <v>138</v>
      </c>
      <c r="P3342">
        <f t="shared" si="256"/>
        <v>109.08</v>
      </c>
      <c r="Q3342" s="11" t="s">
        <v>8315</v>
      </c>
      <c r="R3342" t="s">
        <v>8316</v>
      </c>
      <c r="S3342" s="15">
        <f t="shared" si="257"/>
        <v>42685.974004629628</v>
      </c>
      <c r="T3342" s="15">
        <f t="shared" si="258"/>
        <v>42710.974004629628</v>
      </c>
    </row>
    <row r="3343" spans="1:20" ht="43.2" x14ac:dyDescent="0.3">
      <c r="A3343">
        <v>772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55"/>
        <v>100</v>
      </c>
      <c r="P3343">
        <f t="shared" si="256"/>
        <v>119.64</v>
      </c>
      <c r="Q3343" s="11" t="s">
        <v>8315</v>
      </c>
      <c r="R3343" t="s">
        <v>8316</v>
      </c>
      <c r="S3343" s="15">
        <f t="shared" si="257"/>
        <v>42510.798854166671</v>
      </c>
      <c r="T3343" s="15">
        <f t="shared" si="258"/>
        <v>42533.708333333328</v>
      </c>
    </row>
    <row r="3344" spans="1:20" ht="43.2" x14ac:dyDescent="0.3">
      <c r="A3344">
        <v>771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55"/>
        <v>102</v>
      </c>
      <c r="P3344">
        <f t="shared" si="256"/>
        <v>78.209999999999994</v>
      </c>
      <c r="Q3344" s="11" t="s">
        <v>8315</v>
      </c>
      <c r="R3344" t="s">
        <v>8316</v>
      </c>
      <c r="S3344" s="15">
        <f t="shared" si="257"/>
        <v>42062.296412037031</v>
      </c>
      <c r="T3344" s="15">
        <f t="shared" si="258"/>
        <v>42095.207638888889</v>
      </c>
    </row>
    <row r="3345" spans="1:20" ht="43.2" x14ac:dyDescent="0.3">
      <c r="A3345">
        <v>770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55"/>
        <v>171</v>
      </c>
      <c r="P3345">
        <f t="shared" si="256"/>
        <v>52.17</v>
      </c>
      <c r="Q3345" s="11" t="s">
        <v>8315</v>
      </c>
      <c r="R3345" t="s">
        <v>8316</v>
      </c>
      <c r="S3345" s="15">
        <f t="shared" si="257"/>
        <v>42452.916481481487</v>
      </c>
      <c r="T3345" s="15">
        <f t="shared" si="258"/>
        <v>42473.554166666669</v>
      </c>
    </row>
    <row r="3346" spans="1:20" ht="43.2" x14ac:dyDescent="0.3">
      <c r="A3346">
        <v>769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55"/>
        <v>101</v>
      </c>
      <c r="P3346">
        <f t="shared" si="256"/>
        <v>114.13</v>
      </c>
      <c r="Q3346" s="11" t="s">
        <v>8315</v>
      </c>
      <c r="R3346" t="s">
        <v>8316</v>
      </c>
      <c r="S3346" s="15">
        <f t="shared" si="257"/>
        <v>41851.200150462959</v>
      </c>
      <c r="T3346" s="15">
        <f t="shared" si="258"/>
        <v>41881.200150462959</v>
      </c>
    </row>
    <row r="3347" spans="1:20" ht="43.2" x14ac:dyDescent="0.3">
      <c r="A3347">
        <v>768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55"/>
        <v>130</v>
      </c>
      <c r="P3347">
        <f t="shared" si="256"/>
        <v>50</v>
      </c>
      <c r="Q3347" s="11" t="s">
        <v>8315</v>
      </c>
      <c r="R3347" t="s">
        <v>8316</v>
      </c>
      <c r="S3347" s="15">
        <f t="shared" si="257"/>
        <v>42053.106111111112</v>
      </c>
      <c r="T3347" s="15">
        <f t="shared" si="258"/>
        <v>42112.025694444441</v>
      </c>
    </row>
    <row r="3348" spans="1:20" ht="43.2" x14ac:dyDescent="0.3">
      <c r="A3348">
        <v>767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55"/>
        <v>110</v>
      </c>
      <c r="P3348">
        <f t="shared" si="256"/>
        <v>91.67</v>
      </c>
      <c r="Q3348" s="11" t="s">
        <v>8315</v>
      </c>
      <c r="R3348" t="s">
        <v>8316</v>
      </c>
      <c r="S3348" s="15">
        <f t="shared" si="257"/>
        <v>42054.024421296301</v>
      </c>
      <c r="T3348" s="15">
        <f t="shared" si="258"/>
        <v>42061.024421296301</v>
      </c>
    </row>
    <row r="3349" spans="1:20" ht="57.6" x14ac:dyDescent="0.3">
      <c r="A3349">
        <v>766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55"/>
        <v>119</v>
      </c>
      <c r="P3349">
        <f t="shared" si="256"/>
        <v>108.59</v>
      </c>
      <c r="Q3349" s="11" t="s">
        <v>8315</v>
      </c>
      <c r="R3349" t="s">
        <v>8316</v>
      </c>
      <c r="S3349" s="15">
        <f t="shared" si="257"/>
        <v>42484.551550925928</v>
      </c>
      <c r="T3349" s="15">
        <f t="shared" si="258"/>
        <v>42498.875</v>
      </c>
    </row>
    <row r="3350" spans="1:20" ht="43.2" x14ac:dyDescent="0.3">
      <c r="A3350">
        <v>765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55"/>
        <v>100</v>
      </c>
      <c r="P3350">
        <f t="shared" si="256"/>
        <v>69.819999999999993</v>
      </c>
      <c r="Q3350" s="11" t="s">
        <v>8315</v>
      </c>
      <c r="R3350" t="s">
        <v>8316</v>
      </c>
      <c r="S3350" s="15">
        <f t="shared" si="257"/>
        <v>42466.558796296296</v>
      </c>
      <c r="T3350" s="15">
        <f t="shared" si="258"/>
        <v>42490.165972222225</v>
      </c>
    </row>
    <row r="3351" spans="1:20" ht="43.2" x14ac:dyDescent="0.3">
      <c r="A3351">
        <v>764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55"/>
        <v>153</v>
      </c>
      <c r="P3351">
        <f t="shared" si="256"/>
        <v>109.57</v>
      </c>
      <c r="Q3351" s="11" t="s">
        <v>8315</v>
      </c>
      <c r="R3351" t="s">
        <v>8316</v>
      </c>
      <c r="S3351" s="15">
        <f t="shared" si="257"/>
        <v>42513.110787037032</v>
      </c>
      <c r="T3351" s="15">
        <f t="shared" si="258"/>
        <v>42534.708333333328</v>
      </c>
    </row>
    <row r="3352" spans="1:20" ht="57.6" x14ac:dyDescent="0.3">
      <c r="A3352">
        <v>763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55"/>
        <v>104</v>
      </c>
      <c r="P3352">
        <f t="shared" si="256"/>
        <v>71.67</v>
      </c>
      <c r="Q3352" s="11" t="s">
        <v>8315</v>
      </c>
      <c r="R3352" t="s">
        <v>8316</v>
      </c>
      <c r="S3352" s="15">
        <f t="shared" si="257"/>
        <v>42302.701516203699</v>
      </c>
      <c r="T3352" s="15">
        <f t="shared" si="258"/>
        <v>42337.958333333328</v>
      </c>
    </row>
    <row r="3353" spans="1:20" ht="43.2" x14ac:dyDescent="0.3">
      <c r="A3353">
        <v>762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55"/>
        <v>101</v>
      </c>
      <c r="P3353">
        <f t="shared" si="256"/>
        <v>93.61</v>
      </c>
      <c r="Q3353" s="11" t="s">
        <v>8315</v>
      </c>
      <c r="R3353" t="s">
        <v>8316</v>
      </c>
      <c r="S3353" s="15">
        <f t="shared" si="257"/>
        <v>41806.395428240743</v>
      </c>
      <c r="T3353" s="15">
        <f t="shared" si="258"/>
        <v>41843.458333333336</v>
      </c>
    </row>
    <row r="3354" spans="1:20" ht="43.2" x14ac:dyDescent="0.3">
      <c r="A3354">
        <v>761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55"/>
        <v>108</v>
      </c>
      <c r="P3354">
        <f t="shared" si="256"/>
        <v>76.8</v>
      </c>
      <c r="Q3354" s="11" t="s">
        <v>8315</v>
      </c>
      <c r="R3354" t="s">
        <v>8316</v>
      </c>
      <c r="S3354" s="15">
        <f t="shared" si="257"/>
        <v>42495.992800925931</v>
      </c>
      <c r="T3354" s="15">
        <f t="shared" si="258"/>
        <v>42552.958333333328</v>
      </c>
    </row>
    <row r="3355" spans="1:20" ht="43.2" x14ac:dyDescent="0.3">
      <c r="A3355">
        <v>760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55"/>
        <v>315</v>
      </c>
      <c r="P3355">
        <f t="shared" si="256"/>
        <v>35.799999999999997</v>
      </c>
      <c r="Q3355" s="11" t="s">
        <v>8315</v>
      </c>
      <c r="R3355" t="s">
        <v>8316</v>
      </c>
      <c r="S3355" s="15">
        <f t="shared" si="257"/>
        <v>42479.432291666672</v>
      </c>
      <c r="T3355" s="15">
        <f t="shared" si="258"/>
        <v>42492.958333333328</v>
      </c>
    </row>
    <row r="3356" spans="1:20" ht="28.8" x14ac:dyDescent="0.3">
      <c r="A3356">
        <v>759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55"/>
        <v>102</v>
      </c>
      <c r="P3356">
        <f t="shared" si="256"/>
        <v>55.6</v>
      </c>
      <c r="Q3356" s="11" t="s">
        <v>8315</v>
      </c>
      <c r="R3356" t="s">
        <v>8316</v>
      </c>
      <c r="S3356" s="15">
        <f t="shared" si="257"/>
        <v>42270.7269212963</v>
      </c>
      <c r="T3356" s="15">
        <f t="shared" si="258"/>
        <v>42306.167361111111</v>
      </c>
    </row>
    <row r="3357" spans="1:20" ht="43.2" x14ac:dyDescent="0.3">
      <c r="A3357">
        <v>758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55"/>
        <v>126</v>
      </c>
      <c r="P3357">
        <f t="shared" si="256"/>
        <v>147.33000000000001</v>
      </c>
      <c r="Q3357" s="11" t="s">
        <v>8315</v>
      </c>
      <c r="R3357" t="s">
        <v>8316</v>
      </c>
      <c r="S3357" s="15">
        <f t="shared" si="257"/>
        <v>42489.619525462964</v>
      </c>
      <c r="T3357" s="15">
        <f t="shared" si="258"/>
        <v>42500.470138888893</v>
      </c>
    </row>
    <row r="3358" spans="1:20" ht="43.2" x14ac:dyDescent="0.3">
      <c r="A3358">
        <v>757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55"/>
        <v>101</v>
      </c>
      <c r="P3358">
        <f t="shared" si="256"/>
        <v>56.33</v>
      </c>
      <c r="Q3358" s="11" t="s">
        <v>8315</v>
      </c>
      <c r="R3358" t="s">
        <v>8316</v>
      </c>
      <c r="S3358" s="15">
        <f t="shared" si="257"/>
        <v>42536.815648148149</v>
      </c>
      <c r="T3358" s="15">
        <f t="shared" si="258"/>
        <v>42566.815648148149</v>
      </c>
    </row>
    <row r="3359" spans="1:20" ht="43.2" x14ac:dyDescent="0.3">
      <c r="A3359">
        <v>756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55"/>
        <v>101</v>
      </c>
      <c r="P3359">
        <f t="shared" si="256"/>
        <v>96.19</v>
      </c>
      <c r="Q3359" s="11" t="s">
        <v>8315</v>
      </c>
      <c r="R3359" t="s">
        <v>8316</v>
      </c>
      <c r="S3359" s="15">
        <f t="shared" si="257"/>
        <v>41822.417939814812</v>
      </c>
      <c r="T3359" s="15">
        <f t="shared" si="258"/>
        <v>41852.417939814812</v>
      </c>
    </row>
    <row r="3360" spans="1:20" ht="43.2" x14ac:dyDescent="0.3">
      <c r="A3360">
        <v>755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55"/>
        <v>103</v>
      </c>
      <c r="P3360">
        <f t="shared" si="256"/>
        <v>63.57</v>
      </c>
      <c r="Q3360" s="11" t="s">
        <v>8315</v>
      </c>
      <c r="R3360" t="s">
        <v>8316</v>
      </c>
      <c r="S3360" s="15">
        <f t="shared" si="257"/>
        <v>41932.311099537037</v>
      </c>
      <c r="T3360" s="15">
        <f t="shared" si="258"/>
        <v>41962.352766203709</v>
      </c>
    </row>
    <row r="3361" spans="1:20" ht="43.2" x14ac:dyDescent="0.3">
      <c r="A3361">
        <v>754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55"/>
        <v>106</v>
      </c>
      <c r="P3361">
        <f t="shared" si="256"/>
        <v>184.78</v>
      </c>
      <c r="Q3361" s="11" t="s">
        <v>8315</v>
      </c>
      <c r="R3361" t="s">
        <v>8316</v>
      </c>
      <c r="S3361" s="15">
        <f t="shared" si="257"/>
        <v>42746.057106481487</v>
      </c>
      <c r="T3361" s="15">
        <f t="shared" si="258"/>
        <v>42791.057106481487</v>
      </c>
    </row>
    <row r="3362" spans="1:20" ht="28.8" x14ac:dyDescent="0.3">
      <c r="A3362">
        <v>753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55"/>
        <v>101</v>
      </c>
      <c r="P3362">
        <f t="shared" si="256"/>
        <v>126.72</v>
      </c>
      <c r="Q3362" s="11" t="s">
        <v>8315</v>
      </c>
      <c r="R3362" t="s">
        <v>8316</v>
      </c>
      <c r="S3362" s="15">
        <f t="shared" si="257"/>
        <v>42697.082673611112</v>
      </c>
      <c r="T3362" s="15">
        <f t="shared" si="258"/>
        <v>42718.665972222225</v>
      </c>
    </row>
    <row r="3363" spans="1:20" ht="57.6" x14ac:dyDescent="0.3">
      <c r="A3363">
        <v>752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55"/>
        <v>113</v>
      </c>
      <c r="P3363">
        <f t="shared" si="256"/>
        <v>83.43</v>
      </c>
      <c r="Q3363" s="11" t="s">
        <v>8315</v>
      </c>
      <c r="R3363" t="s">
        <v>8316</v>
      </c>
      <c r="S3363" s="15">
        <f t="shared" si="257"/>
        <v>41866.025347222225</v>
      </c>
      <c r="T3363" s="15">
        <f t="shared" si="258"/>
        <v>41883.665972222225</v>
      </c>
    </row>
    <row r="3364" spans="1:20" ht="43.2" x14ac:dyDescent="0.3">
      <c r="A3364">
        <v>751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55"/>
        <v>218</v>
      </c>
      <c r="P3364">
        <f t="shared" si="256"/>
        <v>54.5</v>
      </c>
      <c r="Q3364" s="11" t="s">
        <v>8315</v>
      </c>
      <c r="R3364" t="s">
        <v>8316</v>
      </c>
      <c r="S3364" s="15">
        <f t="shared" si="257"/>
        <v>42056.091631944444</v>
      </c>
      <c r="T3364" s="15">
        <f t="shared" si="258"/>
        <v>42070.204861111109</v>
      </c>
    </row>
    <row r="3365" spans="1:20" ht="43.2" x14ac:dyDescent="0.3">
      <c r="A3365">
        <v>750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55"/>
        <v>101</v>
      </c>
      <c r="P3365">
        <f t="shared" si="256"/>
        <v>302.31</v>
      </c>
      <c r="Q3365" s="11" t="s">
        <v>8315</v>
      </c>
      <c r="R3365" t="s">
        <v>8316</v>
      </c>
      <c r="S3365" s="15">
        <f t="shared" si="257"/>
        <v>41851.771354166667</v>
      </c>
      <c r="T3365" s="15">
        <f t="shared" si="258"/>
        <v>41870.666666666664</v>
      </c>
    </row>
    <row r="3366" spans="1:20" ht="43.2" x14ac:dyDescent="0.3">
      <c r="A3366">
        <v>749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55"/>
        <v>106</v>
      </c>
      <c r="P3366">
        <f t="shared" si="256"/>
        <v>44.14</v>
      </c>
      <c r="Q3366" s="11" t="s">
        <v>8315</v>
      </c>
      <c r="R3366" t="s">
        <v>8316</v>
      </c>
      <c r="S3366" s="15">
        <f t="shared" si="257"/>
        <v>42422.977418981478</v>
      </c>
      <c r="T3366" s="15">
        <f t="shared" si="258"/>
        <v>42444.875</v>
      </c>
    </row>
    <row r="3367" spans="1:20" ht="43.2" x14ac:dyDescent="0.3">
      <c r="A3367">
        <v>748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55"/>
        <v>104</v>
      </c>
      <c r="P3367">
        <f t="shared" si="256"/>
        <v>866.67</v>
      </c>
      <c r="Q3367" s="11" t="s">
        <v>8315</v>
      </c>
      <c r="R3367" t="s">
        <v>8316</v>
      </c>
      <c r="S3367" s="15">
        <f t="shared" si="257"/>
        <v>42321.101759259262</v>
      </c>
      <c r="T3367" s="15">
        <f t="shared" si="258"/>
        <v>42351.101759259262</v>
      </c>
    </row>
    <row r="3368" spans="1:20" ht="43.2" x14ac:dyDescent="0.3">
      <c r="A3368">
        <v>747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55"/>
        <v>221</v>
      </c>
      <c r="P3368">
        <f t="shared" si="256"/>
        <v>61.39</v>
      </c>
      <c r="Q3368" s="11" t="s">
        <v>8315</v>
      </c>
      <c r="R3368" t="s">
        <v>8316</v>
      </c>
      <c r="S3368" s="15">
        <f t="shared" si="257"/>
        <v>42107.067557870367</v>
      </c>
      <c r="T3368" s="15">
        <f t="shared" si="258"/>
        <v>42137.067557870367</v>
      </c>
    </row>
    <row r="3369" spans="1:20" ht="43.2" x14ac:dyDescent="0.3">
      <c r="A3369">
        <v>746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55"/>
        <v>119</v>
      </c>
      <c r="P3369">
        <f t="shared" si="256"/>
        <v>29.67</v>
      </c>
      <c r="Q3369" s="11" t="s">
        <v>8315</v>
      </c>
      <c r="R3369" t="s">
        <v>8316</v>
      </c>
      <c r="S3369" s="15">
        <f t="shared" si="257"/>
        <v>42192.933958333335</v>
      </c>
      <c r="T3369" s="15">
        <f t="shared" si="258"/>
        <v>42217.933958333335</v>
      </c>
    </row>
    <row r="3370" spans="1:20" ht="43.2" x14ac:dyDescent="0.3">
      <c r="A3370">
        <v>745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55"/>
        <v>105</v>
      </c>
      <c r="P3370">
        <f t="shared" si="256"/>
        <v>45.48</v>
      </c>
      <c r="Q3370" s="11" t="s">
        <v>8315</v>
      </c>
      <c r="R3370" t="s">
        <v>8316</v>
      </c>
      <c r="S3370" s="15">
        <f t="shared" si="257"/>
        <v>41969.199756944443</v>
      </c>
      <c r="T3370" s="15">
        <f t="shared" si="258"/>
        <v>42005.208333333328</v>
      </c>
    </row>
    <row r="3371" spans="1:20" ht="43.2" x14ac:dyDescent="0.3">
      <c r="A3371">
        <v>744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55"/>
        <v>104</v>
      </c>
      <c r="P3371">
        <f t="shared" si="256"/>
        <v>96.2</v>
      </c>
      <c r="Q3371" s="11" t="s">
        <v>8315</v>
      </c>
      <c r="R3371" t="s">
        <v>8316</v>
      </c>
      <c r="S3371" s="15">
        <f t="shared" si="257"/>
        <v>42690.041435185187</v>
      </c>
      <c r="T3371" s="15">
        <f t="shared" si="258"/>
        <v>42750.041435185187</v>
      </c>
    </row>
    <row r="3372" spans="1:20" ht="28.8" x14ac:dyDescent="0.3">
      <c r="A3372">
        <v>743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55"/>
        <v>118</v>
      </c>
      <c r="P3372">
        <f t="shared" si="256"/>
        <v>67.92</v>
      </c>
      <c r="Q3372" s="11" t="s">
        <v>8315</v>
      </c>
      <c r="R3372" t="s">
        <v>8316</v>
      </c>
      <c r="S3372" s="15">
        <f t="shared" si="257"/>
        <v>42690.334317129629</v>
      </c>
      <c r="T3372" s="15">
        <f t="shared" si="258"/>
        <v>42721.333333333328</v>
      </c>
    </row>
    <row r="3373" spans="1:20" ht="28.8" x14ac:dyDescent="0.3">
      <c r="A3373">
        <v>742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55"/>
        <v>139</v>
      </c>
      <c r="P3373">
        <f t="shared" si="256"/>
        <v>30.78</v>
      </c>
      <c r="Q3373" s="11" t="s">
        <v>8315</v>
      </c>
      <c r="R3373" t="s">
        <v>8316</v>
      </c>
      <c r="S3373" s="15">
        <f t="shared" si="257"/>
        <v>42312.874594907407</v>
      </c>
      <c r="T3373" s="15">
        <f t="shared" si="258"/>
        <v>42340.874594907407</v>
      </c>
    </row>
    <row r="3374" spans="1:20" ht="43.2" x14ac:dyDescent="0.3">
      <c r="A3374">
        <v>741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55"/>
        <v>104</v>
      </c>
      <c r="P3374">
        <f t="shared" si="256"/>
        <v>38.33</v>
      </c>
      <c r="Q3374" s="11" t="s">
        <v>8315</v>
      </c>
      <c r="R3374" t="s">
        <v>8316</v>
      </c>
      <c r="S3374" s="15">
        <f t="shared" si="257"/>
        <v>41855.548101851848</v>
      </c>
      <c r="T3374" s="15">
        <f t="shared" si="258"/>
        <v>41876.207638888889</v>
      </c>
    </row>
    <row r="3375" spans="1:20" ht="43.2" x14ac:dyDescent="0.3">
      <c r="A3375">
        <v>740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55"/>
        <v>100</v>
      </c>
      <c r="P3375">
        <f t="shared" si="256"/>
        <v>66.83</v>
      </c>
      <c r="Q3375" s="11" t="s">
        <v>8315</v>
      </c>
      <c r="R3375" t="s">
        <v>8316</v>
      </c>
      <c r="S3375" s="15">
        <f t="shared" si="257"/>
        <v>42179.854629629626</v>
      </c>
      <c r="T3375" s="15">
        <f t="shared" si="258"/>
        <v>42203.666666666672</v>
      </c>
    </row>
    <row r="3376" spans="1:20" ht="43.2" x14ac:dyDescent="0.3">
      <c r="A3376">
        <v>739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55"/>
        <v>107</v>
      </c>
      <c r="P3376">
        <f t="shared" si="256"/>
        <v>71.73</v>
      </c>
      <c r="Q3376" s="11" t="s">
        <v>8315</v>
      </c>
      <c r="R3376" t="s">
        <v>8316</v>
      </c>
      <c r="S3376" s="15">
        <f t="shared" si="257"/>
        <v>42275.731666666667</v>
      </c>
      <c r="T3376" s="15">
        <f t="shared" si="258"/>
        <v>42305.731666666667</v>
      </c>
    </row>
    <row r="3377" spans="1:20" ht="43.2" x14ac:dyDescent="0.3">
      <c r="A3377">
        <v>738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55"/>
        <v>100</v>
      </c>
      <c r="P3377">
        <f t="shared" si="256"/>
        <v>176.47</v>
      </c>
      <c r="Q3377" s="11" t="s">
        <v>8315</v>
      </c>
      <c r="R3377" t="s">
        <v>8316</v>
      </c>
      <c r="S3377" s="15">
        <f t="shared" si="257"/>
        <v>41765.610798611109</v>
      </c>
      <c r="T3377" s="15">
        <f t="shared" si="258"/>
        <v>41777.610798611109</v>
      </c>
    </row>
    <row r="3378" spans="1:20" ht="43.2" x14ac:dyDescent="0.3">
      <c r="A3378">
        <v>737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55"/>
        <v>100</v>
      </c>
      <c r="P3378">
        <f t="shared" si="256"/>
        <v>421.11</v>
      </c>
      <c r="Q3378" s="11" t="s">
        <v>8315</v>
      </c>
      <c r="R3378" t="s">
        <v>8316</v>
      </c>
      <c r="S3378" s="15">
        <f t="shared" si="257"/>
        <v>42059.701319444444</v>
      </c>
      <c r="T3378" s="15">
        <f t="shared" si="258"/>
        <v>42119.659652777773</v>
      </c>
    </row>
    <row r="3379" spans="1:20" ht="43.2" x14ac:dyDescent="0.3">
      <c r="A3379">
        <v>736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55"/>
        <v>101</v>
      </c>
      <c r="P3379">
        <f t="shared" si="256"/>
        <v>104.99</v>
      </c>
      <c r="Q3379" s="11" t="s">
        <v>8315</v>
      </c>
      <c r="R3379" t="s">
        <v>8316</v>
      </c>
      <c r="S3379" s="15">
        <f t="shared" si="257"/>
        <v>42053.732627314821</v>
      </c>
      <c r="T3379" s="15">
        <f t="shared" si="258"/>
        <v>42083.705555555556</v>
      </c>
    </row>
    <row r="3380" spans="1:20" ht="43.2" x14ac:dyDescent="0.3">
      <c r="A3380">
        <v>735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55"/>
        <v>108</v>
      </c>
      <c r="P3380">
        <f t="shared" si="256"/>
        <v>28.19</v>
      </c>
      <c r="Q3380" s="11" t="s">
        <v>8315</v>
      </c>
      <c r="R3380" t="s">
        <v>8316</v>
      </c>
      <c r="S3380" s="15">
        <f t="shared" si="257"/>
        <v>41858.355393518519</v>
      </c>
      <c r="T3380" s="15">
        <f t="shared" si="258"/>
        <v>41882.547222222223</v>
      </c>
    </row>
    <row r="3381" spans="1:20" ht="57.6" x14ac:dyDescent="0.3">
      <c r="A3381">
        <v>734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55"/>
        <v>104</v>
      </c>
      <c r="P3381">
        <f t="shared" si="256"/>
        <v>54.55</v>
      </c>
      <c r="Q3381" s="11" t="s">
        <v>8315</v>
      </c>
      <c r="R3381" t="s">
        <v>8316</v>
      </c>
      <c r="S3381" s="15">
        <f t="shared" si="257"/>
        <v>42225.513888888891</v>
      </c>
      <c r="T3381" s="15">
        <f t="shared" si="258"/>
        <v>42242.958333333328</v>
      </c>
    </row>
    <row r="3382" spans="1:20" ht="57.6" x14ac:dyDescent="0.3">
      <c r="A3382">
        <v>733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55"/>
        <v>104</v>
      </c>
      <c r="P3382">
        <f t="shared" si="256"/>
        <v>111.89</v>
      </c>
      <c r="Q3382" s="11" t="s">
        <v>8315</v>
      </c>
      <c r="R3382" t="s">
        <v>8316</v>
      </c>
      <c r="S3382" s="15">
        <f t="shared" si="257"/>
        <v>41937.95344907407</v>
      </c>
      <c r="T3382" s="15">
        <f t="shared" si="258"/>
        <v>41972.995115740734</v>
      </c>
    </row>
    <row r="3383" spans="1:20" ht="43.2" x14ac:dyDescent="0.3">
      <c r="A3383">
        <v>732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55"/>
        <v>102</v>
      </c>
      <c r="P3383">
        <f t="shared" si="256"/>
        <v>85.21</v>
      </c>
      <c r="Q3383" s="11" t="s">
        <v>8315</v>
      </c>
      <c r="R3383" t="s">
        <v>8316</v>
      </c>
      <c r="S3383" s="15">
        <f t="shared" si="257"/>
        <v>42044.184988425928</v>
      </c>
      <c r="T3383" s="15">
        <f t="shared" si="258"/>
        <v>42074.143321759257</v>
      </c>
    </row>
    <row r="3384" spans="1:20" ht="43.2" x14ac:dyDescent="0.3">
      <c r="A3384">
        <v>731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55"/>
        <v>101</v>
      </c>
      <c r="P3384">
        <f t="shared" si="256"/>
        <v>76.650000000000006</v>
      </c>
      <c r="Q3384" s="11" t="s">
        <v>8315</v>
      </c>
      <c r="R3384" t="s">
        <v>8316</v>
      </c>
      <c r="S3384" s="15">
        <f t="shared" si="257"/>
        <v>42559.431203703702</v>
      </c>
      <c r="T3384" s="15">
        <f t="shared" si="258"/>
        <v>42583.957638888889</v>
      </c>
    </row>
    <row r="3385" spans="1:20" ht="43.2" x14ac:dyDescent="0.3">
      <c r="A3385">
        <v>730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55"/>
        <v>112</v>
      </c>
      <c r="P3385">
        <f t="shared" si="256"/>
        <v>65.17</v>
      </c>
      <c r="Q3385" s="11" t="s">
        <v>8315</v>
      </c>
      <c r="R3385" t="s">
        <v>8316</v>
      </c>
      <c r="S3385" s="15">
        <f t="shared" si="257"/>
        <v>42524.782638888893</v>
      </c>
      <c r="T3385" s="15">
        <f t="shared" si="258"/>
        <v>42544.782638888893</v>
      </c>
    </row>
    <row r="3386" spans="1:20" ht="43.2" x14ac:dyDescent="0.3">
      <c r="A3386">
        <v>729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55"/>
        <v>100</v>
      </c>
      <c r="P3386">
        <f t="shared" si="256"/>
        <v>93.76</v>
      </c>
      <c r="Q3386" s="11" t="s">
        <v>8315</v>
      </c>
      <c r="R3386" t="s">
        <v>8316</v>
      </c>
      <c r="S3386" s="15">
        <f t="shared" si="257"/>
        <v>42292.087592592594</v>
      </c>
      <c r="T3386" s="15">
        <f t="shared" si="258"/>
        <v>42329.125</v>
      </c>
    </row>
    <row r="3387" spans="1:20" ht="57.6" x14ac:dyDescent="0.3">
      <c r="A3387">
        <v>728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55"/>
        <v>100</v>
      </c>
      <c r="P3387">
        <f t="shared" si="256"/>
        <v>133.33000000000001</v>
      </c>
      <c r="Q3387" s="11" t="s">
        <v>8315</v>
      </c>
      <c r="R3387" t="s">
        <v>8316</v>
      </c>
      <c r="S3387" s="15">
        <f t="shared" si="257"/>
        <v>41953.8675</v>
      </c>
      <c r="T3387" s="15">
        <f t="shared" si="258"/>
        <v>41983.8675</v>
      </c>
    </row>
    <row r="3388" spans="1:20" ht="43.2" x14ac:dyDescent="0.3">
      <c r="A3388">
        <v>727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55"/>
        <v>105</v>
      </c>
      <c r="P3388">
        <f t="shared" si="256"/>
        <v>51.22</v>
      </c>
      <c r="Q3388" s="11" t="s">
        <v>8315</v>
      </c>
      <c r="R3388" t="s">
        <v>8316</v>
      </c>
      <c r="S3388" s="15">
        <f t="shared" si="257"/>
        <v>41946.644745370373</v>
      </c>
      <c r="T3388" s="15">
        <f t="shared" si="258"/>
        <v>41976.644745370373</v>
      </c>
    </row>
    <row r="3389" spans="1:20" ht="57.6" x14ac:dyDescent="0.3">
      <c r="A3389">
        <v>726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55"/>
        <v>117</v>
      </c>
      <c r="P3389">
        <f t="shared" si="256"/>
        <v>100.17</v>
      </c>
      <c r="Q3389" s="11" t="s">
        <v>8315</v>
      </c>
      <c r="R3389" t="s">
        <v>8316</v>
      </c>
      <c r="S3389" s="15">
        <f t="shared" si="257"/>
        <v>41947.762592592589</v>
      </c>
      <c r="T3389" s="15">
        <f t="shared" si="258"/>
        <v>41987.762592592597</v>
      </c>
    </row>
    <row r="3390" spans="1:20" ht="57.6" x14ac:dyDescent="0.3">
      <c r="A3390">
        <v>725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55"/>
        <v>104</v>
      </c>
      <c r="P3390">
        <f t="shared" si="256"/>
        <v>34.6</v>
      </c>
      <c r="Q3390" s="11" t="s">
        <v>8315</v>
      </c>
      <c r="R3390" t="s">
        <v>8316</v>
      </c>
      <c r="S3390" s="15">
        <f t="shared" si="257"/>
        <v>42143.461122685185</v>
      </c>
      <c r="T3390" s="15">
        <f t="shared" si="258"/>
        <v>42173.461122685185</v>
      </c>
    </row>
    <row r="3391" spans="1:20" ht="43.2" x14ac:dyDescent="0.3">
      <c r="A3391">
        <v>724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55"/>
        <v>115</v>
      </c>
      <c r="P3391">
        <f t="shared" si="256"/>
        <v>184.68</v>
      </c>
      <c r="Q3391" s="11" t="s">
        <v>8315</v>
      </c>
      <c r="R3391" t="s">
        <v>8316</v>
      </c>
      <c r="S3391" s="15">
        <f t="shared" si="257"/>
        <v>42494.563449074078</v>
      </c>
      <c r="T3391" s="15">
        <f t="shared" si="258"/>
        <v>42524.563449074078</v>
      </c>
    </row>
    <row r="3392" spans="1:20" ht="57.6" x14ac:dyDescent="0.3">
      <c r="A3392">
        <v>723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55"/>
        <v>102</v>
      </c>
      <c r="P3392">
        <f t="shared" si="256"/>
        <v>69.819999999999993</v>
      </c>
      <c r="Q3392" s="11" t="s">
        <v>8315</v>
      </c>
      <c r="R3392" t="s">
        <v>8316</v>
      </c>
      <c r="S3392" s="15">
        <f t="shared" si="257"/>
        <v>41815.774826388886</v>
      </c>
      <c r="T3392" s="15">
        <f t="shared" si="258"/>
        <v>41830.774826388886</v>
      </c>
    </row>
    <row r="3393" spans="1:20" ht="43.2" x14ac:dyDescent="0.3">
      <c r="A3393">
        <v>722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55"/>
        <v>223</v>
      </c>
      <c r="P3393">
        <f t="shared" si="256"/>
        <v>61.94</v>
      </c>
      <c r="Q3393" s="11" t="s">
        <v>8315</v>
      </c>
      <c r="R3393" t="s">
        <v>8316</v>
      </c>
      <c r="S3393" s="15">
        <f t="shared" si="257"/>
        <v>41830.545694444445</v>
      </c>
      <c r="T3393" s="15">
        <f t="shared" si="258"/>
        <v>41859.936111111114</v>
      </c>
    </row>
    <row r="3394" spans="1:20" ht="57.6" x14ac:dyDescent="0.3">
      <c r="A3394">
        <v>721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59">ROUND(E3394/D3394*100,0)</f>
        <v>100</v>
      </c>
      <c r="P3394">
        <f t="shared" ref="P3394:P3457" si="260">IFERROR(ROUND(E3394/L3394,2),0)</f>
        <v>41.67</v>
      </c>
      <c r="Q3394" s="11" t="s">
        <v>8315</v>
      </c>
      <c r="R3394" t="s">
        <v>8316</v>
      </c>
      <c r="S3394" s="15">
        <f t="shared" si="257"/>
        <v>42446.845543981486</v>
      </c>
      <c r="T3394" s="15">
        <f t="shared" si="258"/>
        <v>42496.845543981486</v>
      </c>
    </row>
    <row r="3395" spans="1:20" ht="43.2" x14ac:dyDescent="0.3">
      <c r="A3395">
        <v>720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59"/>
        <v>106</v>
      </c>
      <c r="P3395">
        <f t="shared" si="260"/>
        <v>36.07</v>
      </c>
      <c r="Q3395" s="11" t="s">
        <v>8315</v>
      </c>
      <c r="R3395" t="s">
        <v>8316</v>
      </c>
      <c r="S3395" s="15">
        <f t="shared" ref="S3395:S3458" si="261">(((J3395/60/60)/24)+DATE(1970,1,1))</f>
        <v>41923.921643518523</v>
      </c>
      <c r="T3395" s="15">
        <f t="shared" ref="T3395:T3458" si="262">(((I3395/60)/60)/24)+DATE(1970,1,1)</f>
        <v>41949.031944444447</v>
      </c>
    </row>
    <row r="3396" spans="1:20" ht="43.2" x14ac:dyDescent="0.3">
      <c r="A3396">
        <v>719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59"/>
        <v>142</v>
      </c>
      <c r="P3396">
        <f t="shared" si="260"/>
        <v>29</v>
      </c>
      <c r="Q3396" s="11" t="s">
        <v>8315</v>
      </c>
      <c r="R3396" t="s">
        <v>8316</v>
      </c>
      <c r="S3396" s="15">
        <f t="shared" si="261"/>
        <v>41817.59542824074</v>
      </c>
      <c r="T3396" s="15">
        <f t="shared" si="262"/>
        <v>41847.59542824074</v>
      </c>
    </row>
    <row r="3397" spans="1:20" ht="28.8" x14ac:dyDescent="0.3">
      <c r="A3397">
        <v>718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59"/>
        <v>184</v>
      </c>
      <c r="P3397">
        <f t="shared" si="260"/>
        <v>24.21</v>
      </c>
      <c r="Q3397" s="11" t="s">
        <v>8315</v>
      </c>
      <c r="R3397" t="s">
        <v>8316</v>
      </c>
      <c r="S3397" s="15">
        <f t="shared" si="261"/>
        <v>42140.712314814817</v>
      </c>
      <c r="T3397" s="15">
        <f t="shared" si="262"/>
        <v>42154.756944444445</v>
      </c>
    </row>
    <row r="3398" spans="1:20" ht="43.2" x14ac:dyDescent="0.3">
      <c r="A3398">
        <v>717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59"/>
        <v>104</v>
      </c>
      <c r="P3398">
        <f t="shared" si="260"/>
        <v>55.89</v>
      </c>
      <c r="Q3398" s="11" t="s">
        <v>8315</v>
      </c>
      <c r="R3398" t="s">
        <v>8316</v>
      </c>
      <c r="S3398" s="15">
        <f t="shared" si="261"/>
        <v>41764.44663194444</v>
      </c>
      <c r="T3398" s="15">
        <f t="shared" si="262"/>
        <v>41791.165972222225</v>
      </c>
    </row>
    <row r="3399" spans="1:20" ht="28.8" x14ac:dyDescent="0.3">
      <c r="A3399">
        <v>716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59"/>
        <v>112</v>
      </c>
      <c r="P3399">
        <f t="shared" si="260"/>
        <v>11.67</v>
      </c>
      <c r="Q3399" s="11" t="s">
        <v>8315</v>
      </c>
      <c r="R3399" t="s">
        <v>8316</v>
      </c>
      <c r="S3399" s="15">
        <f t="shared" si="261"/>
        <v>42378.478344907402</v>
      </c>
      <c r="T3399" s="15">
        <f t="shared" si="262"/>
        <v>42418.916666666672</v>
      </c>
    </row>
    <row r="3400" spans="1:20" ht="43.2" x14ac:dyDescent="0.3">
      <c r="A3400">
        <v>715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59"/>
        <v>111</v>
      </c>
      <c r="P3400">
        <f t="shared" si="260"/>
        <v>68.349999999999994</v>
      </c>
      <c r="Q3400" s="11" t="s">
        <v>8315</v>
      </c>
      <c r="R3400" t="s">
        <v>8316</v>
      </c>
      <c r="S3400" s="15">
        <f t="shared" si="261"/>
        <v>41941.75203703704</v>
      </c>
      <c r="T3400" s="15">
        <f t="shared" si="262"/>
        <v>41964.708333333328</v>
      </c>
    </row>
    <row r="3401" spans="1:20" ht="43.2" x14ac:dyDescent="0.3">
      <c r="A3401">
        <v>714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59"/>
        <v>104</v>
      </c>
      <c r="P3401">
        <f t="shared" si="260"/>
        <v>27.07</v>
      </c>
      <c r="Q3401" s="11" t="s">
        <v>8315</v>
      </c>
      <c r="R3401" t="s">
        <v>8316</v>
      </c>
      <c r="S3401" s="15">
        <f t="shared" si="261"/>
        <v>42026.920428240745</v>
      </c>
      <c r="T3401" s="15">
        <f t="shared" si="262"/>
        <v>42056.920428240745</v>
      </c>
    </row>
    <row r="3402" spans="1:20" ht="43.2" x14ac:dyDescent="0.3">
      <c r="A3402">
        <v>713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59"/>
        <v>100</v>
      </c>
      <c r="P3402">
        <f t="shared" si="260"/>
        <v>118.13</v>
      </c>
      <c r="Q3402" s="11" t="s">
        <v>8315</v>
      </c>
      <c r="R3402" t="s">
        <v>8316</v>
      </c>
      <c r="S3402" s="15">
        <f t="shared" si="261"/>
        <v>41834.953865740739</v>
      </c>
      <c r="T3402" s="15">
        <f t="shared" si="262"/>
        <v>41879.953865740739</v>
      </c>
    </row>
    <row r="3403" spans="1:20" ht="57.6" x14ac:dyDescent="0.3">
      <c r="A3403">
        <v>712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59"/>
        <v>102</v>
      </c>
      <c r="P3403">
        <f t="shared" si="260"/>
        <v>44.76</v>
      </c>
      <c r="Q3403" s="11" t="s">
        <v>8315</v>
      </c>
      <c r="R3403" t="s">
        <v>8316</v>
      </c>
      <c r="S3403" s="15">
        <f t="shared" si="261"/>
        <v>42193.723912037036</v>
      </c>
      <c r="T3403" s="15">
        <f t="shared" si="262"/>
        <v>42223.723912037036</v>
      </c>
    </row>
    <row r="3404" spans="1:20" ht="43.2" x14ac:dyDescent="0.3">
      <c r="A3404">
        <v>711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59"/>
        <v>110</v>
      </c>
      <c r="P3404">
        <f t="shared" si="260"/>
        <v>99.79</v>
      </c>
      <c r="Q3404" s="11" t="s">
        <v>8315</v>
      </c>
      <c r="R3404" t="s">
        <v>8316</v>
      </c>
      <c r="S3404" s="15">
        <f t="shared" si="261"/>
        <v>42290.61855324074</v>
      </c>
      <c r="T3404" s="15">
        <f t="shared" si="262"/>
        <v>42320.104861111111</v>
      </c>
    </row>
    <row r="3405" spans="1:20" ht="43.2" x14ac:dyDescent="0.3">
      <c r="A3405">
        <v>710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59"/>
        <v>100</v>
      </c>
      <c r="P3405">
        <f t="shared" si="260"/>
        <v>117.65</v>
      </c>
      <c r="Q3405" s="11" t="s">
        <v>8315</v>
      </c>
      <c r="R3405" t="s">
        <v>8316</v>
      </c>
      <c r="S3405" s="15">
        <f t="shared" si="261"/>
        <v>42150.462083333332</v>
      </c>
      <c r="T3405" s="15">
        <f t="shared" si="262"/>
        <v>42180.462083333332</v>
      </c>
    </row>
    <row r="3406" spans="1:20" ht="57.6" x14ac:dyDescent="0.3">
      <c r="A3406">
        <v>709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59"/>
        <v>122</v>
      </c>
      <c r="P3406">
        <f t="shared" si="260"/>
        <v>203.33</v>
      </c>
      <c r="Q3406" s="11" t="s">
        <v>8315</v>
      </c>
      <c r="R3406" t="s">
        <v>8316</v>
      </c>
      <c r="S3406" s="15">
        <f t="shared" si="261"/>
        <v>42152.503495370373</v>
      </c>
      <c r="T3406" s="15">
        <f t="shared" si="262"/>
        <v>42172.503495370373</v>
      </c>
    </row>
    <row r="3407" spans="1:20" ht="43.2" x14ac:dyDescent="0.3">
      <c r="A3407">
        <v>708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59"/>
        <v>138</v>
      </c>
      <c r="P3407">
        <f t="shared" si="260"/>
        <v>28.32</v>
      </c>
      <c r="Q3407" s="11" t="s">
        <v>8315</v>
      </c>
      <c r="R3407" t="s">
        <v>8316</v>
      </c>
      <c r="S3407" s="15">
        <f t="shared" si="261"/>
        <v>42410.017199074078</v>
      </c>
      <c r="T3407" s="15">
        <f t="shared" si="262"/>
        <v>42430.999305555553</v>
      </c>
    </row>
    <row r="3408" spans="1:20" ht="43.2" x14ac:dyDescent="0.3">
      <c r="A3408">
        <v>707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59"/>
        <v>100</v>
      </c>
      <c r="P3408">
        <f t="shared" si="260"/>
        <v>110.23</v>
      </c>
      <c r="Q3408" s="11" t="s">
        <v>8315</v>
      </c>
      <c r="R3408" t="s">
        <v>8316</v>
      </c>
      <c r="S3408" s="15">
        <f t="shared" si="261"/>
        <v>41791.492777777778</v>
      </c>
      <c r="T3408" s="15">
        <f t="shared" si="262"/>
        <v>41836.492777777778</v>
      </c>
    </row>
    <row r="3409" spans="1:20" ht="57.6" x14ac:dyDescent="0.3">
      <c r="A3409">
        <v>706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59"/>
        <v>107</v>
      </c>
      <c r="P3409">
        <f t="shared" si="260"/>
        <v>31.97</v>
      </c>
      <c r="Q3409" s="11" t="s">
        <v>8315</v>
      </c>
      <c r="R3409" t="s">
        <v>8316</v>
      </c>
      <c r="S3409" s="15">
        <f t="shared" si="261"/>
        <v>41796.422326388885</v>
      </c>
      <c r="T3409" s="15">
        <f t="shared" si="262"/>
        <v>41826.422326388885</v>
      </c>
    </row>
    <row r="3410" spans="1:20" ht="43.2" x14ac:dyDescent="0.3">
      <c r="A3410">
        <v>705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59"/>
        <v>211</v>
      </c>
      <c r="P3410">
        <f t="shared" si="260"/>
        <v>58.61</v>
      </c>
      <c r="Q3410" s="11" t="s">
        <v>8315</v>
      </c>
      <c r="R3410" t="s">
        <v>8316</v>
      </c>
      <c r="S3410" s="15">
        <f t="shared" si="261"/>
        <v>41808.991944444446</v>
      </c>
      <c r="T3410" s="15">
        <f t="shared" si="262"/>
        <v>41838.991944444446</v>
      </c>
    </row>
    <row r="3411" spans="1:20" ht="43.2" x14ac:dyDescent="0.3">
      <c r="A3411">
        <v>704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59"/>
        <v>124</v>
      </c>
      <c r="P3411">
        <f t="shared" si="260"/>
        <v>29.43</v>
      </c>
      <c r="Q3411" s="11" t="s">
        <v>8315</v>
      </c>
      <c r="R3411" t="s">
        <v>8316</v>
      </c>
      <c r="S3411" s="15">
        <f t="shared" si="261"/>
        <v>42544.814328703709</v>
      </c>
      <c r="T3411" s="15">
        <f t="shared" si="262"/>
        <v>42582.873611111107</v>
      </c>
    </row>
    <row r="3412" spans="1:20" ht="43.2" x14ac:dyDescent="0.3">
      <c r="A3412">
        <v>703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59"/>
        <v>109</v>
      </c>
      <c r="P3412">
        <f t="shared" si="260"/>
        <v>81.38</v>
      </c>
      <c r="Q3412" s="11" t="s">
        <v>8315</v>
      </c>
      <c r="R3412" t="s">
        <v>8316</v>
      </c>
      <c r="S3412" s="15">
        <f t="shared" si="261"/>
        <v>42500.041550925926</v>
      </c>
      <c r="T3412" s="15">
        <f t="shared" si="262"/>
        <v>42527.291666666672</v>
      </c>
    </row>
    <row r="3413" spans="1:20" ht="43.2" x14ac:dyDescent="0.3">
      <c r="A3413">
        <v>702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59"/>
        <v>104</v>
      </c>
      <c r="P3413">
        <f t="shared" si="260"/>
        <v>199.17</v>
      </c>
      <c r="Q3413" s="11" t="s">
        <v>8315</v>
      </c>
      <c r="R3413" t="s">
        <v>8316</v>
      </c>
      <c r="S3413" s="15">
        <f t="shared" si="261"/>
        <v>42265.022824074069</v>
      </c>
      <c r="T3413" s="15">
        <f t="shared" si="262"/>
        <v>42285.022824074069</v>
      </c>
    </row>
    <row r="3414" spans="1:20" ht="43.2" x14ac:dyDescent="0.3">
      <c r="A3414">
        <v>701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59"/>
        <v>100</v>
      </c>
      <c r="P3414">
        <f t="shared" si="260"/>
        <v>115.38</v>
      </c>
      <c r="Q3414" s="11" t="s">
        <v>8315</v>
      </c>
      <c r="R3414" t="s">
        <v>8316</v>
      </c>
      <c r="S3414" s="15">
        <f t="shared" si="261"/>
        <v>41879.959050925929</v>
      </c>
      <c r="T3414" s="15">
        <f t="shared" si="262"/>
        <v>41909.959050925929</v>
      </c>
    </row>
    <row r="3415" spans="1:20" ht="57.6" x14ac:dyDescent="0.3">
      <c r="A3415">
        <v>700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59"/>
        <v>130</v>
      </c>
      <c r="P3415">
        <f t="shared" si="260"/>
        <v>46.43</v>
      </c>
      <c r="Q3415" s="11" t="s">
        <v>8315</v>
      </c>
      <c r="R3415" t="s">
        <v>8316</v>
      </c>
      <c r="S3415" s="15">
        <f t="shared" si="261"/>
        <v>42053.733078703706</v>
      </c>
      <c r="T3415" s="15">
        <f t="shared" si="262"/>
        <v>42063.207638888889</v>
      </c>
    </row>
    <row r="3416" spans="1:20" ht="43.2" x14ac:dyDescent="0.3">
      <c r="A3416">
        <v>699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59"/>
        <v>104</v>
      </c>
      <c r="P3416">
        <f t="shared" si="260"/>
        <v>70.569999999999993</v>
      </c>
      <c r="Q3416" s="11" t="s">
        <v>8315</v>
      </c>
      <c r="R3416" t="s">
        <v>8316</v>
      </c>
      <c r="S3416" s="15">
        <f t="shared" si="261"/>
        <v>42675.832465277781</v>
      </c>
      <c r="T3416" s="15">
        <f t="shared" si="262"/>
        <v>42705.332638888889</v>
      </c>
    </row>
    <row r="3417" spans="1:20" ht="43.2" x14ac:dyDescent="0.3">
      <c r="A3417">
        <v>698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59"/>
        <v>100</v>
      </c>
      <c r="P3417">
        <f t="shared" si="260"/>
        <v>22.22</v>
      </c>
      <c r="Q3417" s="11" t="s">
        <v>8315</v>
      </c>
      <c r="R3417" t="s">
        <v>8316</v>
      </c>
      <c r="S3417" s="15">
        <f t="shared" si="261"/>
        <v>42467.144166666665</v>
      </c>
      <c r="T3417" s="15">
        <f t="shared" si="262"/>
        <v>42477.979166666672</v>
      </c>
    </row>
    <row r="3418" spans="1:20" ht="57.6" x14ac:dyDescent="0.3">
      <c r="A3418">
        <v>697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59"/>
        <v>120</v>
      </c>
      <c r="P3418">
        <f t="shared" si="260"/>
        <v>159.47</v>
      </c>
      <c r="Q3418" s="11" t="s">
        <v>8315</v>
      </c>
      <c r="R3418" t="s">
        <v>8316</v>
      </c>
      <c r="S3418" s="15">
        <f t="shared" si="261"/>
        <v>42089.412557870368</v>
      </c>
      <c r="T3418" s="15">
        <f t="shared" si="262"/>
        <v>42117.770833333328</v>
      </c>
    </row>
    <row r="3419" spans="1:20" ht="43.2" x14ac:dyDescent="0.3">
      <c r="A3419">
        <v>696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59"/>
        <v>100</v>
      </c>
      <c r="P3419">
        <f t="shared" si="260"/>
        <v>37.78</v>
      </c>
      <c r="Q3419" s="11" t="s">
        <v>8315</v>
      </c>
      <c r="R3419" t="s">
        <v>8316</v>
      </c>
      <c r="S3419" s="15">
        <f t="shared" si="261"/>
        <v>41894.91375</v>
      </c>
      <c r="T3419" s="15">
        <f t="shared" si="262"/>
        <v>41938.029861111114</v>
      </c>
    </row>
    <row r="3420" spans="1:20" ht="43.2" x14ac:dyDescent="0.3">
      <c r="A3420">
        <v>695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59"/>
        <v>101</v>
      </c>
      <c r="P3420">
        <f t="shared" si="260"/>
        <v>72.05</v>
      </c>
      <c r="Q3420" s="11" t="s">
        <v>8315</v>
      </c>
      <c r="R3420" t="s">
        <v>8316</v>
      </c>
      <c r="S3420" s="15">
        <f t="shared" si="261"/>
        <v>41752.83457175926</v>
      </c>
      <c r="T3420" s="15">
        <f t="shared" si="262"/>
        <v>41782.83457175926</v>
      </c>
    </row>
    <row r="3421" spans="1:20" ht="57.6" x14ac:dyDescent="0.3">
      <c r="A3421">
        <v>694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59"/>
        <v>107</v>
      </c>
      <c r="P3421">
        <f t="shared" si="260"/>
        <v>63.7</v>
      </c>
      <c r="Q3421" s="11" t="s">
        <v>8315</v>
      </c>
      <c r="R3421" t="s">
        <v>8316</v>
      </c>
      <c r="S3421" s="15">
        <f t="shared" si="261"/>
        <v>42448.821585648147</v>
      </c>
      <c r="T3421" s="15">
        <f t="shared" si="262"/>
        <v>42466.895833333328</v>
      </c>
    </row>
    <row r="3422" spans="1:20" ht="43.2" x14ac:dyDescent="0.3">
      <c r="A3422">
        <v>693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59"/>
        <v>138</v>
      </c>
      <c r="P3422">
        <f t="shared" si="260"/>
        <v>28.41</v>
      </c>
      <c r="Q3422" s="11" t="s">
        <v>8315</v>
      </c>
      <c r="R3422" t="s">
        <v>8316</v>
      </c>
      <c r="S3422" s="15">
        <f t="shared" si="261"/>
        <v>42405.090300925927</v>
      </c>
      <c r="T3422" s="15">
        <f t="shared" si="262"/>
        <v>42414</v>
      </c>
    </row>
    <row r="3423" spans="1:20" ht="43.2" x14ac:dyDescent="0.3">
      <c r="A3423">
        <v>692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59"/>
        <v>101</v>
      </c>
      <c r="P3423">
        <f t="shared" si="260"/>
        <v>103.21</v>
      </c>
      <c r="Q3423" s="11" t="s">
        <v>8315</v>
      </c>
      <c r="R3423" t="s">
        <v>8316</v>
      </c>
      <c r="S3423" s="15">
        <f t="shared" si="261"/>
        <v>42037.791238425925</v>
      </c>
      <c r="T3423" s="15">
        <f t="shared" si="262"/>
        <v>42067.791238425925</v>
      </c>
    </row>
    <row r="3424" spans="1:20" ht="43.2" x14ac:dyDescent="0.3">
      <c r="A3424">
        <v>691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59"/>
        <v>109</v>
      </c>
      <c r="P3424">
        <f t="shared" si="260"/>
        <v>71.150000000000006</v>
      </c>
      <c r="Q3424" s="11" t="s">
        <v>8315</v>
      </c>
      <c r="R3424" t="s">
        <v>8316</v>
      </c>
      <c r="S3424" s="15">
        <f t="shared" si="261"/>
        <v>42323.562222222223</v>
      </c>
      <c r="T3424" s="15">
        <f t="shared" si="262"/>
        <v>42352</v>
      </c>
    </row>
    <row r="3425" spans="1:20" ht="43.2" x14ac:dyDescent="0.3">
      <c r="A3425">
        <v>690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59"/>
        <v>140</v>
      </c>
      <c r="P3425">
        <f t="shared" si="260"/>
        <v>35</v>
      </c>
      <c r="Q3425" s="11" t="s">
        <v>8315</v>
      </c>
      <c r="R3425" t="s">
        <v>8316</v>
      </c>
      <c r="S3425" s="15">
        <f t="shared" si="261"/>
        <v>42088.911354166667</v>
      </c>
      <c r="T3425" s="15">
        <f t="shared" si="262"/>
        <v>42118.911354166667</v>
      </c>
    </row>
    <row r="3426" spans="1:20" ht="43.2" x14ac:dyDescent="0.3">
      <c r="A3426">
        <v>689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59"/>
        <v>104</v>
      </c>
      <c r="P3426">
        <f t="shared" si="260"/>
        <v>81.78</v>
      </c>
      <c r="Q3426" s="11" t="s">
        <v>8315</v>
      </c>
      <c r="R3426" t="s">
        <v>8316</v>
      </c>
      <c r="S3426" s="15">
        <f t="shared" si="261"/>
        <v>42018.676898148144</v>
      </c>
      <c r="T3426" s="15">
        <f t="shared" si="262"/>
        <v>42040.290972222225</v>
      </c>
    </row>
    <row r="3427" spans="1:20" ht="43.2" x14ac:dyDescent="0.3">
      <c r="A3427">
        <v>688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59"/>
        <v>103</v>
      </c>
      <c r="P3427">
        <f t="shared" si="260"/>
        <v>297.02999999999997</v>
      </c>
      <c r="Q3427" s="11" t="s">
        <v>8315</v>
      </c>
      <c r="R3427" t="s">
        <v>8316</v>
      </c>
      <c r="S3427" s="15">
        <f t="shared" si="261"/>
        <v>41884.617314814815</v>
      </c>
      <c r="T3427" s="15">
        <f t="shared" si="262"/>
        <v>41916.617314814815</v>
      </c>
    </row>
    <row r="3428" spans="1:20" ht="43.2" x14ac:dyDescent="0.3">
      <c r="A3428">
        <v>687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59"/>
        <v>108</v>
      </c>
      <c r="P3428">
        <f t="shared" si="260"/>
        <v>46.61</v>
      </c>
      <c r="Q3428" s="11" t="s">
        <v>8315</v>
      </c>
      <c r="R3428" t="s">
        <v>8316</v>
      </c>
      <c r="S3428" s="15">
        <f t="shared" si="261"/>
        <v>41884.056747685187</v>
      </c>
      <c r="T3428" s="15">
        <f t="shared" si="262"/>
        <v>41903.083333333336</v>
      </c>
    </row>
    <row r="3429" spans="1:20" ht="43.2" x14ac:dyDescent="0.3">
      <c r="A3429">
        <v>686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59"/>
        <v>100</v>
      </c>
      <c r="P3429">
        <f t="shared" si="260"/>
        <v>51.72</v>
      </c>
      <c r="Q3429" s="11" t="s">
        <v>8315</v>
      </c>
      <c r="R3429" t="s">
        <v>8316</v>
      </c>
      <c r="S3429" s="15">
        <f t="shared" si="261"/>
        <v>41792.645277777774</v>
      </c>
      <c r="T3429" s="15">
        <f t="shared" si="262"/>
        <v>41822.645277777774</v>
      </c>
    </row>
    <row r="3430" spans="1:20" ht="43.2" x14ac:dyDescent="0.3">
      <c r="A3430">
        <v>685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59"/>
        <v>103</v>
      </c>
      <c r="P3430">
        <f t="shared" si="260"/>
        <v>40.29</v>
      </c>
      <c r="Q3430" s="11" t="s">
        <v>8315</v>
      </c>
      <c r="R3430" t="s">
        <v>8316</v>
      </c>
      <c r="S3430" s="15">
        <f t="shared" si="261"/>
        <v>42038.720451388886</v>
      </c>
      <c r="T3430" s="15">
        <f t="shared" si="262"/>
        <v>42063.708333333328</v>
      </c>
    </row>
    <row r="3431" spans="1:20" ht="43.2" x14ac:dyDescent="0.3">
      <c r="A3431">
        <v>684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59"/>
        <v>130</v>
      </c>
      <c r="P3431">
        <f t="shared" si="260"/>
        <v>16.25</v>
      </c>
      <c r="Q3431" s="11" t="s">
        <v>8315</v>
      </c>
      <c r="R3431" t="s">
        <v>8316</v>
      </c>
      <c r="S3431" s="15">
        <f t="shared" si="261"/>
        <v>42662.021539351852</v>
      </c>
      <c r="T3431" s="15">
        <f t="shared" si="262"/>
        <v>42676.021539351852</v>
      </c>
    </row>
    <row r="3432" spans="1:20" ht="43.2" x14ac:dyDescent="0.3">
      <c r="A3432">
        <v>683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59"/>
        <v>109</v>
      </c>
      <c r="P3432">
        <f t="shared" si="260"/>
        <v>30.15</v>
      </c>
      <c r="Q3432" s="11" t="s">
        <v>8315</v>
      </c>
      <c r="R3432" t="s">
        <v>8316</v>
      </c>
      <c r="S3432" s="15">
        <f t="shared" si="261"/>
        <v>41820.945613425924</v>
      </c>
      <c r="T3432" s="15">
        <f t="shared" si="262"/>
        <v>41850.945613425924</v>
      </c>
    </row>
    <row r="3433" spans="1:20" ht="43.2" x14ac:dyDescent="0.3">
      <c r="A3433">
        <v>682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59"/>
        <v>100</v>
      </c>
      <c r="P3433">
        <f t="shared" si="260"/>
        <v>95.24</v>
      </c>
      <c r="Q3433" s="11" t="s">
        <v>8315</v>
      </c>
      <c r="R3433" t="s">
        <v>8316</v>
      </c>
      <c r="S3433" s="15">
        <f t="shared" si="261"/>
        <v>41839.730937500004</v>
      </c>
      <c r="T3433" s="15">
        <f t="shared" si="262"/>
        <v>41869.730937500004</v>
      </c>
    </row>
    <row r="3434" spans="1:20" ht="43.2" x14ac:dyDescent="0.3">
      <c r="A3434">
        <v>681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59"/>
        <v>110</v>
      </c>
      <c r="P3434">
        <f t="shared" si="260"/>
        <v>52.21</v>
      </c>
      <c r="Q3434" s="11" t="s">
        <v>8315</v>
      </c>
      <c r="R3434" t="s">
        <v>8316</v>
      </c>
      <c r="S3434" s="15">
        <f t="shared" si="261"/>
        <v>42380.581180555557</v>
      </c>
      <c r="T3434" s="15">
        <f t="shared" si="262"/>
        <v>42405.916666666672</v>
      </c>
    </row>
    <row r="3435" spans="1:20" ht="43.2" x14ac:dyDescent="0.3">
      <c r="A3435">
        <v>680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59"/>
        <v>100</v>
      </c>
      <c r="P3435">
        <f t="shared" si="260"/>
        <v>134.15</v>
      </c>
      <c r="Q3435" s="11" t="s">
        <v>8315</v>
      </c>
      <c r="R3435" t="s">
        <v>8316</v>
      </c>
      <c r="S3435" s="15">
        <f t="shared" si="261"/>
        <v>41776.063136574077</v>
      </c>
      <c r="T3435" s="15">
        <f t="shared" si="262"/>
        <v>41807.125</v>
      </c>
    </row>
    <row r="3436" spans="1:20" ht="43.2" x14ac:dyDescent="0.3">
      <c r="A3436">
        <v>679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59"/>
        <v>106</v>
      </c>
      <c r="P3436">
        <f t="shared" si="260"/>
        <v>62.83</v>
      </c>
      <c r="Q3436" s="11" t="s">
        <v>8315</v>
      </c>
      <c r="R3436" t="s">
        <v>8316</v>
      </c>
      <c r="S3436" s="15">
        <f t="shared" si="261"/>
        <v>41800.380428240744</v>
      </c>
      <c r="T3436" s="15">
        <f t="shared" si="262"/>
        <v>41830.380428240744</v>
      </c>
    </row>
    <row r="3437" spans="1:20" ht="43.2" x14ac:dyDescent="0.3">
      <c r="A3437">
        <v>678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59"/>
        <v>112</v>
      </c>
      <c r="P3437">
        <f t="shared" si="260"/>
        <v>58.95</v>
      </c>
      <c r="Q3437" s="11" t="s">
        <v>8315</v>
      </c>
      <c r="R3437" t="s">
        <v>8316</v>
      </c>
      <c r="S3437" s="15">
        <f t="shared" si="261"/>
        <v>42572.61681712963</v>
      </c>
      <c r="T3437" s="15">
        <f t="shared" si="262"/>
        <v>42589.125</v>
      </c>
    </row>
    <row r="3438" spans="1:20" ht="43.2" x14ac:dyDescent="0.3">
      <c r="A3438">
        <v>677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59"/>
        <v>106</v>
      </c>
      <c r="P3438">
        <f t="shared" si="260"/>
        <v>143.11000000000001</v>
      </c>
      <c r="Q3438" s="11" t="s">
        <v>8315</v>
      </c>
      <c r="R3438" t="s">
        <v>8316</v>
      </c>
      <c r="S3438" s="15">
        <f t="shared" si="261"/>
        <v>41851.541585648149</v>
      </c>
      <c r="T3438" s="15">
        <f t="shared" si="262"/>
        <v>41872.686111111114</v>
      </c>
    </row>
    <row r="3439" spans="1:20" ht="57.6" x14ac:dyDescent="0.3">
      <c r="A3439">
        <v>676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59"/>
        <v>101</v>
      </c>
      <c r="P3439">
        <f t="shared" si="260"/>
        <v>84.17</v>
      </c>
      <c r="Q3439" s="11" t="s">
        <v>8315</v>
      </c>
      <c r="R3439" t="s">
        <v>8316</v>
      </c>
      <c r="S3439" s="15">
        <f t="shared" si="261"/>
        <v>42205.710879629631</v>
      </c>
      <c r="T3439" s="15">
        <f t="shared" si="262"/>
        <v>42235.710879629631</v>
      </c>
    </row>
    <row r="3440" spans="1:20" ht="43.2" x14ac:dyDescent="0.3">
      <c r="A3440">
        <v>675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59"/>
        <v>104</v>
      </c>
      <c r="P3440">
        <f t="shared" si="260"/>
        <v>186.07</v>
      </c>
      <c r="Q3440" s="11" t="s">
        <v>8315</v>
      </c>
      <c r="R3440" t="s">
        <v>8316</v>
      </c>
      <c r="S3440" s="15">
        <f t="shared" si="261"/>
        <v>42100.927858796291</v>
      </c>
      <c r="T3440" s="15">
        <f t="shared" si="262"/>
        <v>42126.875</v>
      </c>
    </row>
    <row r="3441" spans="1:20" ht="28.8" x14ac:dyDescent="0.3">
      <c r="A3441">
        <v>674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59"/>
        <v>135</v>
      </c>
      <c r="P3441">
        <f t="shared" si="260"/>
        <v>89.79</v>
      </c>
      <c r="Q3441" s="11" t="s">
        <v>8315</v>
      </c>
      <c r="R3441" t="s">
        <v>8316</v>
      </c>
      <c r="S3441" s="15">
        <f t="shared" si="261"/>
        <v>42374.911226851851</v>
      </c>
      <c r="T3441" s="15">
        <f t="shared" si="262"/>
        <v>42388.207638888889</v>
      </c>
    </row>
    <row r="3442" spans="1:20" ht="43.2" x14ac:dyDescent="0.3">
      <c r="A3442">
        <v>673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59"/>
        <v>105</v>
      </c>
      <c r="P3442">
        <f t="shared" si="260"/>
        <v>64.16</v>
      </c>
      <c r="Q3442" s="11" t="s">
        <v>8315</v>
      </c>
      <c r="R3442" t="s">
        <v>8316</v>
      </c>
      <c r="S3442" s="15">
        <f t="shared" si="261"/>
        <v>41809.12300925926</v>
      </c>
      <c r="T3442" s="15">
        <f t="shared" si="262"/>
        <v>41831.677083333336</v>
      </c>
    </row>
    <row r="3443" spans="1:20" ht="43.2" x14ac:dyDescent="0.3">
      <c r="A3443">
        <v>672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59"/>
        <v>103</v>
      </c>
      <c r="P3443">
        <f t="shared" si="260"/>
        <v>59.65</v>
      </c>
      <c r="Q3443" s="11" t="s">
        <v>8315</v>
      </c>
      <c r="R3443" t="s">
        <v>8316</v>
      </c>
      <c r="S3443" s="15">
        <f t="shared" si="261"/>
        <v>42294.429641203707</v>
      </c>
      <c r="T3443" s="15">
        <f t="shared" si="262"/>
        <v>42321.845138888893</v>
      </c>
    </row>
    <row r="3444" spans="1:20" ht="43.2" x14ac:dyDescent="0.3">
      <c r="A3444">
        <v>671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59"/>
        <v>100</v>
      </c>
      <c r="P3444">
        <f t="shared" si="260"/>
        <v>31.25</v>
      </c>
      <c r="Q3444" s="11" t="s">
        <v>8315</v>
      </c>
      <c r="R3444" t="s">
        <v>8316</v>
      </c>
      <c r="S3444" s="15">
        <f t="shared" si="261"/>
        <v>42124.841111111105</v>
      </c>
      <c r="T3444" s="15">
        <f t="shared" si="262"/>
        <v>42154.841111111105</v>
      </c>
    </row>
    <row r="3445" spans="1:20" ht="43.2" x14ac:dyDescent="0.3">
      <c r="A3445">
        <v>670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59"/>
        <v>186</v>
      </c>
      <c r="P3445">
        <f t="shared" si="260"/>
        <v>41.22</v>
      </c>
      <c r="Q3445" s="11" t="s">
        <v>8315</v>
      </c>
      <c r="R3445" t="s">
        <v>8316</v>
      </c>
      <c r="S3445" s="15">
        <f t="shared" si="261"/>
        <v>41861.524837962963</v>
      </c>
      <c r="T3445" s="15">
        <f t="shared" si="262"/>
        <v>41891.524837962963</v>
      </c>
    </row>
    <row r="3446" spans="1:20" ht="43.2" x14ac:dyDescent="0.3">
      <c r="A3446">
        <v>669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59"/>
        <v>289</v>
      </c>
      <c r="P3446">
        <f t="shared" si="260"/>
        <v>43.35</v>
      </c>
      <c r="Q3446" s="11" t="s">
        <v>8315</v>
      </c>
      <c r="R3446" t="s">
        <v>8316</v>
      </c>
      <c r="S3446" s="15">
        <f t="shared" si="261"/>
        <v>42521.291504629626</v>
      </c>
      <c r="T3446" s="15">
        <f t="shared" si="262"/>
        <v>42529.582638888889</v>
      </c>
    </row>
    <row r="3447" spans="1:20" ht="43.2" x14ac:dyDescent="0.3">
      <c r="A3447">
        <v>668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59"/>
        <v>100</v>
      </c>
      <c r="P3447">
        <f t="shared" si="260"/>
        <v>64.52</v>
      </c>
      <c r="Q3447" s="11" t="s">
        <v>8315</v>
      </c>
      <c r="R3447" t="s">
        <v>8316</v>
      </c>
      <c r="S3447" s="15">
        <f t="shared" si="261"/>
        <v>42272.530509259261</v>
      </c>
      <c r="T3447" s="15">
        <f t="shared" si="262"/>
        <v>42300.530509259261</v>
      </c>
    </row>
    <row r="3448" spans="1:20" ht="43.2" x14ac:dyDescent="0.3">
      <c r="A3448">
        <v>667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59"/>
        <v>108</v>
      </c>
      <c r="P3448">
        <f t="shared" si="260"/>
        <v>43.28</v>
      </c>
      <c r="Q3448" s="11" t="s">
        <v>8315</v>
      </c>
      <c r="R3448" t="s">
        <v>8316</v>
      </c>
      <c r="S3448" s="15">
        <f t="shared" si="261"/>
        <v>42016.832465277781</v>
      </c>
      <c r="T3448" s="15">
        <f t="shared" si="262"/>
        <v>42040.513888888891</v>
      </c>
    </row>
    <row r="3449" spans="1:20" ht="28.8" x14ac:dyDescent="0.3">
      <c r="A3449">
        <v>666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59"/>
        <v>108</v>
      </c>
      <c r="P3449">
        <f t="shared" si="260"/>
        <v>77</v>
      </c>
      <c r="Q3449" s="11" t="s">
        <v>8315</v>
      </c>
      <c r="R3449" t="s">
        <v>8316</v>
      </c>
      <c r="S3449" s="15">
        <f t="shared" si="261"/>
        <v>42402.889027777783</v>
      </c>
      <c r="T3449" s="15">
        <f t="shared" si="262"/>
        <v>42447.847361111111</v>
      </c>
    </row>
    <row r="3450" spans="1:20" ht="43.2" x14ac:dyDescent="0.3">
      <c r="A3450">
        <v>665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59"/>
        <v>110</v>
      </c>
      <c r="P3450">
        <f t="shared" si="260"/>
        <v>51.22</v>
      </c>
      <c r="Q3450" s="11" t="s">
        <v>8315</v>
      </c>
      <c r="R3450" t="s">
        <v>8316</v>
      </c>
      <c r="S3450" s="15">
        <f t="shared" si="261"/>
        <v>41960.119085648148</v>
      </c>
      <c r="T3450" s="15">
        <f t="shared" si="262"/>
        <v>41990.119085648148</v>
      </c>
    </row>
    <row r="3451" spans="1:20" ht="43.2" x14ac:dyDescent="0.3">
      <c r="A3451">
        <v>664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59"/>
        <v>171</v>
      </c>
      <c r="P3451">
        <f t="shared" si="260"/>
        <v>68.25</v>
      </c>
      <c r="Q3451" s="11" t="s">
        <v>8315</v>
      </c>
      <c r="R3451" t="s">
        <v>8316</v>
      </c>
      <c r="S3451" s="15">
        <f t="shared" si="261"/>
        <v>42532.052523148144</v>
      </c>
      <c r="T3451" s="15">
        <f t="shared" si="262"/>
        <v>42560.166666666672</v>
      </c>
    </row>
    <row r="3452" spans="1:20" ht="43.2" x14ac:dyDescent="0.3">
      <c r="A3452">
        <v>663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59"/>
        <v>152</v>
      </c>
      <c r="P3452">
        <f t="shared" si="260"/>
        <v>19.489999999999998</v>
      </c>
      <c r="Q3452" s="11" t="s">
        <v>8315</v>
      </c>
      <c r="R3452" t="s">
        <v>8316</v>
      </c>
      <c r="S3452" s="15">
        <f t="shared" si="261"/>
        <v>42036.704525462963</v>
      </c>
      <c r="T3452" s="15">
        <f t="shared" si="262"/>
        <v>42096.662858796291</v>
      </c>
    </row>
    <row r="3453" spans="1:20" ht="43.2" x14ac:dyDescent="0.3">
      <c r="A3453">
        <v>662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59"/>
        <v>101</v>
      </c>
      <c r="P3453">
        <f t="shared" si="260"/>
        <v>41.13</v>
      </c>
      <c r="Q3453" s="11" t="s">
        <v>8315</v>
      </c>
      <c r="R3453" t="s">
        <v>8316</v>
      </c>
      <c r="S3453" s="15">
        <f t="shared" si="261"/>
        <v>42088.723692129628</v>
      </c>
      <c r="T3453" s="15">
        <f t="shared" si="262"/>
        <v>42115.723692129628</v>
      </c>
    </row>
    <row r="3454" spans="1:20" ht="43.2" x14ac:dyDescent="0.3">
      <c r="A3454">
        <v>661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59"/>
        <v>153</v>
      </c>
      <c r="P3454">
        <f t="shared" si="260"/>
        <v>41.41</v>
      </c>
      <c r="Q3454" s="11" t="s">
        <v>8315</v>
      </c>
      <c r="R3454" t="s">
        <v>8316</v>
      </c>
      <c r="S3454" s="15">
        <f t="shared" si="261"/>
        <v>41820.639189814814</v>
      </c>
      <c r="T3454" s="15">
        <f t="shared" si="262"/>
        <v>41843.165972222225</v>
      </c>
    </row>
    <row r="3455" spans="1:20" ht="43.2" x14ac:dyDescent="0.3">
      <c r="A3455">
        <v>660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59"/>
        <v>128</v>
      </c>
      <c r="P3455">
        <f t="shared" si="260"/>
        <v>27.5</v>
      </c>
      <c r="Q3455" s="11" t="s">
        <v>8315</v>
      </c>
      <c r="R3455" t="s">
        <v>8316</v>
      </c>
      <c r="S3455" s="15">
        <f t="shared" si="261"/>
        <v>42535.97865740741</v>
      </c>
      <c r="T3455" s="15">
        <f t="shared" si="262"/>
        <v>42595.97865740741</v>
      </c>
    </row>
    <row r="3456" spans="1:20" ht="57.6" x14ac:dyDescent="0.3">
      <c r="A3456">
        <v>659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59"/>
        <v>101</v>
      </c>
      <c r="P3456">
        <f t="shared" si="260"/>
        <v>33.57</v>
      </c>
      <c r="Q3456" s="11" t="s">
        <v>8315</v>
      </c>
      <c r="R3456" t="s">
        <v>8316</v>
      </c>
      <c r="S3456" s="15">
        <f t="shared" si="261"/>
        <v>41821.698599537034</v>
      </c>
      <c r="T3456" s="15">
        <f t="shared" si="262"/>
        <v>41851.698599537034</v>
      </c>
    </row>
    <row r="3457" spans="1:20" ht="43.2" x14ac:dyDescent="0.3">
      <c r="A3457">
        <v>658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59"/>
        <v>101</v>
      </c>
      <c r="P3457">
        <f t="shared" si="260"/>
        <v>145.87</v>
      </c>
      <c r="Q3457" s="11" t="s">
        <v>8315</v>
      </c>
      <c r="R3457" t="s">
        <v>8316</v>
      </c>
      <c r="S3457" s="15">
        <f t="shared" si="261"/>
        <v>42626.7503125</v>
      </c>
      <c r="T3457" s="15">
        <f t="shared" si="262"/>
        <v>42656.7503125</v>
      </c>
    </row>
    <row r="3458" spans="1:20" ht="43.2" x14ac:dyDescent="0.3">
      <c r="A3458">
        <v>657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63">ROUND(E3458/D3458*100,0)</f>
        <v>191</v>
      </c>
      <c r="P3458">
        <f t="shared" ref="P3458:P3521" si="264">IFERROR(ROUND(E3458/L3458,2),0)</f>
        <v>358.69</v>
      </c>
      <c r="Q3458" s="11" t="s">
        <v>8315</v>
      </c>
      <c r="R3458" t="s">
        <v>8316</v>
      </c>
      <c r="S3458" s="15">
        <f t="shared" si="261"/>
        <v>41821.205636574072</v>
      </c>
      <c r="T3458" s="15">
        <f t="shared" si="262"/>
        <v>41852.290972222225</v>
      </c>
    </row>
    <row r="3459" spans="1:20" ht="28.8" x14ac:dyDescent="0.3">
      <c r="A3459">
        <v>656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63"/>
        <v>140</v>
      </c>
      <c r="P3459">
        <f t="shared" si="264"/>
        <v>50.98</v>
      </c>
      <c r="Q3459" s="11" t="s">
        <v>8315</v>
      </c>
      <c r="R3459" t="s">
        <v>8316</v>
      </c>
      <c r="S3459" s="15">
        <f t="shared" ref="S3459:S3522" si="265">(((J3459/60/60)/24)+DATE(1970,1,1))</f>
        <v>42016.706678240742</v>
      </c>
      <c r="T3459" s="15">
        <f t="shared" ref="T3459:T3522" si="266">(((I3459/60)/60)/24)+DATE(1970,1,1)</f>
        <v>42047.249305555553</v>
      </c>
    </row>
    <row r="3460" spans="1:20" ht="43.2" x14ac:dyDescent="0.3">
      <c r="A3460">
        <v>655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63"/>
        <v>124</v>
      </c>
      <c r="P3460">
        <f t="shared" si="264"/>
        <v>45.04</v>
      </c>
      <c r="Q3460" s="11" t="s">
        <v>8315</v>
      </c>
      <c r="R3460" t="s">
        <v>8316</v>
      </c>
      <c r="S3460" s="15">
        <f t="shared" si="265"/>
        <v>42011.202581018515</v>
      </c>
      <c r="T3460" s="15">
        <f t="shared" si="266"/>
        <v>42038.185416666667</v>
      </c>
    </row>
    <row r="3461" spans="1:20" ht="43.2" x14ac:dyDescent="0.3">
      <c r="A3461">
        <v>654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63"/>
        <v>126</v>
      </c>
      <c r="P3461">
        <f t="shared" si="264"/>
        <v>17.53</v>
      </c>
      <c r="Q3461" s="11" t="s">
        <v>8315</v>
      </c>
      <c r="R3461" t="s">
        <v>8316</v>
      </c>
      <c r="S3461" s="15">
        <f t="shared" si="265"/>
        <v>42480.479861111111</v>
      </c>
      <c r="T3461" s="15">
        <f t="shared" si="266"/>
        <v>42510.479861111111</v>
      </c>
    </row>
    <row r="3462" spans="1:20" ht="43.2" x14ac:dyDescent="0.3">
      <c r="A3462">
        <v>653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63"/>
        <v>190</v>
      </c>
      <c r="P3462">
        <f t="shared" si="264"/>
        <v>50</v>
      </c>
      <c r="Q3462" s="11" t="s">
        <v>8315</v>
      </c>
      <c r="R3462" t="s">
        <v>8316</v>
      </c>
      <c r="S3462" s="15">
        <f t="shared" si="265"/>
        <v>41852.527222222219</v>
      </c>
      <c r="T3462" s="15">
        <f t="shared" si="266"/>
        <v>41866.527222222219</v>
      </c>
    </row>
    <row r="3463" spans="1:20" ht="43.2" x14ac:dyDescent="0.3">
      <c r="A3463">
        <v>652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63"/>
        <v>139</v>
      </c>
      <c r="P3463">
        <f t="shared" si="264"/>
        <v>57.92</v>
      </c>
      <c r="Q3463" s="11" t="s">
        <v>8315</v>
      </c>
      <c r="R3463" t="s">
        <v>8316</v>
      </c>
      <c r="S3463" s="15">
        <f t="shared" si="265"/>
        <v>42643.632858796293</v>
      </c>
      <c r="T3463" s="15">
        <f t="shared" si="266"/>
        <v>42672.125</v>
      </c>
    </row>
    <row r="3464" spans="1:20" ht="43.2" x14ac:dyDescent="0.3">
      <c r="A3464">
        <v>651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63"/>
        <v>202</v>
      </c>
      <c r="P3464">
        <f t="shared" si="264"/>
        <v>29.71</v>
      </c>
      <c r="Q3464" s="11" t="s">
        <v>8315</v>
      </c>
      <c r="R3464" t="s">
        <v>8316</v>
      </c>
      <c r="S3464" s="15">
        <f t="shared" si="265"/>
        <v>42179.898472222223</v>
      </c>
      <c r="T3464" s="15">
        <f t="shared" si="266"/>
        <v>42195.75</v>
      </c>
    </row>
    <row r="3465" spans="1:20" ht="43.2" x14ac:dyDescent="0.3">
      <c r="A3465">
        <v>650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63"/>
        <v>103</v>
      </c>
      <c r="P3465">
        <f t="shared" si="264"/>
        <v>90.68</v>
      </c>
      <c r="Q3465" s="11" t="s">
        <v>8315</v>
      </c>
      <c r="R3465" t="s">
        <v>8316</v>
      </c>
      <c r="S3465" s="15">
        <f t="shared" si="265"/>
        <v>42612.918807870374</v>
      </c>
      <c r="T3465" s="15">
        <f t="shared" si="266"/>
        <v>42654.165972222225</v>
      </c>
    </row>
    <row r="3466" spans="1:20" ht="57.6" x14ac:dyDescent="0.3">
      <c r="A3466">
        <v>649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63"/>
        <v>102</v>
      </c>
      <c r="P3466">
        <f t="shared" si="264"/>
        <v>55.01</v>
      </c>
      <c r="Q3466" s="11" t="s">
        <v>8315</v>
      </c>
      <c r="R3466" t="s">
        <v>8316</v>
      </c>
      <c r="S3466" s="15">
        <f t="shared" si="265"/>
        <v>42575.130057870367</v>
      </c>
      <c r="T3466" s="15">
        <f t="shared" si="266"/>
        <v>42605.130057870367</v>
      </c>
    </row>
    <row r="3467" spans="1:20" ht="43.2" x14ac:dyDescent="0.3">
      <c r="A3467">
        <v>648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63"/>
        <v>103</v>
      </c>
      <c r="P3467">
        <f t="shared" si="264"/>
        <v>57.22</v>
      </c>
      <c r="Q3467" s="11" t="s">
        <v>8315</v>
      </c>
      <c r="R3467" t="s">
        <v>8316</v>
      </c>
      <c r="S3467" s="15">
        <f t="shared" si="265"/>
        <v>42200.625833333332</v>
      </c>
      <c r="T3467" s="15">
        <f t="shared" si="266"/>
        <v>42225.666666666672</v>
      </c>
    </row>
    <row r="3468" spans="1:20" ht="43.2" x14ac:dyDescent="0.3">
      <c r="A3468">
        <v>647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63"/>
        <v>127</v>
      </c>
      <c r="P3468">
        <f t="shared" si="264"/>
        <v>72.95</v>
      </c>
      <c r="Q3468" s="11" t="s">
        <v>8315</v>
      </c>
      <c r="R3468" t="s">
        <v>8316</v>
      </c>
      <c r="S3468" s="15">
        <f t="shared" si="265"/>
        <v>42420.019097222219</v>
      </c>
      <c r="T3468" s="15">
        <f t="shared" si="266"/>
        <v>42479.977430555555</v>
      </c>
    </row>
    <row r="3469" spans="1:20" x14ac:dyDescent="0.3">
      <c r="A3469">
        <v>646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63"/>
        <v>101</v>
      </c>
      <c r="P3469">
        <f t="shared" si="264"/>
        <v>64.47</v>
      </c>
      <c r="Q3469" s="11" t="s">
        <v>8315</v>
      </c>
      <c r="R3469" t="s">
        <v>8316</v>
      </c>
      <c r="S3469" s="15">
        <f t="shared" si="265"/>
        <v>42053.671666666662</v>
      </c>
      <c r="T3469" s="15">
        <f t="shared" si="266"/>
        <v>42083.630000000005</v>
      </c>
    </row>
    <row r="3470" spans="1:20" ht="43.2" x14ac:dyDescent="0.3">
      <c r="A3470">
        <v>645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63"/>
        <v>122</v>
      </c>
      <c r="P3470">
        <f t="shared" si="264"/>
        <v>716.35</v>
      </c>
      <c r="Q3470" s="11" t="s">
        <v>8315</v>
      </c>
      <c r="R3470" t="s">
        <v>8316</v>
      </c>
      <c r="S3470" s="15">
        <f t="shared" si="265"/>
        <v>42605.765381944439</v>
      </c>
      <c r="T3470" s="15">
        <f t="shared" si="266"/>
        <v>42634.125</v>
      </c>
    </row>
    <row r="3471" spans="1:20" ht="57.6" x14ac:dyDescent="0.3">
      <c r="A3471">
        <v>644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63"/>
        <v>113</v>
      </c>
      <c r="P3471">
        <f t="shared" si="264"/>
        <v>50.4</v>
      </c>
      <c r="Q3471" s="11" t="s">
        <v>8315</v>
      </c>
      <c r="R3471" t="s">
        <v>8316</v>
      </c>
      <c r="S3471" s="15">
        <f t="shared" si="265"/>
        <v>42458.641724537039</v>
      </c>
      <c r="T3471" s="15">
        <f t="shared" si="266"/>
        <v>42488.641724537039</v>
      </c>
    </row>
    <row r="3472" spans="1:20" ht="28.8" x14ac:dyDescent="0.3">
      <c r="A3472">
        <v>643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63"/>
        <v>150</v>
      </c>
      <c r="P3472">
        <f t="shared" si="264"/>
        <v>41.67</v>
      </c>
      <c r="Q3472" s="11" t="s">
        <v>8315</v>
      </c>
      <c r="R3472" t="s">
        <v>8316</v>
      </c>
      <c r="S3472" s="15">
        <f t="shared" si="265"/>
        <v>42529.022013888884</v>
      </c>
      <c r="T3472" s="15">
        <f t="shared" si="266"/>
        <v>42566.901388888888</v>
      </c>
    </row>
    <row r="3473" spans="1:20" ht="43.2" x14ac:dyDescent="0.3">
      <c r="A3473">
        <v>642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63"/>
        <v>215</v>
      </c>
      <c r="P3473">
        <f t="shared" si="264"/>
        <v>35.770000000000003</v>
      </c>
      <c r="Q3473" s="11" t="s">
        <v>8315</v>
      </c>
      <c r="R3473" t="s">
        <v>8316</v>
      </c>
      <c r="S3473" s="15">
        <f t="shared" si="265"/>
        <v>41841.820486111108</v>
      </c>
      <c r="T3473" s="15">
        <f t="shared" si="266"/>
        <v>41882.833333333336</v>
      </c>
    </row>
    <row r="3474" spans="1:20" ht="43.2" x14ac:dyDescent="0.3">
      <c r="A3474">
        <v>641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63"/>
        <v>102</v>
      </c>
      <c r="P3474">
        <f t="shared" si="264"/>
        <v>88.74</v>
      </c>
      <c r="Q3474" s="11" t="s">
        <v>8315</v>
      </c>
      <c r="R3474" t="s">
        <v>8316</v>
      </c>
      <c r="S3474" s="15">
        <f t="shared" si="265"/>
        <v>41928.170497685183</v>
      </c>
      <c r="T3474" s="15">
        <f t="shared" si="266"/>
        <v>41949.249305555553</v>
      </c>
    </row>
    <row r="3475" spans="1:20" ht="43.2" x14ac:dyDescent="0.3">
      <c r="A3475">
        <v>640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63"/>
        <v>100</v>
      </c>
      <c r="P3475">
        <f t="shared" si="264"/>
        <v>148.47999999999999</v>
      </c>
      <c r="Q3475" s="11" t="s">
        <v>8315</v>
      </c>
      <c r="R3475" t="s">
        <v>8316</v>
      </c>
      <c r="S3475" s="15">
        <f t="shared" si="265"/>
        <v>42062.834444444445</v>
      </c>
      <c r="T3475" s="15">
        <f t="shared" si="266"/>
        <v>42083.852083333331</v>
      </c>
    </row>
    <row r="3476" spans="1:20" ht="43.2" x14ac:dyDescent="0.3">
      <c r="A3476">
        <v>639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63"/>
        <v>101</v>
      </c>
      <c r="P3476">
        <f t="shared" si="264"/>
        <v>51.79</v>
      </c>
      <c r="Q3476" s="11" t="s">
        <v>8315</v>
      </c>
      <c r="R3476" t="s">
        <v>8316</v>
      </c>
      <c r="S3476" s="15">
        <f t="shared" si="265"/>
        <v>42541.501516203702</v>
      </c>
      <c r="T3476" s="15">
        <f t="shared" si="266"/>
        <v>42571.501516203702</v>
      </c>
    </row>
    <row r="3477" spans="1:20" ht="43.2" x14ac:dyDescent="0.3">
      <c r="A3477">
        <v>638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63"/>
        <v>113</v>
      </c>
      <c r="P3477">
        <f t="shared" si="264"/>
        <v>20</v>
      </c>
      <c r="Q3477" s="11" t="s">
        <v>8315</v>
      </c>
      <c r="R3477" t="s">
        <v>8316</v>
      </c>
      <c r="S3477" s="15">
        <f t="shared" si="265"/>
        <v>41918.880833333329</v>
      </c>
      <c r="T3477" s="15">
        <f t="shared" si="266"/>
        <v>41946</v>
      </c>
    </row>
    <row r="3478" spans="1:20" ht="43.2" x14ac:dyDescent="0.3">
      <c r="A3478">
        <v>637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63"/>
        <v>104</v>
      </c>
      <c r="P3478">
        <f t="shared" si="264"/>
        <v>52</v>
      </c>
      <c r="Q3478" s="11" t="s">
        <v>8315</v>
      </c>
      <c r="R3478" t="s">
        <v>8316</v>
      </c>
      <c r="S3478" s="15">
        <f t="shared" si="265"/>
        <v>41921.279976851853</v>
      </c>
      <c r="T3478" s="15">
        <f t="shared" si="266"/>
        <v>41939.125</v>
      </c>
    </row>
    <row r="3479" spans="1:20" ht="43.2" x14ac:dyDescent="0.3">
      <c r="A3479">
        <v>636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63"/>
        <v>115</v>
      </c>
      <c r="P3479">
        <f t="shared" si="264"/>
        <v>53.23</v>
      </c>
      <c r="Q3479" s="11" t="s">
        <v>8315</v>
      </c>
      <c r="R3479" t="s">
        <v>8316</v>
      </c>
      <c r="S3479" s="15">
        <f t="shared" si="265"/>
        <v>42128.736608796295</v>
      </c>
      <c r="T3479" s="15">
        <f t="shared" si="266"/>
        <v>42141.125</v>
      </c>
    </row>
    <row r="3480" spans="1:20" ht="43.2" x14ac:dyDescent="0.3">
      <c r="A3480">
        <v>635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63"/>
        <v>113</v>
      </c>
      <c r="P3480">
        <f t="shared" si="264"/>
        <v>39.6</v>
      </c>
      <c r="Q3480" s="11" t="s">
        <v>8315</v>
      </c>
      <c r="R3480" t="s">
        <v>8316</v>
      </c>
      <c r="S3480" s="15">
        <f t="shared" si="265"/>
        <v>42053.916921296302</v>
      </c>
      <c r="T3480" s="15">
        <f t="shared" si="266"/>
        <v>42079.875</v>
      </c>
    </row>
    <row r="3481" spans="1:20" ht="43.2" x14ac:dyDescent="0.3">
      <c r="A3481">
        <v>634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63"/>
        <v>128</v>
      </c>
      <c r="P3481">
        <f t="shared" si="264"/>
        <v>34.25</v>
      </c>
      <c r="Q3481" s="11" t="s">
        <v>8315</v>
      </c>
      <c r="R3481" t="s">
        <v>8316</v>
      </c>
      <c r="S3481" s="15">
        <f t="shared" si="265"/>
        <v>41781.855092592588</v>
      </c>
      <c r="T3481" s="15">
        <f t="shared" si="266"/>
        <v>41811.855092592588</v>
      </c>
    </row>
    <row r="3482" spans="1:20" ht="43.2" x14ac:dyDescent="0.3">
      <c r="A3482">
        <v>633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63"/>
        <v>143</v>
      </c>
      <c r="P3482">
        <f t="shared" si="264"/>
        <v>164.62</v>
      </c>
      <c r="Q3482" s="11" t="s">
        <v>8315</v>
      </c>
      <c r="R3482" t="s">
        <v>8316</v>
      </c>
      <c r="S3482" s="15">
        <f t="shared" si="265"/>
        <v>42171.317442129628</v>
      </c>
      <c r="T3482" s="15">
        <f t="shared" si="266"/>
        <v>42195.875</v>
      </c>
    </row>
    <row r="3483" spans="1:20" ht="43.2" x14ac:dyDescent="0.3">
      <c r="A3483">
        <v>632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63"/>
        <v>119</v>
      </c>
      <c r="P3483">
        <f t="shared" si="264"/>
        <v>125.05</v>
      </c>
      <c r="Q3483" s="11" t="s">
        <v>8315</v>
      </c>
      <c r="R3483" t="s">
        <v>8316</v>
      </c>
      <c r="S3483" s="15">
        <f t="shared" si="265"/>
        <v>41989.24754629629</v>
      </c>
      <c r="T3483" s="15">
        <f t="shared" si="266"/>
        <v>42006.24754629629</v>
      </c>
    </row>
    <row r="3484" spans="1:20" ht="43.2" x14ac:dyDescent="0.3">
      <c r="A3484">
        <v>631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63"/>
        <v>138</v>
      </c>
      <c r="P3484">
        <f t="shared" si="264"/>
        <v>51.88</v>
      </c>
      <c r="Q3484" s="11" t="s">
        <v>8315</v>
      </c>
      <c r="R3484" t="s">
        <v>8316</v>
      </c>
      <c r="S3484" s="15">
        <f t="shared" si="265"/>
        <v>41796.771597222221</v>
      </c>
      <c r="T3484" s="15">
        <f t="shared" si="266"/>
        <v>41826.771597222221</v>
      </c>
    </row>
    <row r="3485" spans="1:20" ht="43.2" x14ac:dyDescent="0.3">
      <c r="A3485">
        <v>630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63"/>
        <v>160</v>
      </c>
      <c r="P3485">
        <f t="shared" si="264"/>
        <v>40.29</v>
      </c>
      <c r="Q3485" s="11" t="s">
        <v>8315</v>
      </c>
      <c r="R3485" t="s">
        <v>8316</v>
      </c>
      <c r="S3485" s="15">
        <f t="shared" si="265"/>
        <v>41793.668761574074</v>
      </c>
      <c r="T3485" s="15">
        <f t="shared" si="266"/>
        <v>41823.668761574074</v>
      </c>
    </row>
    <row r="3486" spans="1:20" ht="57.6" x14ac:dyDescent="0.3">
      <c r="A3486">
        <v>629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63"/>
        <v>114</v>
      </c>
      <c r="P3486">
        <f t="shared" si="264"/>
        <v>64.91</v>
      </c>
      <c r="Q3486" s="11" t="s">
        <v>8315</v>
      </c>
      <c r="R3486" t="s">
        <v>8316</v>
      </c>
      <c r="S3486" s="15">
        <f t="shared" si="265"/>
        <v>42506.760405092587</v>
      </c>
      <c r="T3486" s="15">
        <f t="shared" si="266"/>
        <v>42536.760405092587</v>
      </c>
    </row>
    <row r="3487" spans="1:20" ht="43.2" x14ac:dyDescent="0.3">
      <c r="A3487">
        <v>628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63"/>
        <v>101</v>
      </c>
      <c r="P3487">
        <f t="shared" si="264"/>
        <v>55.33</v>
      </c>
      <c r="Q3487" s="11" t="s">
        <v>8315</v>
      </c>
      <c r="R3487" t="s">
        <v>8316</v>
      </c>
      <c r="S3487" s="15">
        <f t="shared" si="265"/>
        <v>42372.693055555559</v>
      </c>
      <c r="T3487" s="15">
        <f t="shared" si="266"/>
        <v>42402.693055555559</v>
      </c>
    </row>
    <row r="3488" spans="1:20" ht="43.2" x14ac:dyDescent="0.3">
      <c r="A3488">
        <v>627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63"/>
        <v>155</v>
      </c>
      <c r="P3488">
        <f t="shared" si="264"/>
        <v>83.14</v>
      </c>
      <c r="Q3488" s="11" t="s">
        <v>8315</v>
      </c>
      <c r="R3488" t="s">
        <v>8316</v>
      </c>
      <c r="S3488" s="15">
        <f t="shared" si="265"/>
        <v>42126.87501157407</v>
      </c>
      <c r="T3488" s="15">
        <f t="shared" si="266"/>
        <v>42158.290972222225</v>
      </c>
    </row>
    <row r="3489" spans="1:20" ht="43.2" x14ac:dyDescent="0.3">
      <c r="A3489">
        <v>626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63"/>
        <v>128</v>
      </c>
      <c r="P3489">
        <f t="shared" si="264"/>
        <v>38.71</v>
      </c>
      <c r="Q3489" s="11" t="s">
        <v>8315</v>
      </c>
      <c r="R3489" t="s">
        <v>8316</v>
      </c>
      <c r="S3489" s="15">
        <f t="shared" si="265"/>
        <v>42149.940416666665</v>
      </c>
      <c r="T3489" s="15">
        <f t="shared" si="266"/>
        <v>42179.940416666665</v>
      </c>
    </row>
    <row r="3490" spans="1:20" ht="57.6" x14ac:dyDescent="0.3">
      <c r="A3490">
        <v>625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63"/>
        <v>121</v>
      </c>
      <c r="P3490">
        <f t="shared" si="264"/>
        <v>125.38</v>
      </c>
      <c r="Q3490" s="11" t="s">
        <v>8315</v>
      </c>
      <c r="R3490" t="s">
        <v>8316</v>
      </c>
      <c r="S3490" s="15">
        <f t="shared" si="265"/>
        <v>42087.768055555556</v>
      </c>
      <c r="T3490" s="15">
        <f t="shared" si="266"/>
        <v>42111.666666666672</v>
      </c>
    </row>
    <row r="3491" spans="1:20" ht="43.2" x14ac:dyDescent="0.3">
      <c r="A3491">
        <v>624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63"/>
        <v>113</v>
      </c>
      <c r="P3491">
        <f t="shared" si="264"/>
        <v>78.260000000000005</v>
      </c>
      <c r="Q3491" s="11" t="s">
        <v>8315</v>
      </c>
      <c r="R3491" t="s">
        <v>8316</v>
      </c>
      <c r="S3491" s="15">
        <f t="shared" si="265"/>
        <v>41753.635775462964</v>
      </c>
      <c r="T3491" s="15">
        <f t="shared" si="266"/>
        <v>41783.875</v>
      </c>
    </row>
    <row r="3492" spans="1:20" ht="43.2" x14ac:dyDescent="0.3">
      <c r="A3492">
        <v>623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63"/>
        <v>128</v>
      </c>
      <c r="P3492">
        <f t="shared" si="264"/>
        <v>47.22</v>
      </c>
      <c r="Q3492" s="11" t="s">
        <v>8315</v>
      </c>
      <c r="R3492" t="s">
        <v>8316</v>
      </c>
      <c r="S3492" s="15">
        <f t="shared" si="265"/>
        <v>42443.802361111113</v>
      </c>
      <c r="T3492" s="15">
        <f t="shared" si="266"/>
        <v>42473.802361111113</v>
      </c>
    </row>
    <row r="3493" spans="1:20" ht="43.2" x14ac:dyDescent="0.3">
      <c r="A3493">
        <v>622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63"/>
        <v>158</v>
      </c>
      <c r="P3493">
        <f t="shared" si="264"/>
        <v>79.099999999999994</v>
      </c>
      <c r="Q3493" s="11" t="s">
        <v>8315</v>
      </c>
      <c r="R3493" t="s">
        <v>8316</v>
      </c>
      <c r="S3493" s="15">
        <f t="shared" si="265"/>
        <v>42121.249814814815</v>
      </c>
      <c r="T3493" s="15">
        <f t="shared" si="266"/>
        <v>42142.249814814815</v>
      </c>
    </row>
    <row r="3494" spans="1:20" ht="43.2" x14ac:dyDescent="0.3">
      <c r="A3494">
        <v>621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63"/>
        <v>105</v>
      </c>
      <c r="P3494">
        <f t="shared" si="264"/>
        <v>114.29</v>
      </c>
      <c r="Q3494" s="11" t="s">
        <v>8315</v>
      </c>
      <c r="R3494" t="s">
        <v>8316</v>
      </c>
      <c r="S3494" s="15">
        <f t="shared" si="265"/>
        <v>42268.009224537032</v>
      </c>
      <c r="T3494" s="15">
        <f t="shared" si="266"/>
        <v>42303.009224537032</v>
      </c>
    </row>
    <row r="3495" spans="1:20" ht="43.2" x14ac:dyDescent="0.3">
      <c r="A3495">
        <v>620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63"/>
        <v>100</v>
      </c>
      <c r="P3495">
        <f t="shared" si="264"/>
        <v>51.72</v>
      </c>
      <c r="Q3495" s="11" t="s">
        <v>8315</v>
      </c>
      <c r="R3495" t="s">
        <v>8316</v>
      </c>
      <c r="S3495" s="15">
        <f t="shared" si="265"/>
        <v>41848.866157407407</v>
      </c>
      <c r="T3495" s="15">
        <f t="shared" si="266"/>
        <v>41868.21597222222</v>
      </c>
    </row>
    <row r="3496" spans="1:20" ht="43.2" x14ac:dyDescent="0.3">
      <c r="A3496">
        <v>619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63"/>
        <v>100</v>
      </c>
      <c r="P3496">
        <f t="shared" si="264"/>
        <v>30.77</v>
      </c>
      <c r="Q3496" s="11" t="s">
        <v>8315</v>
      </c>
      <c r="R3496" t="s">
        <v>8316</v>
      </c>
      <c r="S3496" s="15">
        <f t="shared" si="265"/>
        <v>42689.214988425927</v>
      </c>
      <c r="T3496" s="15">
        <f t="shared" si="266"/>
        <v>42700.25</v>
      </c>
    </row>
    <row r="3497" spans="1:20" ht="43.2" x14ac:dyDescent="0.3">
      <c r="A3497">
        <v>618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63"/>
        <v>107</v>
      </c>
      <c r="P3497">
        <f t="shared" si="264"/>
        <v>74.209999999999994</v>
      </c>
      <c r="Q3497" s="11" t="s">
        <v>8315</v>
      </c>
      <c r="R3497" t="s">
        <v>8316</v>
      </c>
      <c r="S3497" s="15">
        <f t="shared" si="265"/>
        <v>41915.762835648151</v>
      </c>
      <c r="T3497" s="15">
        <f t="shared" si="266"/>
        <v>41944.720833333333</v>
      </c>
    </row>
    <row r="3498" spans="1:20" ht="57.6" x14ac:dyDescent="0.3">
      <c r="A3498">
        <v>617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63"/>
        <v>124</v>
      </c>
      <c r="P3498">
        <f t="shared" si="264"/>
        <v>47.85</v>
      </c>
      <c r="Q3498" s="11" t="s">
        <v>8315</v>
      </c>
      <c r="R3498" t="s">
        <v>8316</v>
      </c>
      <c r="S3498" s="15">
        <f t="shared" si="265"/>
        <v>42584.846828703703</v>
      </c>
      <c r="T3498" s="15">
        <f t="shared" si="266"/>
        <v>42624.846828703703</v>
      </c>
    </row>
    <row r="3499" spans="1:20" ht="57.6" x14ac:dyDescent="0.3">
      <c r="A3499">
        <v>616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63"/>
        <v>109</v>
      </c>
      <c r="P3499">
        <f t="shared" si="264"/>
        <v>34.409999999999997</v>
      </c>
      <c r="Q3499" s="11" t="s">
        <v>8315</v>
      </c>
      <c r="R3499" t="s">
        <v>8316</v>
      </c>
      <c r="S3499" s="15">
        <f t="shared" si="265"/>
        <v>42511.741944444439</v>
      </c>
      <c r="T3499" s="15">
        <f t="shared" si="266"/>
        <v>42523.916666666672</v>
      </c>
    </row>
    <row r="3500" spans="1:20" ht="57.6" x14ac:dyDescent="0.3">
      <c r="A3500">
        <v>615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63"/>
        <v>102</v>
      </c>
      <c r="P3500">
        <f t="shared" si="264"/>
        <v>40.24</v>
      </c>
      <c r="Q3500" s="11" t="s">
        <v>8315</v>
      </c>
      <c r="R3500" t="s">
        <v>8316</v>
      </c>
      <c r="S3500" s="15">
        <f t="shared" si="265"/>
        <v>42459.15861111111</v>
      </c>
      <c r="T3500" s="15">
        <f t="shared" si="266"/>
        <v>42518.905555555553</v>
      </c>
    </row>
    <row r="3501" spans="1:20" ht="43.2" x14ac:dyDescent="0.3">
      <c r="A3501">
        <v>614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63"/>
        <v>106</v>
      </c>
      <c r="P3501">
        <f t="shared" si="264"/>
        <v>60.29</v>
      </c>
      <c r="Q3501" s="11" t="s">
        <v>8315</v>
      </c>
      <c r="R3501" t="s">
        <v>8316</v>
      </c>
      <c r="S3501" s="15">
        <f t="shared" si="265"/>
        <v>42132.036168981482</v>
      </c>
      <c r="T3501" s="15">
        <f t="shared" si="266"/>
        <v>42186.290972222225</v>
      </c>
    </row>
    <row r="3502" spans="1:20" ht="57.6" x14ac:dyDescent="0.3">
      <c r="A3502">
        <v>613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63"/>
        <v>106</v>
      </c>
      <c r="P3502">
        <f t="shared" si="264"/>
        <v>25.31</v>
      </c>
      <c r="Q3502" s="11" t="s">
        <v>8315</v>
      </c>
      <c r="R3502" t="s">
        <v>8316</v>
      </c>
      <c r="S3502" s="15">
        <f t="shared" si="265"/>
        <v>42419.91942129629</v>
      </c>
      <c r="T3502" s="15">
        <f t="shared" si="266"/>
        <v>42436.207638888889</v>
      </c>
    </row>
    <row r="3503" spans="1:20" ht="43.2" x14ac:dyDescent="0.3">
      <c r="A3503">
        <v>612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63"/>
        <v>101</v>
      </c>
      <c r="P3503">
        <f t="shared" si="264"/>
        <v>35.950000000000003</v>
      </c>
      <c r="Q3503" s="11" t="s">
        <v>8315</v>
      </c>
      <c r="R3503" t="s">
        <v>8316</v>
      </c>
      <c r="S3503" s="15">
        <f t="shared" si="265"/>
        <v>42233.763831018514</v>
      </c>
      <c r="T3503" s="15">
        <f t="shared" si="266"/>
        <v>42258.763831018514</v>
      </c>
    </row>
    <row r="3504" spans="1:20" ht="43.2" x14ac:dyDescent="0.3">
      <c r="A3504">
        <v>611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63"/>
        <v>105</v>
      </c>
      <c r="P3504">
        <f t="shared" si="264"/>
        <v>136</v>
      </c>
      <c r="Q3504" s="11" t="s">
        <v>8315</v>
      </c>
      <c r="R3504" t="s">
        <v>8316</v>
      </c>
      <c r="S3504" s="15">
        <f t="shared" si="265"/>
        <v>42430.839398148149</v>
      </c>
      <c r="T3504" s="15">
        <f t="shared" si="266"/>
        <v>42445.165972222225</v>
      </c>
    </row>
    <row r="3505" spans="1:20" ht="43.2" x14ac:dyDescent="0.3">
      <c r="A3505">
        <v>610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63"/>
        <v>108</v>
      </c>
      <c r="P3505">
        <f t="shared" si="264"/>
        <v>70.760000000000005</v>
      </c>
      <c r="Q3505" s="11" t="s">
        <v>8315</v>
      </c>
      <c r="R3505" t="s">
        <v>8316</v>
      </c>
      <c r="S3505" s="15">
        <f t="shared" si="265"/>
        <v>42545.478333333333</v>
      </c>
      <c r="T3505" s="15">
        <f t="shared" si="266"/>
        <v>42575.478333333333</v>
      </c>
    </row>
    <row r="3506" spans="1:20" ht="43.2" x14ac:dyDescent="0.3">
      <c r="A3506">
        <v>609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63"/>
        <v>100</v>
      </c>
      <c r="P3506">
        <f t="shared" si="264"/>
        <v>125</v>
      </c>
      <c r="Q3506" s="11" t="s">
        <v>8315</v>
      </c>
      <c r="R3506" t="s">
        <v>8316</v>
      </c>
      <c r="S3506" s="15">
        <f t="shared" si="265"/>
        <v>42297.748738425929</v>
      </c>
      <c r="T3506" s="15">
        <f t="shared" si="266"/>
        <v>42327.790405092594</v>
      </c>
    </row>
    <row r="3507" spans="1:20" ht="86.4" x14ac:dyDescent="0.3">
      <c r="A3507">
        <v>608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63"/>
        <v>104</v>
      </c>
      <c r="P3507">
        <f t="shared" si="264"/>
        <v>66.510000000000005</v>
      </c>
      <c r="Q3507" s="11" t="s">
        <v>8315</v>
      </c>
      <c r="R3507" t="s">
        <v>8316</v>
      </c>
      <c r="S3507" s="15">
        <f t="shared" si="265"/>
        <v>41760.935706018521</v>
      </c>
      <c r="T3507" s="15">
        <f t="shared" si="266"/>
        <v>41772.166666666664</v>
      </c>
    </row>
    <row r="3508" spans="1:20" ht="43.2" x14ac:dyDescent="0.3">
      <c r="A3508">
        <v>607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63"/>
        <v>102</v>
      </c>
      <c r="P3508">
        <f t="shared" si="264"/>
        <v>105</v>
      </c>
      <c r="Q3508" s="11" t="s">
        <v>8315</v>
      </c>
      <c r="R3508" t="s">
        <v>8316</v>
      </c>
      <c r="S3508" s="15">
        <f t="shared" si="265"/>
        <v>41829.734259259261</v>
      </c>
      <c r="T3508" s="15">
        <f t="shared" si="266"/>
        <v>41874.734259259261</v>
      </c>
    </row>
    <row r="3509" spans="1:20" ht="43.2" x14ac:dyDescent="0.3">
      <c r="A3509">
        <v>606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63"/>
        <v>104</v>
      </c>
      <c r="P3509">
        <f t="shared" si="264"/>
        <v>145</v>
      </c>
      <c r="Q3509" s="11" t="s">
        <v>8315</v>
      </c>
      <c r="R3509" t="s">
        <v>8316</v>
      </c>
      <c r="S3509" s="15">
        <f t="shared" si="265"/>
        <v>42491.92288194444</v>
      </c>
      <c r="T3509" s="15">
        <f t="shared" si="266"/>
        <v>42521.92288194444</v>
      </c>
    </row>
    <row r="3510" spans="1:20" ht="43.2" x14ac:dyDescent="0.3">
      <c r="A3510">
        <v>605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63"/>
        <v>180</v>
      </c>
      <c r="P3510">
        <f t="shared" si="264"/>
        <v>12</v>
      </c>
      <c r="Q3510" s="11" t="s">
        <v>8315</v>
      </c>
      <c r="R3510" t="s">
        <v>8316</v>
      </c>
      <c r="S3510" s="15">
        <f t="shared" si="265"/>
        <v>42477.729780092588</v>
      </c>
      <c r="T3510" s="15">
        <f t="shared" si="266"/>
        <v>42500.875</v>
      </c>
    </row>
    <row r="3511" spans="1:20" ht="43.2" x14ac:dyDescent="0.3">
      <c r="A3511">
        <v>604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63"/>
        <v>106</v>
      </c>
      <c r="P3511">
        <f t="shared" si="264"/>
        <v>96.67</v>
      </c>
      <c r="Q3511" s="11" t="s">
        <v>8315</v>
      </c>
      <c r="R3511" t="s">
        <v>8316</v>
      </c>
      <c r="S3511" s="15">
        <f t="shared" si="265"/>
        <v>41950.859560185185</v>
      </c>
      <c r="T3511" s="15">
        <f t="shared" si="266"/>
        <v>41964.204861111109</v>
      </c>
    </row>
    <row r="3512" spans="1:20" ht="57.6" x14ac:dyDescent="0.3">
      <c r="A3512">
        <v>603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63"/>
        <v>101</v>
      </c>
      <c r="P3512">
        <f t="shared" si="264"/>
        <v>60.33</v>
      </c>
      <c r="Q3512" s="11" t="s">
        <v>8315</v>
      </c>
      <c r="R3512" t="s">
        <v>8316</v>
      </c>
      <c r="S3512" s="15">
        <f t="shared" si="265"/>
        <v>41802.62090277778</v>
      </c>
      <c r="T3512" s="15">
        <f t="shared" si="266"/>
        <v>41822.62090277778</v>
      </c>
    </row>
    <row r="3513" spans="1:20" ht="43.2" x14ac:dyDescent="0.3">
      <c r="A3513">
        <v>602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63"/>
        <v>101</v>
      </c>
      <c r="P3513">
        <f t="shared" si="264"/>
        <v>79.89</v>
      </c>
      <c r="Q3513" s="11" t="s">
        <v>8315</v>
      </c>
      <c r="R3513" t="s">
        <v>8316</v>
      </c>
      <c r="S3513" s="15">
        <f t="shared" si="265"/>
        <v>41927.873784722222</v>
      </c>
      <c r="T3513" s="15">
        <f t="shared" si="266"/>
        <v>41950.770833333336</v>
      </c>
    </row>
    <row r="3514" spans="1:20" ht="43.2" x14ac:dyDescent="0.3">
      <c r="A3514">
        <v>601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63"/>
        <v>100</v>
      </c>
      <c r="P3514">
        <f t="shared" si="264"/>
        <v>58.82</v>
      </c>
      <c r="Q3514" s="11" t="s">
        <v>8315</v>
      </c>
      <c r="R3514" t="s">
        <v>8316</v>
      </c>
      <c r="S3514" s="15">
        <f t="shared" si="265"/>
        <v>42057.536944444444</v>
      </c>
      <c r="T3514" s="15">
        <f t="shared" si="266"/>
        <v>42117.49527777778</v>
      </c>
    </row>
    <row r="3515" spans="1:20" ht="43.2" x14ac:dyDescent="0.3">
      <c r="A3515">
        <v>600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63"/>
        <v>118</v>
      </c>
      <c r="P3515">
        <f t="shared" si="264"/>
        <v>75.34</v>
      </c>
      <c r="Q3515" s="11" t="s">
        <v>8315</v>
      </c>
      <c r="R3515" t="s">
        <v>8316</v>
      </c>
      <c r="S3515" s="15">
        <f t="shared" si="265"/>
        <v>41781.096203703702</v>
      </c>
      <c r="T3515" s="15">
        <f t="shared" si="266"/>
        <v>41794.207638888889</v>
      </c>
    </row>
    <row r="3516" spans="1:20" ht="43.2" x14ac:dyDescent="0.3">
      <c r="A3516">
        <v>599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63"/>
        <v>110</v>
      </c>
      <c r="P3516">
        <f t="shared" si="264"/>
        <v>55</v>
      </c>
      <c r="Q3516" s="11" t="s">
        <v>8315</v>
      </c>
      <c r="R3516" t="s">
        <v>8316</v>
      </c>
      <c r="S3516" s="15">
        <f t="shared" si="265"/>
        <v>42020.846666666665</v>
      </c>
      <c r="T3516" s="15">
        <f t="shared" si="266"/>
        <v>42037.207638888889</v>
      </c>
    </row>
    <row r="3517" spans="1:20" ht="43.2" x14ac:dyDescent="0.3">
      <c r="A3517">
        <v>598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63"/>
        <v>103</v>
      </c>
      <c r="P3517">
        <f t="shared" si="264"/>
        <v>66.959999999999994</v>
      </c>
      <c r="Q3517" s="11" t="s">
        <v>8315</v>
      </c>
      <c r="R3517" t="s">
        <v>8316</v>
      </c>
      <c r="S3517" s="15">
        <f t="shared" si="265"/>
        <v>42125.772812499999</v>
      </c>
      <c r="T3517" s="15">
        <f t="shared" si="266"/>
        <v>42155.772812499999</v>
      </c>
    </row>
    <row r="3518" spans="1:20" ht="43.2" x14ac:dyDescent="0.3">
      <c r="A3518">
        <v>597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63"/>
        <v>100</v>
      </c>
      <c r="P3518">
        <f t="shared" si="264"/>
        <v>227.27</v>
      </c>
      <c r="Q3518" s="11" t="s">
        <v>8315</v>
      </c>
      <c r="R3518" t="s">
        <v>8316</v>
      </c>
      <c r="S3518" s="15">
        <f t="shared" si="265"/>
        <v>41856.010069444441</v>
      </c>
      <c r="T3518" s="15">
        <f t="shared" si="266"/>
        <v>41890.125</v>
      </c>
    </row>
    <row r="3519" spans="1:20" ht="43.2" x14ac:dyDescent="0.3">
      <c r="A3519">
        <v>596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63"/>
        <v>100</v>
      </c>
      <c r="P3519">
        <f t="shared" si="264"/>
        <v>307.69</v>
      </c>
      <c r="Q3519" s="11" t="s">
        <v>8315</v>
      </c>
      <c r="R3519" t="s">
        <v>8316</v>
      </c>
      <c r="S3519" s="15">
        <f t="shared" si="265"/>
        <v>41794.817523148151</v>
      </c>
      <c r="T3519" s="15">
        <f t="shared" si="266"/>
        <v>41824.458333333336</v>
      </c>
    </row>
    <row r="3520" spans="1:20" ht="43.2" x14ac:dyDescent="0.3">
      <c r="A3520">
        <v>595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63"/>
        <v>110</v>
      </c>
      <c r="P3520">
        <f t="shared" si="264"/>
        <v>50.02</v>
      </c>
      <c r="Q3520" s="11" t="s">
        <v>8315</v>
      </c>
      <c r="R3520" t="s">
        <v>8316</v>
      </c>
      <c r="S3520" s="15">
        <f t="shared" si="265"/>
        <v>41893.783553240741</v>
      </c>
      <c r="T3520" s="15">
        <f t="shared" si="266"/>
        <v>41914.597916666666</v>
      </c>
    </row>
    <row r="3521" spans="1:20" ht="43.2" x14ac:dyDescent="0.3">
      <c r="A3521">
        <v>594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63"/>
        <v>101</v>
      </c>
      <c r="P3521">
        <f t="shared" si="264"/>
        <v>72.39</v>
      </c>
      <c r="Q3521" s="11" t="s">
        <v>8315</v>
      </c>
      <c r="R3521" t="s">
        <v>8316</v>
      </c>
      <c r="S3521" s="15">
        <f t="shared" si="265"/>
        <v>42037.598958333328</v>
      </c>
      <c r="T3521" s="15">
        <f t="shared" si="266"/>
        <v>42067.598958333328</v>
      </c>
    </row>
    <row r="3522" spans="1:20" ht="43.2" x14ac:dyDescent="0.3">
      <c r="A3522">
        <v>593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67">ROUND(E3522/D3522*100,0)</f>
        <v>101</v>
      </c>
      <c r="P3522">
        <f t="shared" ref="P3522:P3585" si="268">IFERROR(ROUND(E3522/L3522,2),0)</f>
        <v>95.95</v>
      </c>
      <c r="Q3522" s="11" t="s">
        <v>8315</v>
      </c>
      <c r="R3522" t="s">
        <v>8316</v>
      </c>
      <c r="S3522" s="15">
        <f t="shared" si="265"/>
        <v>42227.824212962965</v>
      </c>
      <c r="T3522" s="15">
        <f t="shared" si="266"/>
        <v>42253.57430555555</v>
      </c>
    </row>
    <row r="3523" spans="1:20" ht="57.6" x14ac:dyDescent="0.3">
      <c r="A3523">
        <v>592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67"/>
        <v>169</v>
      </c>
      <c r="P3523">
        <f t="shared" si="268"/>
        <v>45.62</v>
      </c>
      <c r="Q3523" s="11" t="s">
        <v>8315</v>
      </c>
      <c r="R3523" t="s">
        <v>8316</v>
      </c>
      <c r="S3523" s="15">
        <f t="shared" ref="S3523:S3586" si="269">(((J3523/60/60)/24)+DATE(1970,1,1))</f>
        <v>41881.361342592594</v>
      </c>
      <c r="T3523" s="15">
        <f t="shared" ref="T3523:T3586" si="270">(((I3523/60)/60)/24)+DATE(1970,1,1)</f>
        <v>41911.361342592594</v>
      </c>
    </row>
    <row r="3524" spans="1:20" ht="43.2" x14ac:dyDescent="0.3">
      <c r="A3524">
        <v>591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67"/>
        <v>100</v>
      </c>
      <c r="P3524">
        <f t="shared" si="268"/>
        <v>41.03</v>
      </c>
      <c r="Q3524" s="11" t="s">
        <v>8315</v>
      </c>
      <c r="R3524" t="s">
        <v>8316</v>
      </c>
      <c r="S3524" s="15">
        <f t="shared" si="269"/>
        <v>42234.789884259255</v>
      </c>
      <c r="T3524" s="15">
        <f t="shared" si="270"/>
        <v>42262.420833333337</v>
      </c>
    </row>
    <row r="3525" spans="1:20" ht="43.2" x14ac:dyDescent="0.3">
      <c r="A3525">
        <v>590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67"/>
        <v>114</v>
      </c>
      <c r="P3525">
        <f t="shared" si="268"/>
        <v>56.83</v>
      </c>
      <c r="Q3525" s="11" t="s">
        <v>8315</v>
      </c>
      <c r="R3525" t="s">
        <v>8316</v>
      </c>
      <c r="S3525" s="15">
        <f t="shared" si="269"/>
        <v>42581.397546296299</v>
      </c>
      <c r="T3525" s="15">
        <f t="shared" si="270"/>
        <v>42638.958333333328</v>
      </c>
    </row>
    <row r="3526" spans="1:20" ht="43.2" x14ac:dyDescent="0.3">
      <c r="A3526">
        <v>589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67"/>
        <v>102</v>
      </c>
      <c r="P3526">
        <f t="shared" si="268"/>
        <v>137.24</v>
      </c>
      <c r="Q3526" s="11" t="s">
        <v>8315</v>
      </c>
      <c r="R3526" t="s">
        <v>8316</v>
      </c>
      <c r="S3526" s="15">
        <f t="shared" si="269"/>
        <v>41880.76357638889</v>
      </c>
      <c r="T3526" s="15">
        <f t="shared" si="270"/>
        <v>41895.166666666664</v>
      </c>
    </row>
    <row r="3527" spans="1:20" ht="43.2" x14ac:dyDescent="0.3">
      <c r="A3527">
        <v>588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67"/>
        <v>106</v>
      </c>
      <c r="P3527">
        <f t="shared" si="268"/>
        <v>75.709999999999994</v>
      </c>
      <c r="Q3527" s="11" t="s">
        <v>8315</v>
      </c>
      <c r="R3527" t="s">
        <v>8316</v>
      </c>
      <c r="S3527" s="15">
        <f t="shared" si="269"/>
        <v>42214.6956712963</v>
      </c>
      <c r="T3527" s="15">
        <f t="shared" si="270"/>
        <v>42225.666666666672</v>
      </c>
    </row>
    <row r="3528" spans="1:20" ht="43.2" x14ac:dyDescent="0.3">
      <c r="A3528">
        <v>587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67"/>
        <v>102</v>
      </c>
      <c r="P3528">
        <f t="shared" si="268"/>
        <v>99</v>
      </c>
      <c r="Q3528" s="11" t="s">
        <v>8315</v>
      </c>
      <c r="R3528" t="s">
        <v>8316</v>
      </c>
      <c r="S3528" s="15">
        <f t="shared" si="269"/>
        <v>42460.335312499999</v>
      </c>
      <c r="T3528" s="15">
        <f t="shared" si="270"/>
        <v>42488.249305555553</v>
      </c>
    </row>
    <row r="3529" spans="1:20" ht="43.2" x14ac:dyDescent="0.3">
      <c r="A3529">
        <v>586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67"/>
        <v>117</v>
      </c>
      <c r="P3529">
        <f t="shared" si="268"/>
        <v>81.569999999999993</v>
      </c>
      <c r="Q3529" s="11" t="s">
        <v>8315</v>
      </c>
      <c r="R3529" t="s">
        <v>8316</v>
      </c>
      <c r="S3529" s="15">
        <f t="shared" si="269"/>
        <v>42167.023206018523</v>
      </c>
      <c r="T3529" s="15">
        <f t="shared" si="270"/>
        <v>42196.165972222225</v>
      </c>
    </row>
    <row r="3530" spans="1:20" ht="43.2" x14ac:dyDescent="0.3">
      <c r="A3530">
        <v>585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67"/>
        <v>101</v>
      </c>
      <c r="P3530">
        <f t="shared" si="268"/>
        <v>45.11</v>
      </c>
      <c r="Q3530" s="11" t="s">
        <v>8315</v>
      </c>
      <c r="R3530" t="s">
        <v>8316</v>
      </c>
      <c r="S3530" s="15">
        <f t="shared" si="269"/>
        <v>42733.50136574074</v>
      </c>
      <c r="T3530" s="15">
        <f t="shared" si="270"/>
        <v>42753.50136574074</v>
      </c>
    </row>
    <row r="3531" spans="1:20" ht="43.2" x14ac:dyDescent="0.3">
      <c r="A3531">
        <v>584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67"/>
        <v>132</v>
      </c>
      <c r="P3531">
        <f t="shared" si="268"/>
        <v>36.67</v>
      </c>
      <c r="Q3531" s="11" t="s">
        <v>8315</v>
      </c>
      <c r="R3531" t="s">
        <v>8316</v>
      </c>
      <c r="S3531" s="15">
        <f t="shared" si="269"/>
        <v>42177.761782407411</v>
      </c>
      <c r="T3531" s="15">
        <f t="shared" si="270"/>
        <v>42198.041666666672</v>
      </c>
    </row>
    <row r="3532" spans="1:20" ht="43.2" x14ac:dyDescent="0.3">
      <c r="A3532">
        <v>583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67"/>
        <v>100</v>
      </c>
      <c r="P3532">
        <f t="shared" si="268"/>
        <v>125</v>
      </c>
      <c r="Q3532" s="11" t="s">
        <v>8315</v>
      </c>
      <c r="R3532" t="s">
        <v>8316</v>
      </c>
      <c r="S3532" s="15">
        <f t="shared" si="269"/>
        <v>42442.623344907406</v>
      </c>
      <c r="T3532" s="15">
        <f t="shared" si="270"/>
        <v>42470.833333333328</v>
      </c>
    </row>
    <row r="3533" spans="1:20" x14ac:dyDescent="0.3">
      <c r="A3533">
        <v>582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67"/>
        <v>128</v>
      </c>
      <c r="P3533">
        <f t="shared" si="268"/>
        <v>49.23</v>
      </c>
      <c r="Q3533" s="11" t="s">
        <v>8315</v>
      </c>
      <c r="R3533" t="s">
        <v>8316</v>
      </c>
      <c r="S3533" s="15">
        <f t="shared" si="269"/>
        <v>42521.654328703706</v>
      </c>
      <c r="T3533" s="15">
        <f t="shared" si="270"/>
        <v>42551.654328703706</v>
      </c>
    </row>
    <row r="3534" spans="1:20" ht="57.6" x14ac:dyDescent="0.3">
      <c r="A3534">
        <v>581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67"/>
        <v>119</v>
      </c>
      <c r="P3534">
        <f t="shared" si="268"/>
        <v>42.3</v>
      </c>
      <c r="Q3534" s="11" t="s">
        <v>8315</v>
      </c>
      <c r="R3534" t="s">
        <v>8316</v>
      </c>
      <c r="S3534" s="15">
        <f t="shared" si="269"/>
        <v>41884.599849537037</v>
      </c>
      <c r="T3534" s="15">
        <f t="shared" si="270"/>
        <v>41900.165972222225</v>
      </c>
    </row>
    <row r="3535" spans="1:20" ht="57.6" x14ac:dyDescent="0.3">
      <c r="A3535">
        <v>580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67"/>
        <v>126</v>
      </c>
      <c r="P3535">
        <f t="shared" si="268"/>
        <v>78.88</v>
      </c>
      <c r="Q3535" s="11" t="s">
        <v>8315</v>
      </c>
      <c r="R3535" t="s">
        <v>8316</v>
      </c>
      <c r="S3535" s="15">
        <f t="shared" si="269"/>
        <v>42289.761192129634</v>
      </c>
      <c r="T3535" s="15">
        <f t="shared" si="270"/>
        <v>42319.802858796291</v>
      </c>
    </row>
    <row r="3536" spans="1:20" ht="43.2" x14ac:dyDescent="0.3">
      <c r="A3536">
        <v>579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67"/>
        <v>156</v>
      </c>
      <c r="P3536">
        <f t="shared" si="268"/>
        <v>38.28</v>
      </c>
      <c r="Q3536" s="11" t="s">
        <v>8315</v>
      </c>
      <c r="R3536" t="s">
        <v>8316</v>
      </c>
      <c r="S3536" s="15">
        <f t="shared" si="269"/>
        <v>42243.6252662037</v>
      </c>
      <c r="T3536" s="15">
        <f t="shared" si="270"/>
        <v>42278.6252662037</v>
      </c>
    </row>
    <row r="3537" spans="1:20" ht="43.2" x14ac:dyDescent="0.3">
      <c r="A3537">
        <v>578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67"/>
        <v>103</v>
      </c>
      <c r="P3537">
        <f t="shared" si="268"/>
        <v>44.85</v>
      </c>
      <c r="Q3537" s="11" t="s">
        <v>8315</v>
      </c>
      <c r="R3537" t="s">
        <v>8316</v>
      </c>
      <c r="S3537" s="15">
        <f t="shared" si="269"/>
        <v>42248.640162037031</v>
      </c>
      <c r="T3537" s="15">
        <f t="shared" si="270"/>
        <v>42279.75</v>
      </c>
    </row>
    <row r="3538" spans="1:20" ht="43.2" x14ac:dyDescent="0.3">
      <c r="A3538">
        <v>577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67"/>
        <v>153</v>
      </c>
      <c r="P3538">
        <f t="shared" si="268"/>
        <v>13.53</v>
      </c>
      <c r="Q3538" s="11" t="s">
        <v>8315</v>
      </c>
      <c r="R3538" t="s">
        <v>8316</v>
      </c>
      <c r="S3538" s="15">
        <f t="shared" si="269"/>
        <v>42328.727141203708</v>
      </c>
      <c r="T3538" s="15">
        <f t="shared" si="270"/>
        <v>42358.499305555553</v>
      </c>
    </row>
    <row r="3539" spans="1:20" ht="43.2" x14ac:dyDescent="0.3">
      <c r="A3539">
        <v>576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67"/>
        <v>180</v>
      </c>
      <c r="P3539">
        <f t="shared" si="268"/>
        <v>43.5</v>
      </c>
      <c r="Q3539" s="11" t="s">
        <v>8315</v>
      </c>
      <c r="R3539" t="s">
        <v>8316</v>
      </c>
      <c r="S3539" s="15">
        <f t="shared" si="269"/>
        <v>41923.354351851849</v>
      </c>
      <c r="T3539" s="15">
        <f t="shared" si="270"/>
        <v>41960.332638888889</v>
      </c>
    </row>
    <row r="3540" spans="1:20" ht="43.2" x14ac:dyDescent="0.3">
      <c r="A3540">
        <v>575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67"/>
        <v>128</v>
      </c>
      <c r="P3540">
        <f t="shared" si="268"/>
        <v>30.95</v>
      </c>
      <c r="Q3540" s="11" t="s">
        <v>8315</v>
      </c>
      <c r="R3540" t="s">
        <v>8316</v>
      </c>
      <c r="S3540" s="15">
        <f t="shared" si="269"/>
        <v>42571.420601851853</v>
      </c>
      <c r="T3540" s="15">
        <f t="shared" si="270"/>
        <v>42599.420601851853</v>
      </c>
    </row>
    <row r="3541" spans="1:20" ht="43.2" x14ac:dyDescent="0.3">
      <c r="A3541">
        <v>574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67"/>
        <v>120</v>
      </c>
      <c r="P3541">
        <f t="shared" si="268"/>
        <v>55.23</v>
      </c>
      <c r="Q3541" s="11" t="s">
        <v>8315</v>
      </c>
      <c r="R3541" t="s">
        <v>8316</v>
      </c>
      <c r="S3541" s="15">
        <f t="shared" si="269"/>
        <v>42600.756041666667</v>
      </c>
      <c r="T3541" s="15">
        <f t="shared" si="270"/>
        <v>42621.756041666667</v>
      </c>
    </row>
    <row r="3542" spans="1:20" ht="57.6" x14ac:dyDescent="0.3">
      <c r="A3542">
        <v>573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67"/>
        <v>123</v>
      </c>
      <c r="P3542">
        <f t="shared" si="268"/>
        <v>46.13</v>
      </c>
      <c r="Q3542" s="11" t="s">
        <v>8315</v>
      </c>
      <c r="R3542" t="s">
        <v>8316</v>
      </c>
      <c r="S3542" s="15">
        <f t="shared" si="269"/>
        <v>42517.003368055557</v>
      </c>
      <c r="T3542" s="15">
        <f t="shared" si="270"/>
        <v>42547.003368055557</v>
      </c>
    </row>
    <row r="3543" spans="1:20" ht="43.2" x14ac:dyDescent="0.3">
      <c r="A3543">
        <v>572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67"/>
        <v>105</v>
      </c>
      <c r="P3543">
        <f t="shared" si="268"/>
        <v>39.380000000000003</v>
      </c>
      <c r="Q3543" s="11" t="s">
        <v>8315</v>
      </c>
      <c r="R3543" t="s">
        <v>8316</v>
      </c>
      <c r="S3543" s="15">
        <f t="shared" si="269"/>
        <v>42222.730034722219</v>
      </c>
      <c r="T3543" s="15">
        <f t="shared" si="270"/>
        <v>42247.730034722219</v>
      </c>
    </row>
    <row r="3544" spans="1:20" ht="43.2" x14ac:dyDescent="0.3">
      <c r="A3544">
        <v>571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67"/>
        <v>102</v>
      </c>
      <c r="P3544">
        <f t="shared" si="268"/>
        <v>66.150000000000006</v>
      </c>
      <c r="Q3544" s="11" t="s">
        <v>8315</v>
      </c>
      <c r="R3544" t="s">
        <v>8316</v>
      </c>
      <c r="S3544" s="15">
        <f t="shared" si="269"/>
        <v>41829.599791666667</v>
      </c>
      <c r="T3544" s="15">
        <f t="shared" si="270"/>
        <v>41889.599791666667</v>
      </c>
    </row>
    <row r="3545" spans="1:20" ht="43.2" x14ac:dyDescent="0.3">
      <c r="A3545">
        <v>570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67"/>
        <v>105</v>
      </c>
      <c r="P3545">
        <f t="shared" si="268"/>
        <v>54.14</v>
      </c>
      <c r="Q3545" s="11" t="s">
        <v>8315</v>
      </c>
      <c r="R3545" t="s">
        <v>8316</v>
      </c>
      <c r="S3545" s="15">
        <f t="shared" si="269"/>
        <v>42150.755312499998</v>
      </c>
      <c r="T3545" s="15">
        <f t="shared" si="270"/>
        <v>42180.755312499998</v>
      </c>
    </row>
    <row r="3546" spans="1:20" ht="28.8" x14ac:dyDescent="0.3">
      <c r="A3546">
        <v>569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67"/>
        <v>100</v>
      </c>
      <c r="P3546">
        <f t="shared" si="268"/>
        <v>104.17</v>
      </c>
      <c r="Q3546" s="11" t="s">
        <v>8315</v>
      </c>
      <c r="R3546" t="s">
        <v>8316</v>
      </c>
      <c r="S3546" s="15">
        <f t="shared" si="269"/>
        <v>42040.831678240742</v>
      </c>
      <c r="T3546" s="15">
        <f t="shared" si="270"/>
        <v>42070.831678240742</v>
      </c>
    </row>
    <row r="3547" spans="1:20" ht="43.2" x14ac:dyDescent="0.3">
      <c r="A3547">
        <v>568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67"/>
        <v>100</v>
      </c>
      <c r="P3547">
        <f t="shared" si="268"/>
        <v>31.38</v>
      </c>
      <c r="Q3547" s="11" t="s">
        <v>8315</v>
      </c>
      <c r="R3547" t="s">
        <v>8316</v>
      </c>
      <c r="S3547" s="15">
        <f t="shared" si="269"/>
        <v>42075.807395833333</v>
      </c>
      <c r="T3547" s="15">
        <f t="shared" si="270"/>
        <v>42105.807395833333</v>
      </c>
    </row>
    <row r="3548" spans="1:20" ht="43.2" x14ac:dyDescent="0.3">
      <c r="A3548">
        <v>567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67"/>
        <v>102</v>
      </c>
      <c r="P3548">
        <f t="shared" si="268"/>
        <v>59.21</v>
      </c>
      <c r="Q3548" s="11" t="s">
        <v>8315</v>
      </c>
      <c r="R3548" t="s">
        <v>8316</v>
      </c>
      <c r="S3548" s="15">
        <f t="shared" si="269"/>
        <v>42073.660694444443</v>
      </c>
      <c r="T3548" s="15">
        <f t="shared" si="270"/>
        <v>42095.165972222225</v>
      </c>
    </row>
    <row r="3549" spans="1:20" ht="43.2" x14ac:dyDescent="0.3">
      <c r="A3549">
        <v>566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67"/>
        <v>114</v>
      </c>
      <c r="P3549">
        <f t="shared" si="268"/>
        <v>119.18</v>
      </c>
      <c r="Q3549" s="11" t="s">
        <v>8315</v>
      </c>
      <c r="R3549" t="s">
        <v>8316</v>
      </c>
      <c r="S3549" s="15">
        <f t="shared" si="269"/>
        <v>42480.078715277778</v>
      </c>
      <c r="T3549" s="15">
        <f t="shared" si="270"/>
        <v>42504.165972222225</v>
      </c>
    </row>
    <row r="3550" spans="1:20" ht="43.2" x14ac:dyDescent="0.3">
      <c r="A3550">
        <v>565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67"/>
        <v>102</v>
      </c>
      <c r="P3550">
        <f t="shared" si="268"/>
        <v>164.62</v>
      </c>
      <c r="Q3550" s="11" t="s">
        <v>8315</v>
      </c>
      <c r="R3550" t="s">
        <v>8316</v>
      </c>
      <c r="S3550" s="15">
        <f t="shared" si="269"/>
        <v>42411.942291666666</v>
      </c>
      <c r="T3550" s="15">
        <f t="shared" si="270"/>
        <v>42434.041666666672</v>
      </c>
    </row>
    <row r="3551" spans="1:20" ht="43.2" x14ac:dyDescent="0.3">
      <c r="A3551">
        <v>564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67"/>
        <v>102</v>
      </c>
      <c r="P3551">
        <f t="shared" si="268"/>
        <v>24.29</v>
      </c>
      <c r="Q3551" s="11" t="s">
        <v>8315</v>
      </c>
      <c r="R3551" t="s">
        <v>8316</v>
      </c>
      <c r="S3551" s="15">
        <f t="shared" si="269"/>
        <v>42223.394363425927</v>
      </c>
      <c r="T3551" s="15">
        <f t="shared" si="270"/>
        <v>42251.394363425927</v>
      </c>
    </row>
    <row r="3552" spans="1:20" ht="43.2" x14ac:dyDescent="0.3">
      <c r="A3552">
        <v>563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67"/>
        <v>105</v>
      </c>
      <c r="P3552">
        <f t="shared" si="268"/>
        <v>40.94</v>
      </c>
      <c r="Q3552" s="11" t="s">
        <v>8315</v>
      </c>
      <c r="R3552" t="s">
        <v>8316</v>
      </c>
      <c r="S3552" s="15">
        <f t="shared" si="269"/>
        <v>42462.893495370372</v>
      </c>
      <c r="T3552" s="15">
        <f t="shared" si="270"/>
        <v>42492.893495370372</v>
      </c>
    </row>
    <row r="3553" spans="1:20" ht="43.2" x14ac:dyDescent="0.3">
      <c r="A3553">
        <v>562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67"/>
        <v>102</v>
      </c>
      <c r="P3553">
        <f t="shared" si="268"/>
        <v>61.1</v>
      </c>
      <c r="Q3553" s="11" t="s">
        <v>8315</v>
      </c>
      <c r="R3553" t="s">
        <v>8316</v>
      </c>
      <c r="S3553" s="15">
        <f t="shared" si="269"/>
        <v>41753.515856481477</v>
      </c>
      <c r="T3553" s="15">
        <f t="shared" si="270"/>
        <v>41781.921527777777</v>
      </c>
    </row>
    <row r="3554" spans="1:20" ht="43.2" x14ac:dyDescent="0.3">
      <c r="A3554">
        <v>561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67"/>
        <v>100</v>
      </c>
      <c r="P3554">
        <f t="shared" si="268"/>
        <v>38.65</v>
      </c>
      <c r="Q3554" s="11" t="s">
        <v>8315</v>
      </c>
      <c r="R3554" t="s">
        <v>8316</v>
      </c>
      <c r="S3554" s="15">
        <f t="shared" si="269"/>
        <v>41788.587083333332</v>
      </c>
      <c r="T3554" s="15">
        <f t="shared" si="270"/>
        <v>41818.587083333332</v>
      </c>
    </row>
    <row r="3555" spans="1:20" ht="43.2" x14ac:dyDescent="0.3">
      <c r="A3555">
        <v>560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67"/>
        <v>106</v>
      </c>
      <c r="P3555">
        <f t="shared" si="268"/>
        <v>56.2</v>
      </c>
      <c r="Q3555" s="11" t="s">
        <v>8315</v>
      </c>
      <c r="R3555" t="s">
        <v>8316</v>
      </c>
      <c r="S3555" s="15">
        <f t="shared" si="269"/>
        <v>42196.028703703705</v>
      </c>
      <c r="T3555" s="15">
        <f t="shared" si="270"/>
        <v>42228</v>
      </c>
    </row>
    <row r="3556" spans="1:20" ht="43.2" x14ac:dyDescent="0.3">
      <c r="A3556">
        <v>559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67"/>
        <v>113</v>
      </c>
      <c r="P3556">
        <f t="shared" si="268"/>
        <v>107</v>
      </c>
      <c r="Q3556" s="11" t="s">
        <v>8315</v>
      </c>
      <c r="R3556" t="s">
        <v>8316</v>
      </c>
      <c r="S3556" s="15">
        <f t="shared" si="269"/>
        <v>42016.050451388888</v>
      </c>
      <c r="T3556" s="15">
        <f t="shared" si="270"/>
        <v>42046.708333333328</v>
      </c>
    </row>
    <row r="3557" spans="1:20" ht="43.2" x14ac:dyDescent="0.3">
      <c r="A3557">
        <v>558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67"/>
        <v>100</v>
      </c>
      <c r="P3557">
        <f t="shared" si="268"/>
        <v>171.43</v>
      </c>
      <c r="Q3557" s="11" t="s">
        <v>8315</v>
      </c>
      <c r="R3557" t="s">
        <v>8316</v>
      </c>
      <c r="S3557" s="15">
        <f t="shared" si="269"/>
        <v>42661.442060185189</v>
      </c>
      <c r="T3557" s="15">
        <f t="shared" si="270"/>
        <v>42691.483726851846</v>
      </c>
    </row>
    <row r="3558" spans="1:20" ht="43.2" x14ac:dyDescent="0.3">
      <c r="A3558">
        <v>557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67"/>
        <v>100</v>
      </c>
      <c r="P3558">
        <f t="shared" si="268"/>
        <v>110.5</v>
      </c>
      <c r="Q3558" s="11" t="s">
        <v>8315</v>
      </c>
      <c r="R3558" t="s">
        <v>8316</v>
      </c>
      <c r="S3558" s="15">
        <f t="shared" si="269"/>
        <v>41808.649583333332</v>
      </c>
      <c r="T3558" s="15">
        <f t="shared" si="270"/>
        <v>41868.649583333332</v>
      </c>
    </row>
    <row r="3559" spans="1:20" ht="57.6" x14ac:dyDescent="0.3">
      <c r="A3559">
        <v>556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67"/>
        <v>100</v>
      </c>
      <c r="P3559">
        <f t="shared" si="268"/>
        <v>179.28</v>
      </c>
      <c r="Q3559" s="11" t="s">
        <v>8315</v>
      </c>
      <c r="R3559" t="s">
        <v>8316</v>
      </c>
      <c r="S3559" s="15">
        <f t="shared" si="269"/>
        <v>41730.276747685188</v>
      </c>
      <c r="T3559" s="15">
        <f t="shared" si="270"/>
        <v>41764.276747685188</v>
      </c>
    </row>
    <row r="3560" spans="1:20" ht="43.2" x14ac:dyDescent="0.3">
      <c r="A3560">
        <v>555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67"/>
        <v>144</v>
      </c>
      <c r="P3560">
        <f t="shared" si="268"/>
        <v>22.91</v>
      </c>
      <c r="Q3560" s="11" t="s">
        <v>8315</v>
      </c>
      <c r="R3560" t="s">
        <v>8316</v>
      </c>
      <c r="S3560" s="15">
        <f t="shared" si="269"/>
        <v>42139.816840277781</v>
      </c>
      <c r="T3560" s="15">
        <f t="shared" si="270"/>
        <v>42181.875</v>
      </c>
    </row>
    <row r="3561" spans="1:20" ht="57.6" x14ac:dyDescent="0.3">
      <c r="A3561">
        <v>554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67"/>
        <v>104</v>
      </c>
      <c r="P3561">
        <f t="shared" si="268"/>
        <v>43.13</v>
      </c>
      <c r="Q3561" s="11" t="s">
        <v>8315</v>
      </c>
      <c r="R3561" t="s">
        <v>8316</v>
      </c>
      <c r="S3561" s="15">
        <f t="shared" si="269"/>
        <v>42194.096157407403</v>
      </c>
      <c r="T3561" s="15">
        <f t="shared" si="270"/>
        <v>42216.373611111107</v>
      </c>
    </row>
    <row r="3562" spans="1:20" ht="43.2" x14ac:dyDescent="0.3">
      <c r="A3562">
        <v>553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67"/>
        <v>108</v>
      </c>
      <c r="P3562">
        <f t="shared" si="268"/>
        <v>46.89</v>
      </c>
      <c r="Q3562" s="11" t="s">
        <v>8315</v>
      </c>
      <c r="R3562" t="s">
        <v>8316</v>
      </c>
      <c r="S3562" s="15">
        <f t="shared" si="269"/>
        <v>42115.889652777783</v>
      </c>
      <c r="T3562" s="15">
        <f t="shared" si="270"/>
        <v>42151.114583333328</v>
      </c>
    </row>
    <row r="3563" spans="1:20" ht="115.2" x14ac:dyDescent="0.3">
      <c r="A3563">
        <v>552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67"/>
        <v>102</v>
      </c>
      <c r="P3563">
        <f t="shared" si="268"/>
        <v>47.41</v>
      </c>
      <c r="Q3563" s="11" t="s">
        <v>8315</v>
      </c>
      <c r="R3563" t="s">
        <v>8316</v>
      </c>
      <c r="S3563" s="15">
        <f t="shared" si="269"/>
        <v>42203.680300925931</v>
      </c>
      <c r="T3563" s="15">
        <f t="shared" si="270"/>
        <v>42221.774999999994</v>
      </c>
    </row>
    <row r="3564" spans="1:20" ht="43.2" x14ac:dyDescent="0.3">
      <c r="A3564">
        <v>551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67"/>
        <v>149</v>
      </c>
      <c r="P3564">
        <f t="shared" si="268"/>
        <v>15.13</v>
      </c>
      <c r="Q3564" s="11" t="s">
        <v>8315</v>
      </c>
      <c r="R3564" t="s">
        <v>8316</v>
      </c>
      <c r="S3564" s="15">
        <f t="shared" si="269"/>
        <v>42433.761886574073</v>
      </c>
      <c r="T3564" s="15">
        <f t="shared" si="270"/>
        <v>42442.916666666672</v>
      </c>
    </row>
    <row r="3565" spans="1:20" ht="43.2" x14ac:dyDescent="0.3">
      <c r="A3565">
        <v>550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67"/>
        <v>105</v>
      </c>
      <c r="P3565">
        <f t="shared" si="268"/>
        <v>21.1</v>
      </c>
      <c r="Q3565" s="11" t="s">
        <v>8315</v>
      </c>
      <c r="R3565" t="s">
        <v>8316</v>
      </c>
      <c r="S3565" s="15">
        <f t="shared" si="269"/>
        <v>42555.671944444446</v>
      </c>
      <c r="T3565" s="15">
        <f t="shared" si="270"/>
        <v>42583.791666666672</v>
      </c>
    </row>
    <row r="3566" spans="1:20" ht="28.8" x14ac:dyDescent="0.3">
      <c r="A3566">
        <v>549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67"/>
        <v>101</v>
      </c>
      <c r="P3566">
        <f t="shared" si="268"/>
        <v>59.12</v>
      </c>
      <c r="Q3566" s="11" t="s">
        <v>8315</v>
      </c>
      <c r="R3566" t="s">
        <v>8316</v>
      </c>
      <c r="S3566" s="15">
        <f t="shared" si="269"/>
        <v>42236.623252314821</v>
      </c>
      <c r="T3566" s="15">
        <f t="shared" si="270"/>
        <v>42282.666666666672</v>
      </c>
    </row>
    <row r="3567" spans="1:20" ht="43.2" x14ac:dyDescent="0.3">
      <c r="A3567">
        <v>548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67"/>
        <v>131</v>
      </c>
      <c r="P3567">
        <f t="shared" si="268"/>
        <v>97.92</v>
      </c>
      <c r="Q3567" s="11" t="s">
        <v>8315</v>
      </c>
      <c r="R3567" t="s">
        <v>8316</v>
      </c>
      <c r="S3567" s="15">
        <f t="shared" si="269"/>
        <v>41974.743148148147</v>
      </c>
      <c r="T3567" s="15">
        <f t="shared" si="270"/>
        <v>42004.743148148147</v>
      </c>
    </row>
    <row r="3568" spans="1:20" ht="43.2" x14ac:dyDescent="0.3">
      <c r="A3568">
        <v>547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67"/>
        <v>105</v>
      </c>
      <c r="P3568">
        <f t="shared" si="268"/>
        <v>55.13</v>
      </c>
      <c r="Q3568" s="11" t="s">
        <v>8315</v>
      </c>
      <c r="R3568" t="s">
        <v>8316</v>
      </c>
      <c r="S3568" s="15">
        <f t="shared" si="269"/>
        <v>41997.507905092592</v>
      </c>
      <c r="T3568" s="15">
        <f t="shared" si="270"/>
        <v>42027.507905092592</v>
      </c>
    </row>
    <row r="3569" spans="1:20" ht="43.2" x14ac:dyDescent="0.3">
      <c r="A3569">
        <v>546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67"/>
        <v>109</v>
      </c>
      <c r="P3569">
        <f t="shared" si="268"/>
        <v>26.54</v>
      </c>
      <c r="Q3569" s="11" t="s">
        <v>8315</v>
      </c>
      <c r="R3569" t="s">
        <v>8316</v>
      </c>
      <c r="S3569" s="15">
        <f t="shared" si="269"/>
        <v>42135.810694444444</v>
      </c>
      <c r="T3569" s="15">
        <f t="shared" si="270"/>
        <v>42165.810694444444</v>
      </c>
    </row>
    <row r="3570" spans="1:20" ht="43.2" x14ac:dyDescent="0.3">
      <c r="A3570">
        <v>545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67"/>
        <v>111</v>
      </c>
      <c r="P3570">
        <f t="shared" si="268"/>
        <v>58.42</v>
      </c>
      <c r="Q3570" s="11" t="s">
        <v>8315</v>
      </c>
      <c r="R3570" t="s">
        <v>8316</v>
      </c>
      <c r="S3570" s="15">
        <f t="shared" si="269"/>
        <v>41869.740671296298</v>
      </c>
      <c r="T3570" s="15">
        <f t="shared" si="270"/>
        <v>41899.740671296298</v>
      </c>
    </row>
    <row r="3571" spans="1:20" ht="43.2" x14ac:dyDescent="0.3">
      <c r="A3571">
        <v>544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67"/>
        <v>100</v>
      </c>
      <c r="P3571">
        <f t="shared" si="268"/>
        <v>122.54</v>
      </c>
      <c r="Q3571" s="11" t="s">
        <v>8315</v>
      </c>
      <c r="R3571" t="s">
        <v>8316</v>
      </c>
      <c r="S3571" s="15">
        <f t="shared" si="269"/>
        <v>41982.688611111109</v>
      </c>
      <c r="T3571" s="15">
        <f t="shared" si="270"/>
        <v>42012.688611111109</v>
      </c>
    </row>
    <row r="3572" spans="1:20" ht="43.2" x14ac:dyDescent="0.3">
      <c r="A3572">
        <v>543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67"/>
        <v>114</v>
      </c>
      <c r="P3572">
        <f t="shared" si="268"/>
        <v>87.96</v>
      </c>
      <c r="Q3572" s="11" t="s">
        <v>8315</v>
      </c>
      <c r="R3572" t="s">
        <v>8316</v>
      </c>
      <c r="S3572" s="15">
        <f t="shared" si="269"/>
        <v>41976.331979166673</v>
      </c>
      <c r="T3572" s="15">
        <f t="shared" si="270"/>
        <v>42004.291666666672</v>
      </c>
    </row>
    <row r="3573" spans="1:20" ht="43.2" x14ac:dyDescent="0.3">
      <c r="A3573">
        <v>542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67"/>
        <v>122</v>
      </c>
      <c r="P3573">
        <f t="shared" si="268"/>
        <v>73.239999999999995</v>
      </c>
      <c r="Q3573" s="11" t="s">
        <v>8315</v>
      </c>
      <c r="R3573" t="s">
        <v>8316</v>
      </c>
      <c r="S3573" s="15">
        <f t="shared" si="269"/>
        <v>41912.858946759261</v>
      </c>
      <c r="T3573" s="15">
        <f t="shared" si="270"/>
        <v>41942.858946759261</v>
      </c>
    </row>
    <row r="3574" spans="1:20" ht="28.8" x14ac:dyDescent="0.3">
      <c r="A3574">
        <v>541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67"/>
        <v>100</v>
      </c>
      <c r="P3574">
        <f t="shared" si="268"/>
        <v>55.56</v>
      </c>
      <c r="Q3574" s="11" t="s">
        <v>8315</v>
      </c>
      <c r="R3574" t="s">
        <v>8316</v>
      </c>
      <c r="S3574" s="15">
        <f t="shared" si="269"/>
        <v>42146.570393518516</v>
      </c>
      <c r="T3574" s="15">
        <f t="shared" si="270"/>
        <v>42176.570393518516</v>
      </c>
    </row>
    <row r="3575" spans="1:20" ht="43.2" x14ac:dyDescent="0.3">
      <c r="A3575">
        <v>540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67"/>
        <v>103</v>
      </c>
      <c r="P3575">
        <f t="shared" si="268"/>
        <v>39.54</v>
      </c>
      <c r="Q3575" s="11" t="s">
        <v>8315</v>
      </c>
      <c r="R3575" t="s">
        <v>8316</v>
      </c>
      <c r="S3575" s="15">
        <f t="shared" si="269"/>
        <v>41921.375532407408</v>
      </c>
      <c r="T3575" s="15">
        <f t="shared" si="270"/>
        <v>41951.417199074072</v>
      </c>
    </row>
    <row r="3576" spans="1:20" ht="43.2" x14ac:dyDescent="0.3">
      <c r="A3576">
        <v>539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67"/>
        <v>106</v>
      </c>
      <c r="P3576">
        <f t="shared" si="268"/>
        <v>136.78</v>
      </c>
      <c r="Q3576" s="11" t="s">
        <v>8315</v>
      </c>
      <c r="R3576" t="s">
        <v>8316</v>
      </c>
      <c r="S3576" s="15">
        <f t="shared" si="269"/>
        <v>41926.942685185182</v>
      </c>
      <c r="T3576" s="15">
        <f t="shared" si="270"/>
        <v>41956.984351851846</v>
      </c>
    </row>
    <row r="3577" spans="1:20" ht="43.2" x14ac:dyDescent="0.3">
      <c r="A3577">
        <v>538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67"/>
        <v>101</v>
      </c>
      <c r="P3577">
        <f t="shared" si="268"/>
        <v>99.34</v>
      </c>
      <c r="Q3577" s="11" t="s">
        <v>8315</v>
      </c>
      <c r="R3577" t="s">
        <v>8316</v>
      </c>
      <c r="S3577" s="15">
        <f t="shared" si="269"/>
        <v>42561.783877314811</v>
      </c>
      <c r="T3577" s="15">
        <f t="shared" si="270"/>
        <v>42593.165972222225</v>
      </c>
    </row>
    <row r="3578" spans="1:20" ht="43.2" x14ac:dyDescent="0.3">
      <c r="A3578">
        <v>537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67"/>
        <v>100</v>
      </c>
      <c r="P3578">
        <f t="shared" si="268"/>
        <v>20</v>
      </c>
      <c r="Q3578" s="11" t="s">
        <v>8315</v>
      </c>
      <c r="R3578" t="s">
        <v>8316</v>
      </c>
      <c r="S3578" s="15">
        <f t="shared" si="269"/>
        <v>42649.54923611111</v>
      </c>
      <c r="T3578" s="15">
        <f t="shared" si="270"/>
        <v>42709.590902777782</v>
      </c>
    </row>
    <row r="3579" spans="1:20" ht="43.2" x14ac:dyDescent="0.3">
      <c r="A3579">
        <v>536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67"/>
        <v>130</v>
      </c>
      <c r="P3579">
        <f t="shared" si="268"/>
        <v>28.89</v>
      </c>
      <c r="Q3579" s="11" t="s">
        <v>8315</v>
      </c>
      <c r="R3579" t="s">
        <v>8316</v>
      </c>
      <c r="S3579" s="15">
        <f t="shared" si="269"/>
        <v>42093.786840277782</v>
      </c>
      <c r="T3579" s="15">
        <f t="shared" si="270"/>
        <v>42120.26944444445</v>
      </c>
    </row>
    <row r="3580" spans="1:20" ht="43.2" x14ac:dyDescent="0.3">
      <c r="A3580">
        <v>535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67"/>
        <v>100</v>
      </c>
      <c r="P3580">
        <f t="shared" si="268"/>
        <v>40.549999999999997</v>
      </c>
      <c r="Q3580" s="11" t="s">
        <v>8315</v>
      </c>
      <c r="R3580" t="s">
        <v>8316</v>
      </c>
      <c r="S3580" s="15">
        <f t="shared" si="269"/>
        <v>42460.733530092592</v>
      </c>
      <c r="T3580" s="15">
        <f t="shared" si="270"/>
        <v>42490.733530092592</v>
      </c>
    </row>
    <row r="3581" spans="1:20" ht="43.2" x14ac:dyDescent="0.3">
      <c r="A3581">
        <v>534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67"/>
        <v>100</v>
      </c>
      <c r="P3581">
        <f t="shared" si="268"/>
        <v>35.71</v>
      </c>
      <c r="Q3581" s="11" t="s">
        <v>8315</v>
      </c>
      <c r="R3581" t="s">
        <v>8316</v>
      </c>
      <c r="S3581" s="15">
        <f t="shared" si="269"/>
        <v>42430.762222222227</v>
      </c>
      <c r="T3581" s="15">
        <f t="shared" si="270"/>
        <v>42460.720555555556</v>
      </c>
    </row>
    <row r="3582" spans="1:20" ht="43.2" x14ac:dyDescent="0.3">
      <c r="A3582">
        <v>533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67"/>
        <v>114</v>
      </c>
      <c r="P3582">
        <f t="shared" si="268"/>
        <v>37.96</v>
      </c>
      <c r="Q3582" s="11" t="s">
        <v>8315</v>
      </c>
      <c r="R3582" t="s">
        <v>8316</v>
      </c>
      <c r="S3582" s="15">
        <f t="shared" si="269"/>
        <v>42026.176180555558</v>
      </c>
      <c r="T3582" s="15">
        <f t="shared" si="270"/>
        <v>42064.207638888889</v>
      </c>
    </row>
    <row r="3583" spans="1:20" ht="43.2" x14ac:dyDescent="0.3">
      <c r="A3583">
        <v>532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67"/>
        <v>100</v>
      </c>
      <c r="P3583">
        <f t="shared" si="268"/>
        <v>33.33</v>
      </c>
      <c r="Q3583" s="11" t="s">
        <v>8315</v>
      </c>
      <c r="R3583" t="s">
        <v>8316</v>
      </c>
      <c r="S3583" s="15">
        <f t="shared" si="269"/>
        <v>41836.471180555556</v>
      </c>
      <c r="T3583" s="15">
        <f t="shared" si="270"/>
        <v>41850.471180555556</v>
      </c>
    </row>
    <row r="3584" spans="1:20" ht="43.2" x14ac:dyDescent="0.3">
      <c r="A3584">
        <v>531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67"/>
        <v>287</v>
      </c>
      <c r="P3584">
        <f t="shared" si="268"/>
        <v>58.57</v>
      </c>
      <c r="Q3584" s="11" t="s">
        <v>8315</v>
      </c>
      <c r="R3584" t="s">
        <v>8316</v>
      </c>
      <c r="S3584" s="15">
        <f t="shared" si="269"/>
        <v>42451.095856481479</v>
      </c>
      <c r="T3584" s="15">
        <f t="shared" si="270"/>
        <v>42465.095856481479</v>
      </c>
    </row>
    <row r="3585" spans="1:20" ht="43.2" x14ac:dyDescent="0.3">
      <c r="A3585">
        <v>530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67"/>
        <v>109</v>
      </c>
      <c r="P3585">
        <f t="shared" si="268"/>
        <v>135.63</v>
      </c>
      <c r="Q3585" s="11" t="s">
        <v>8315</v>
      </c>
      <c r="R3585" t="s">
        <v>8316</v>
      </c>
      <c r="S3585" s="15">
        <f t="shared" si="269"/>
        <v>42418.425983796296</v>
      </c>
      <c r="T3585" s="15">
        <f t="shared" si="270"/>
        <v>42478.384317129632</v>
      </c>
    </row>
    <row r="3586" spans="1:20" ht="86.4" x14ac:dyDescent="0.3">
      <c r="A3586">
        <v>529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71">ROUND(E3586/D3586*100,0)</f>
        <v>116</v>
      </c>
      <c r="P3586">
        <f t="shared" ref="P3586:P3649" si="272">IFERROR(ROUND(E3586/L3586,2),0)</f>
        <v>30.94</v>
      </c>
      <c r="Q3586" s="11" t="s">
        <v>8315</v>
      </c>
      <c r="R3586" t="s">
        <v>8316</v>
      </c>
      <c r="S3586" s="15">
        <f t="shared" si="269"/>
        <v>42168.316481481481</v>
      </c>
      <c r="T3586" s="15">
        <f t="shared" si="270"/>
        <v>42198.316481481481</v>
      </c>
    </row>
    <row r="3587" spans="1:20" ht="43.2" x14ac:dyDescent="0.3">
      <c r="A3587">
        <v>528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71"/>
        <v>119</v>
      </c>
      <c r="P3587">
        <f t="shared" si="272"/>
        <v>176.09</v>
      </c>
      <c r="Q3587" s="11" t="s">
        <v>8315</v>
      </c>
      <c r="R3587" t="s">
        <v>8316</v>
      </c>
      <c r="S3587" s="15">
        <f t="shared" ref="S3587:S3650" si="273">(((J3587/60/60)/24)+DATE(1970,1,1))</f>
        <v>41964.716319444444</v>
      </c>
      <c r="T3587" s="15">
        <f t="shared" ref="T3587:T3650" si="274">(((I3587/60)/60)/24)+DATE(1970,1,1)</f>
        <v>41994.716319444444</v>
      </c>
    </row>
    <row r="3588" spans="1:20" x14ac:dyDescent="0.3">
      <c r="A3588">
        <v>527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71"/>
        <v>109</v>
      </c>
      <c r="P3588">
        <f t="shared" si="272"/>
        <v>151.97999999999999</v>
      </c>
      <c r="Q3588" s="11" t="s">
        <v>8315</v>
      </c>
      <c r="R3588" t="s">
        <v>8316</v>
      </c>
      <c r="S3588" s="15">
        <f t="shared" si="273"/>
        <v>42576.697569444441</v>
      </c>
      <c r="T3588" s="15">
        <f t="shared" si="274"/>
        <v>42636.697569444441</v>
      </c>
    </row>
    <row r="3589" spans="1:20" ht="43.2" x14ac:dyDescent="0.3">
      <c r="A3589">
        <v>526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71"/>
        <v>127</v>
      </c>
      <c r="P3589">
        <f t="shared" si="272"/>
        <v>22.61</v>
      </c>
      <c r="Q3589" s="11" t="s">
        <v>8315</v>
      </c>
      <c r="R3589" t="s">
        <v>8316</v>
      </c>
      <c r="S3589" s="15">
        <f t="shared" si="273"/>
        <v>42503.539976851855</v>
      </c>
      <c r="T3589" s="15">
        <f t="shared" si="274"/>
        <v>42548.791666666672</v>
      </c>
    </row>
    <row r="3590" spans="1:20" ht="43.2" x14ac:dyDescent="0.3">
      <c r="A3590">
        <v>525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71"/>
        <v>101</v>
      </c>
      <c r="P3590">
        <f t="shared" si="272"/>
        <v>18.27</v>
      </c>
      <c r="Q3590" s="11" t="s">
        <v>8315</v>
      </c>
      <c r="R3590" t="s">
        <v>8316</v>
      </c>
      <c r="S3590" s="15">
        <f t="shared" si="273"/>
        <v>42101.828819444447</v>
      </c>
      <c r="T3590" s="15">
        <f t="shared" si="274"/>
        <v>42123.958333333328</v>
      </c>
    </row>
    <row r="3591" spans="1:20" ht="43.2" x14ac:dyDescent="0.3">
      <c r="A3591">
        <v>524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71"/>
        <v>128</v>
      </c>
      <c r="P3591">
        <f t="shared" si="272"/>
        <v>82.26</v>
      </c>
      <c r="Q3591" s="11" t="s">
        <v>8315</v>
      </c>
      <c r="R3591" t="s">
        <v>8316</v>
      </c>
      <c r="S3591" s="15">
        <f t="shared" si="273"/>
        <v>42125.647534722222</v>
      </c>
      <c r="T3591" s="15">
        <f t="shared" si="274"/>
        <v>42150.647534722222</v>
      </c>
    </row>
    <row r="3592" spans="1:20" ht="43.2" x14ac:dyDescent="0.3">
      <c r="A3592">
        <v>523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71"/>
        <v>100</v>
      </c>
      <c r="P3592">
        <f t="shared" si="272"/>
        <v>68.53</v>
      </c>
      <c r="Q3592" s="11" t="s">
        <v>8315</v>
      </c>
      <c r="R3592" t="s">
        <v>8316</v>
      </c>
      <c r="S3592" s="15">
        <f t="shared" si="273"/>
        <v>41902.333726851852</v>
      </c>
      <c r="T3592" s="15">
        <f t="shared" si="274"/>
        <v>41932.333726851852</v>
      </c>
    </row>
    <row r="3593" spans="1:20" ht="43.2" x14ac:dyDescent="0.3">
      <c r="A3593">
        <v>522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71"/>
        <v>175</v>
      </c>
      <c r="P3593">
        <f t="shared" si="272"/>
        <v>68.06</v>
      </c>
      <c r="Q3593" s="11" t="s">
        <v>8315</v>
      </c>
      <c r="R3593" t="s">
        <v>8316</v>
      </c>
      <c r="S3593" s="15">
        <f t="shared" si="273"/>
        <v>42003.948425925926</v>
      </c>
      <c r="T3593" s="15">
        <f t="shared" si="274"/>
        <v>42028.207638888889</v>
      </c>
    </row>
    <row r="3594" spans="1:20" ht="43.2" x14ac:dyDescent="0.3">
      <c r="A3594">
        <v>521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71"/>
        <v>127</v>
      </c>
      <c r="P3594">
        <f t="shared" si="272"/>
        <v>72.709999999999994</v>
      </c>
      <c r="Q3594" s="11" t="s">
        <v>8315</v>
      </c>
      <c r="R3594" t="s">
        <v>8316</v>
      </c>
      <c r="S3594" s="15">
        <f t="shared" si="273"/>
        <v>41988.829942129625</v>
      </c>
      <c r="T3594" s="15">
        <f t="shared" si="274"/>
        <v>42046.207638888889</v>
      </c>
    </row>
    <row r="3595" spans="1:20" ht="43.2" x14ac:dyDescent="0.3">
      <c r="A3595">
        <v>520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71"/>
        <v>111</v>
      </c>
      <c r="P3595">
        <f t="shared" si="272"/>
        <v>77.19</v>
      </c>
      <c r="Q3595" s="11" t="s">
        <v>8315</v>
      </c>
      <c r="R3595" t="s">
        <v>8316</v>
      </c>
      <c r="S3595" s="15">
        <f t="shared" si="273"/>
        <v>41974.898599537039</v>
      </c>
      <c r="T3595" s="15">
        <f t="shared" si="274"/>
        <v>42009.851388888885</v>
      </c>
    </row>
    <row r="3596" spans="1:20" ht="43.2" x14ac:dyDescent="0.3">
      <c r="A3596">
        <v>519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71"/>
        <v>126</v>
      </c>
      <c r="P3596">
        <f t="shared" si="272"/>
        <v>55.97</v>
      </c>
      <c r="Q3596" s="11" t="s">
        <v>8315</v>
      </c>
      <c r="R3596" t="s">
        <v>8316</v>
      </c>
      <c r="S3596" s="15">
        <f t="shared" si="273"/>
        <v>42592.066921296297</v>
      </c>
      <c r="T3596" s="15">
        <f t="shared" si="274"/>
        <v>42617.066921296297</v>
      </c>
    </row>
    <row r="3597" spans="1:20" ht="28.8" x14ac:dyDescent="0.3">
      <c r="A3597">
        <v>518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71"/>
        <v>119</v>
      </c>
      <c r="P3597">
        <f t="shared" si="272"/>
        <v>49.69</v>
      </c>
      <c r="Q3597" s="11" t="s">
        <v>8315</v>
      </c>
      <c r="R3597" t="s">
        <v>8316</v>
      </c>
      <c r="S3597" s="15">
        <f t="shared" si="273"/>
        <v>42050.008368055554</v>
      </c>
      <c r="T3597" s="15">
        <f t="shared" si="274"/>
        <v>42076.290972222225</v>
      </c>
    </row>
    <row r="3598" spans="1:20" ht="43.2" x14ac:dyDescent="0.3">
      <c r="A3598">
        <v>517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71"/>
        <v>108</v>
      </c>
      <c r="P3598">
        <f t="shared" si="272"/>
        <v>79</v>
      </c>
      <c r="Q3598" s="11" t="s">
        <v>8315</v>
      </c>
      <c r="R3598" t="s">
        <v>8316</v>
      </c>
      <c r="S3598" s="15">
        <f t="shared" si="273"/>
        <v>41856.715069444443</v>
      </c>
      <c r="T3598" s="15">
        <f t="shared" si="274"/>
        <v>41877.715069444443</v>
      </c>
    </row>
    <row r="3599" spans="1:20" ht="28.8" x14ac:dyDescent="0.3">
      <c r="A3599">
        <v>516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71"/>
        <v>103</v>
      </c>
      <c r="P3599">
        <f t="shared" si="272"/>
        <v>77.73</v>
      </c>
      <c r="Q3599" s="11" t="s">
        <v>8315</v>
      </c>
      <c r="R3599" t="s">
        <v>8316</v>
      </c>
      <c r="S3599" s="15">
        <f t="shared" si="273"/>
        <v>42417.585532407407</v>
      </c>
      <c r="T3599" s="15">
        <f t="shared" si="274"/>
        <v>42432.249305555553</v>
      </c>
    </row>
    <row r="3600" spans="1:20" ht="43.2" x14ac:dyDescent="0.3">
      <c r="A3600">
        <v>515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71"/>
        <v>110</v>
      </c>
      <c r="P3600">
        <f t="shared" si="272"/>
        <v>40.78</v>
      </c>
      <c r="Q3600" s="11" t="s">
        <v>8315</v>
      </c>
      <c r="R3600" t="s">
        <v>8316</v>
      </c>
      <c r="S3600" s="15">
        <f t="shared" si="273"/>
        <v>41866.79886574074</v>
      </c>
      <c r="T3600" s="15">
        <f t="shared" si="274"/>
        <v>41885.207638888889</v>
      </c>
    </row>
    <row r="3601" spans="1:20" ht="43.2" x14ac:dyDescent="0.3">
      <c r="A3601">
        <v>514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71"/>
        <v>202</v>
      </c>
      <c r="P3601">
        <f t="shared" si="272"/>
        <v>59.41</v>
      </c>
      <c r="Q3601" s="11" t="s">
        <v>8315</v>
      </c>
      <c r="R3601" t="s">
        <v>8316</v>
      </c>
      <c r="S3601" s="15">
        <f t="shared" si="273"/>
        <v>42220.79487268519</v>
      </c>
      <c r="T3601" s="15">
        <f t="shared" si="274"/>
        <v>42246</v>
      </c>
    </row>
    <row r="3602" spans="1:20" ht="28.8" x14ac:dyDescent="0.3">
      <c r="A3602">
        <v>513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71"/>
        <v>130</v>
      </c>
      <c r="P3602">
        <f t="shared" si="272"/>
        <v>3.25</v>
      </c>
      <c r="Q3602" s="11" t="s">
        <v>8315</v>
      </c>
      <c r="R3602" t="s">
        <v>8316</v>
      </c>
      <c r="S3602" s="15">
        <f t="shared" si="273"/>
        <v>42628.849120370374</v>
      </c>
      <c r="T3602" s="15">
        <f t="shared" si="274"/>
        <v>42656.849120370374</v>
      </c>
    </row>
    <row r="3603" spans="1:20" ht="43.2" x14ac:dyDescent="0.3">
      <c r="A3603">
        <v>512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71"/>
        <v>104</v>
      </c>
      <c r="P3603">
        <f t="shared" si="272"/>
        <v>39.380000000000003</v>
      </c>
      <c r="Q3603" s="11" t="s">
        <v>8315</v>
      </c>
      <c r="R3603" t="s">
        <v>8316</v>
      </c>
      <c r="S3603" s="15">
        <f t="shared" si="273"/>
        <v>41990.99863425926</v>
      </c>
      <c r="T3603" s="15">
        <f t="shared" si="274"/>
        <v>42020.99863425926</v>
      </c>
    </row>
    <row r="3604" spans="1:20" ht="57.6" x14ac:dyDescent="0.3">
      <c r="A3604">
        <v>511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71"/>
        <v>100</v>
      </c>
      <c r="P3604">
        <f t="shared" si="272"/>
        <v>81.67</v>
      </c>
      <c r="Q3604" s="11" t="s">
        <v>8315</v>
      </c>
      <c r="R3604" t="s">
        <v>8316</v>
      </c>
      <c r="S3604" s="15">
        <f t="shared" si="273"/>
        <v>42447.894432870366</v>
      </c>
      <c r="T3604" s="15">
        <f t="shared" si="274"/>
        <v>42507.894432870366</v>
      </c>
    </row>
    <row r="3605" spans="1:20" ht="43.2" x14ac:dyDescent="0.3">
      <c r="A3605">
        <v>510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71"/>
        <v>171</v>
      </c>
      <c r="P3605">
        <f t="shared" si="272"/>
        <v>44.91</v>
      </c>
      <c r="Q3605" s="11" t="s">
        <v>8315</v>
      </c>
      <c r="R3605" t="s">
        <v>8316</v>
      </c>
      <c r="S3605" s="15">
        <f t="shared" si="273"/>
        <v>42283.864351851851</v>
      </c>
      <c r="T3605" s="15">
        <f t="shared" si="274"/>
        <v>42313.906018518523</v>
      </c>
    </row>
    <row r="3606" spans="1:20" ht="43.2" x14ac:dyDescent="0.3">
      <c r="A3606">
        <v>509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71"/>
        <v>113</v>
      </c>
      <c r="P3606">
        <f t="shared" si="272"/>
        <v>49.06</v>
      </c>
      <c r="Q3606" s="11" t="s">
        <v>8315</v>
      </c>
      <c r="R3606" t="s">
        <v>8316</v>
      </c>
      <c r="S3606" s="15">
        <f t="shared" si="273"/>
        <v>42483.015694444446</v>
      </c>
      <c r="T3606" s="15">
        <f t="shared" si="274"/>
        <v>42489.290972222225</v>
      </c>
    </row>
    <row r="3607" spans="1:20" ht="57.6" x14ac:dyDescent="0.3">
      <c r="A3607">
        <v>508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71"/>
        <v>184</v>
      </c>
      <c r="P3607">
        <f t="shared" si="272"/>
        <v>30.67</v>
      </c>
      <c r="Q3607" s="11" t="s">
        <v>8315</v>
      </c>
      <c r="R3607" t="s">
        <v>8316</v>
      </c>
      <c r="S3607" s="15">
        <f t="shared" si="273"/>
        <v>42383.793124999997</v>
      </c>
      <c r="T3607" s="15">
        <f t="shared" si="274"/>
        <v>42413.793124999997</v>
      </c>
    </row>
    <row r="3608" spans="1:20" ht="43.2" x14ac:dyDescent="0.3">
      <c r="A3608">
        <v>507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71"/>
        <v>130</v>
      </c>
      <c r="P3608">
        <f t="shared" si="272"/>
        <v>61.06</v>
      </c>
      <c r="Q3608" s="11" t="s">
        <v>8315</v>
      </c>
      <c r="R3608" t="s">
        <v>8316</v>
      </c>
      <c r="S3608" s="15">
        <f t="shared" si="273"/>
        <v>42566.604826388888</v>
      </c>
      <c r="T3608" s="15">
        <f t="shared" si="274"/>
        <v>42596.604826388888</v>
      </c>
    </row>
    <row r="3609" spans="1:20" ht="28.8" x14ac:dyDescent="0.3">
      <c r="A3609">
        <v>506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71"/>
        <v>105</v>
      </c>
      <c r="P3609">
        <f t="shared" si="272"/>
        <v>29</v>
      </c>
      <c r="Q3609" s="11" t="s">
        <v>8315</v>
      </c>
      <c r="R3609" t="s">
        <v>8316</v>
      </c>
      <c r="S3609" s="15">
        <f t="shared" si="273"/>
        <v>42338.963912037041</v>
      </c>
      <c r="T3609" s="15">
        <f t="shared" si="274"/>
        <v>42353</v>
      </c>
    </row>
    <row r="3610" spans="1:20" ht="43.2" x14ac:dyDescent="0.3">
      <c r="A3610">
        <v>505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71"/>
        <v>100</v>
      </c>
      <c r="P3610">
        <f t="shared" si="272"/>
        <v>29.63</v>
      </c>
      <c r="Q3610" s="11" t="s">
        <v>8315</v>
      </c>
      <c r="R3610" t="s">
        <v>8316</v>
      </c>
      <c r="S3610" s="15">
        <f t="shared" si="273"/>
        <v>42506.709375000006</v>
      </c>
      <c r="T3610" s="15">
        <f t="shared" si="274"/>
        <v>42538.583333333328</v>
      </c>
    </row>
    <row r="3611" spans="1:20" ht="43.2" x14ac:dyDescent="0.3">
      <c r="A3611">
        <v>504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71"/>
        <v>153</v>
      </c>
      <c r="P3611">
        <f t="shared" si="272"/>
        <v>143.1</v>
      </c>
      <c r="Q3611" s="11" t="s">
        <v>8315</v>
      </c>
      <c r="R3611" t="s">
        <v>8316</v>
      </c>
      <c r="S3611" s="15">
        <f t="shared" si="273"/>
        <v>42429.991724537031</v>
      </c>
      <c r="T3611" s="15">
        <f t="shared" si="274"/>
        <v>42459.950057870374</v>
      </c>
    </row>
    <row r="3612" spans="1:20" ht="43.2" x14ac:dyDescent="0.3">
      <c r="A3612">
        <v>503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71"/>
        <v>162</v>
      </c>
      <c r="P3612">
        <f t="shared" si="272"/>
        <v>52.35</v>
      </c>
      <c r="Q3612" s="11" t="s">
        <v>8315</v>
      </c>
      <c r="R3612" t="s">
        <v>8316</v>
      </c>
      <c r="S3612" s="15">
        <f t="shared" si="273"/>
        <v>42203.432129629626</v>
      </c>
      <c r="T3612" s="15">
        <f t="shared" si="274"/>
        <v>42233.432129629626</v>
      </c>
    </row>
    <row r="3613" spans="1:20" ht="43.2" x14ac:dyDescent="0.3">
      <c r="A3613">
        <v>502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71"/>
        <v>136</v>
      </c>
      <c r="P3613">
        <f t="shared" si="272"/>
        <v>66.67</v>
      </c>
      <c r="Q3613" s="11" t="s">
        <v>8315</v>
      </c>
      <c r="R3613" t="s">
        <v>8316</v>
      </c>
      <c r="S3613" s="15">
        <f t="shared" si="273"/>
        <v>42072.370381944449</v>
      </c>
      <c r="T3613" s="15">
        <f t="shared" si="274"/>
        <v>42102.370381944449</v>
      </c>
    </row>
    <row r="3614" spans="1:20" ht="43.2" x14ac:dyDescent="0.3">
      <c r="A3614">
        <v>501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71"/>
        <v>144</v>
      </c>
      <c r="P3614">
        <f t="shared" si="272"/>
        <v>126.67</v>
      </c>
      <c r="Q3614" s="11" t="s">
        <v>8315</v>
      </c>
      <c r="R3614" t="s">
        <v>8316</v>
      </c>
      <c r="S3614" s="15">
        <f t="shared" si="273"/>
        <v>41789.726979166669</v>
      </c>
      <c r="T3614" s="15">
        <f t="shared" si="274"/>
        <v>41799.726979166669</v>
      </c>
    </row>
    <row r="3615" spans="1:20" ht="43.2" x14ac:dyDescent="0.3">
      <c r="A3615">
        <v>500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71"/>
        <v>100</v>
      </c>
      <c r="P3615">
        <f t="shared" si="272"/>
        <v>62.5</v>
      </c>
      <c r="Q3615" s="11" t="s">
        <v>8315</v>
      </c>
      <c r="R3615" t="s">
        <v>8316</v>
      </c>
      <c r="S3615" s="15">
        <f t="shared" si="273"/>
        <v>41788.58997685185</v>
      </c>
      <c r="T3615" s="15">
        <f t="shared" si="274"/>
        <v>41818.58997685185</v>
      </c>
    </row>
    <row r="3616" spans="1:20" ht="43.2" x14ac:dyDescent="0.3">
      <c r="A3616">
        <v>499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71"/>
        <v>101</v>
      </c>
      <c r="P3616">
        <f t="shared" si="272"/>
        <v>35.49</v>
      </c>
      <c r="Q3616" s="11" t="s">
        <v>8315</v>
      </c>
      <c r="R3616" t="s">
        <v>8316</v>
      </c>
      <c r="S3616" s="15">
        <f t="shared" si="273"/>
        <v>42144.041851851856</v>
      </c>
      <c r="T3616" s="15">
        <f t="shared" si="274"/>
        <v>42174.041851851856</v>
      </c>
    </row>
    <row r="3617" spans="1:21" ht="43.2" x14ac:dyDescent="0.3">
      <c r="A3617">
        <v>498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71"/>
        <v>107</v>
      </c>
      <c r="P3617">
        <f t="shared" si="272"/>
        <v>37.08</v>
      </c>
      <c r="Q3617" s="11" t="s">
        <v>8315</v>
      </c>
      <c r="R3617" t="s">
        <v>8316</v>
      </c>
      <c r="S3617" s="15">
        <f t="shared" si="273"/>
        <v>42318.593703703707</v>
      </c>
      <c r="T3617" s="15">
        <f t="shared" si="274"/>
        <v>42348.593703703707</v>
      </c>
    </row>
    <row r="3618" spans="1:21" ht="43.2" x14ac:dyDescent="0.3">
      <c r="A3618">
        <v>497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71"/>
        <v>125</v>
      </c>
      <c r="P3618">
        <f t="shared" si="272"/>
        <v>69.33</v>
      </c>
      <c r="Q3618" s="11" t="s">
        <v>8315</v>
      </c>
      <c r="R3618" t="s">
        <v>8316</v>
      </c>
      <c r="S3618" s="15">
        <f t="shared" si="273"/>
        <v>42052.949814814812</v>
      </c>
      <c r="T3618" s="15">
        <f t="shared" si="274"/>
        <v>42082.908148148148</v>
      </c>
    </row>
    <row r="3619" spans="1:21" ht="43.2" x14ac:dyDescent="0.3">
      <c r="A3619">
        <v>496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71"/>
        <v>119</v>
      </c>
      <c r="P3619">
        <f t="shared" si="272"/>
        <v>17.25</v>
      </c>
      <c r="Q3619" s="11" t="s">
        <v>8315</v>
      </c>
      <c r="R3619" t="s">
        <v>8316</v>
      </c>
      <c r="S3619" s="15">
        <f t="shared" si="273"/>
        <v>42779.610289351855</v>
      </c>
      <c r="T3619" s="15">
        <f t="shared" si="274"/>
        <v>42794</v>
      </c>
    </row>
    <row r="3620" spans="1:21" ht="43.2" x14ac:dyDescent="0.3">
      <c r="A3620">
        <v>495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71"/>
        <v>101</v>
      </c>
      <c r="P3620">
        <f t="shared" si="272"/>
        <v>36.07</v>
      </c>
      <c r="Q3620" s="11" t="s">
        <v>8315</v>
      </c>
      <c r="R3620" t="s">
        <v>8316</v>
      </c>
      <c r="S3620" s="15">
        <f t="shared" si="273"/>
        <v>42128.627893518518</v>
      </c>
      <c r="T3620" s="15">
        <f t="shared" si="274"/>
        <v>42158.627893518518</v>
      </c>
    </row>
    <row r="3621" spans="1:21" ht="43.2" x14ac:dyDescent="0.3">
      <c r="A3621">
        <v>494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71"/>
        <v>113</v>
      </c>
      <c r="P3621">
        <f t="shared" si="272"/>
        <v>66.47</v>
      </c>
      <c r="Q3621" s="11" t="s">
        <v>8315</v>
      </c>
      <c r="R3621" t="s">
        <v>8316</v>
      </c>
      <c r="S3621" s="15">
        <f t="shared" si="273"/>
        <v>42661.132245370376</v>
      </c>
      <c r="T3621" s="15">
        <f t="shared" si="274"/>
        <v>42693.916666666672</v>
      </c>
    </row>
    <row r="3622" spans="1:21" ht="43.2" x14ac:dyDescent="0.3">
      <c r="A3622">
        <v>493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71"/>
        <v>105</v>
      </c>
      <c r="P3622">
        <f t="shared" si="272"/>
        <v>56.07</v>
      </c>
      <c r="Q3622" s="11" t="s">
        <v>8315</v>
      </c>
      <c r="R3622" t="s">
        <v>8316</v>
      </c>
      <c r="S3622" s="15">
        <f t="shared" si="273"/>
        <v>42037.938206018516</v>
      </c>
      <c r="T3622" s="15">
        <f t="shared" si="274"/>
        <v>42068.166666666672</v>
      </c>
    </row>
    <row r="3623" spans="1:21" ht="43.2" x14ac:dyDescent="0.3">
      <c r="A3623">
        <v>492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71"/>
        <v>110</v>
      </c>
      <c r="P3623">
        <f t="shared" si="272"/>
        <v>47.03</v>
      </c>
      <c r="Q3623" s="11" t="s">
        <v>8315</v>
      </c>
      <c r="R3623" t="s">
        <v>8316</v>
      </c>
      <c r="S3623" s="15">
        <f t="shared" si="273"/>
        <v>42619.935694444444</v>
      </c>
      <c r="T3623" s="15">
        <f t="shared" si="274"/>
        <v>42643.875</v>
      </c>
    </row>
    <row r="3624" spans="1:21" ht="28.8" x14ac:dyDescent="0.3">
      <c r="A3624">
        <v>491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71"/>
        <v>100</v>
      </c>
      <c r="P3624">
        <f t="shared" si="272"/>
        <v>47.67</v>
      </c>
      <c r="Q3624" s="11" t="s">
        <v>8315</v>
      </c>
      <c r="R3624" t="s">
        <v>8316</v>
      </c>
      <c r="S3624" s="15">
        <f t="shared" si="273"/>
        <v>41877.221886574072</v>
      </c>
      <c r="T3624" s="15">
        <f t="shared" si="274"/>
        <v>41910.140972222223</v>
      </c>
    </row>
    <row r="3625" spans="1:21" ht="28.8" x14ac:dyDescent="0.3">
      <c r="A3625">
        <v>490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71"/>
        <v>120</v>
      </c>
      <c r="P3625">
        <f t="shared" si="272"/>
        <v>88.24</v>
      </c>
      <c r="Q3625" s="11" t="s">
        <v>8315</v>
      </c>
      <c r="R3625" t="s">
        <v>8316</v>
      </c>
      <c r="S3625" s="15">
        <f t="shared" si="273"/>
        <v>41828.736921296295</v>
      </c>
      <c r="T3625" s="15">
        <f t="shared" si="274"/>
        <v>41846.291666666664</v>
      </c>
    </row>
    <row r="3626" spans="1:21" ht="72" x14ac:dyDescent="0.3">
      <c r="A3626">
        <v>489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71"/>
        <v>105</v>
      </c>
      <c r="P3626">
        <f t="shared" si="272"/>
        <v>80.72</v>
      </c>
      <c r="Q3626" s="11" t="s">
        <v>8315</v>
      </c>
      <c r="R3626" t="s">
        <v>8316</v>
      </c>
      <c r="S3626" s="15">
        <f t="shared" si="273"/>
        <v>42545.774189814809</v>
      </c>
      <c r="T3626" s="15">
        <f t="shared" si="274"/>
        <v>42605.774189814809</v>
      </c>
    </row>
    <row r="3627" spans="1:21" ht="57.6" x14ac:dyDescent="0.3">
      <c r="A3627">
        <v>488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71"/>
        <v>103</v>
      </c>
      <c r="P3627">
        <f t="shared" si="272"/>
        <v>39.49</v>
      </c>
      <c r="Q3627" s="11" t="s">
        <v>8315</v>
      </c>
      <c r="R3627" t="s">
        <v>8316</v>
      </c>
      <c r="S3627" s="15">
        <f t="shared" si="273"/>
        <v>42157.652511574073</v>
      </c>
      <c r="T3627" s="15">
        <f t="shared" si="274"/>
        <v>42187.652511574073</v>
      </c>
    </row>
    <row r="3628" spans="1:21" ht="43.2" x14ac:dyDescent="0.3">
      <c r="A3628">
        <v>487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71"/>
        <v>102</v>
      </c>
      <c r="P3628">
        <f t="shared" si="272"/>
        <v>84.85</v>
      </c>
      <c r="Q3628" s="11" t="s">
        <v>8315</v>
      </c>
      <c r="R3628" t="s">
        <v>8316</v>
      </c>
      <c r="S3628" s="15">
        <f t="shared" si="273"/>
        <v>41846.667326388888</v>
      </c>
      <c r="T3628" s="15">
        <f t="shared" si="274"/>
        <v>41867.667326388888</v>
      </c>
    </row>
    <row r="3629" spans="1:21" ht="43.2" x14ac:dyDescent="0.3">
      <c r="A3629">
        <v>486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71"/>
        <v>100</v>
      </c>
      <c r="P3629">
        <f t="shared" si="272"/>
        <v>68.97</v>
      </c>
      <c r="Q3629" s="11" t="s">
        <v>8315</v>
      </c>
      <c r="R3629" t="s">
        <v>8316</v>
      </c>
      <c r="S3629" s="15">
        <f t="shared" si="273"/>
        <v>42460.741747685184</v>
      </c>
      <c r="T3629" s="15">
        <f t="shared" si="274"/>
        <v>42511.165972222225</v>
      </c>
    </row>
    <row r="3630" spans="1:21" ht="43.2" x14ac:dyDescent="0.3">
      <c r="A3630">
        <v>485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71"/>
        <v>0</v>
      </c>
      <c r="P3630">
        <f t="shared" si="272"/>
        <v>0</v>
      </c>
      <c r="Q3630" s="11" t="s">
        <v>8315</v>
      </c>
      <c r="R3630" t="s">
        <v>8357</v>
      </c>
      <c r="S3630" s="15">
        <f t="shared" si="273"/>
        <v>42291.833287037036</v>
      </c>
      <c r="T3630" s="15">
        <f t="shared" si="274"/>
        <v>42351.874953703707</v>
      </c>
    </row>
    <row r="3631" spans="1:21" ht="57.6" x14ac:dyDescent="0.3">
      <c r="A3631">
        <v>484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71"/>
        <v>0</v>
      </c>
      <c r="P3631">
        <f t="shared" si="272"/>
        <v>1</v>
      </c>
      <c r="Q3631" s="11" t="s">
        <v>8315</v>
      </c>
      <c r="R3631" t="s">
        <v>8357</v>
      </c>
      <c r="S3631" s="15">
        <f t="shared" si="273"/>
        <v>42437.094490740739</v>
      </c>
      <c r="T3631" s="15">
        <f t="shared" si="274"/>
        <v>42495.708333333328</v>
      </c>
    </row>
    <row r="3632" spans="1:21" ht="43.2" x14ac:dyDescent="0.3">
      <c r="A3632">
        <v>483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71"/>
        <v>0</v>
      </c>
      <c r="P3632">
        <f t="shared" si="272"/>
        <v>1</v>
      </c>
      <c r="Q3632" s="11" t="s">
        <v>8315</v>
      </c>
      <c r="R3632" t="s">
        <v>8357</v>
      </c>
      <c r="S3632" s="15">
        <f t="shared" si="273"/>
        <v>41942.84710648148</v>
      </c>
      <c r="T3632" s="15">
        <f t="shared" si="274"/>
        <v>41972.888773148152</v>
      </c>
      <c r="U3632" s="18">
        <f>YEAR(S710)</f>
        <v>2014</v>
      </c>
    </row>
    <row r="3633" spans="1:21" ht="57.6" x14ac:dyDescent="0.3">
      <c r="A3633">
        <v>482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71"/>
        <v>51</v>
      </c>
      <c r="P3633">
        <f t="shared" si="272"/>
        <v>147.88</v>
      </c>
      <c r="Q3633" s="11" t="s">
        <v>8315</v>
      </c>
      <c r="R3633" t="s">
        <v>8357</v>
      </c>
      <c r="S3633" s="15">
        <f t="shared" si="273"/>
        <v>41880.753437499996</v>
      </c>
      <c r="T3633" s="15">
        <f t="shared" si="274"/>
        <v>41905.165972222225</v>
      </c>
    </row>
    <row r="3634" spans="1:21" ht="43.2" x14ac:dyDescent="0.3">
      <c r="A3634">
        <v>481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71"/>
        <v>20</v>
      </c>
      <c r="P3634">
        <f t="shared" si="272"/>
        <v>100</v>
      </c>
      <c r="Q3634" s="11" t="s">
        <v>8315</v>
      </c>
      <c r="R3634" t="s">
        <v>8357</v>
      </c>
      <c r="S3634" s="15">
        <f t="shared" si="273"/>
        <v>41946.936909722222</v>
      </c>
      <c r="T3634" s="15">
        <f t="shared" si="274"/>
        <v>41966.936909722222</v>
      </c>
      <c r="U3634" s="18">
        <f>YEAR(S712)</f>
        <v>2014</v>
      </c>
    </row>
    <row r="3635" spans="1:21" ht="43.2" x14ac:dyDescent="0.3">
      <c r="A3635">
        <v>480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71"/>
        <v>35</v>
      </c>
      <c r="P3635">
        <f t="shared" si="272"/>
        <v>56.84</v>
      </c>
      <c r="Q3635" s="11" t="s">
        <v>8315</v>
      </c>
      <c r="R3635" t="s">
        <v>8357</v>
      </c>
      <c r="S3635" s="15">
        <f t="shared" si="273"/>
        <v>42649.623460648145</v>
      </c>
      <c r="T3635" s="15">
        <f t="shared" si="274"/>
        <v>42693.041666666672</v>
      </c>
    </row>
    <row r="3636" spans="1:21" ht="43.2" x14ac:dyDescent="0.3">
      <c r="A3636">
        <v>479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71"/>
        <v>4</v>
      </c>
      <c r="P3636">
        <f t="shared" si="272"/>
        <v>176.94</v>
      </c>
      <c r="Q3636" s="11" t="s">
        <v>8315</v>
      </c>
      <c r="R3636" t="s">
        <v>8357</v>
      </c>
      <c r="S3636" s="15">
        <f t="shared" si="273"/>
        <v>42701.166365740741</v>
      </c>
      <c r="T3636" s="15">
        <f t="shared" si="274"/>
        <v>42749.165972222225</v>
      </c>
    </row>
    <row r="3637" spans="1:21" ht="28.8" x14ac:dyDescent="0.3">
      <c r="A3637">
        <v>478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71"/>
        <v>36</v>
      </c>
      <c r="P3637">
        <f t="shared" si="272"/>
        <v>127.6</v>
      </c>
      <c r="Q3637" s="11" t="s">
        <v>8315</v>
      </c>
      <c r="R3637" t="s">
        <v>8357</v>
      </c>
      <c r="S3637" s="15">
        <f t="shared" si="273"/>
        <v>42450.88282407407</v>
      </c>
      <c r="T3637" s="15">
        <f t="shared" si="274"/>
        <v>42480.88282407407</v>
      </c>
    </row>
    <row r="3638" spans="1:21" ht="43.2" x14ac:dyDescent="0.3">
      <c r="A3638">
        <v>477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71"/>
        <v>0</v>
      </c>
      <c r="P3638">
        <f t="shared" si="272"/>
        <v>0</v>
      </c>
      <c r="Q3638" s="11" t="s">
        <v>8315</v>
      </c>
      <c r="R3638" t="s">
        <v>8357</v>
      </c>
      <c r="S3638" s="15">
        <f t="shared" si="273"/>
        <v>42226.694780092599</v>
      </c>
      <c r="T3638" s="15">
        <f t="shared" si="274"/>
        <v>42261.694780092599</v>
      </c>
    </row>
    <row r="3639" spans="1:21" ht="57.6" x14ac:dyDescent="0.3">
      <c r="A3639">
        <v>476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71"/>
        <v>31</v>
      </c>
      <c r="P3639">
        <f t="shared" si="272"/>
        <v>66.14</v>
      </c>
      <c r="Q3639" s="11" t="s">
        <v>8315</v>
      </c>
      <c r="R3639" t="s">
        <v>8357</v>
      </c>
      <c r="S3639" s="15">
        <f t="shared" si="273"/>
        <v>41975.700636574074</v>
      </c>
      <c r="T3639" s="15">
        <f t="shared" si="274"/>
        <v>42005.700636574074</v>
      </c>
    </row>
    <row r="3640" spans="1:21" ht="28.8" x14ac:dyDescent="0.3">
      <c r="A3640">
        <v>475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71"/>
        <v>7</v>
      </c>
      <c r="P3640">
        <f t="shared" si="272"/>
        <v>108</v>
      </c>
      <c r="Q3640" s="11" t="s">
        <v>8315</v>
      </c>
      <c r="R3640" t="s">
        <v>8357</v>
      </c>
      <c r="S3640" s="15">
        <f t="shared" si="273"/>
        <v>42053.672824074078</v>
      </c>
      <c r="T3640" s="15">
        <f t="shared" si="274"/>
        <v>42113.631157407406</v>
      </c>
    </row>
    <row r="3641" spans="1:21" ht="43.2" x14ac:dyDescent="0.3">
      <c r="A3641">
        <v>474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71"/>
        <v>0</v>
      </c>
      <c r="P3641">
        <f t="shared" si="272"/>
        <v>1</v>
      </c>
      <c r="Q3641" s="11" t="s">
        <v>8315</v>
      </c>
      <c r="R3641" t="s">
        <v>8357</v>
      </c>
      <c r="S3641" s="15">
        <f t="shared" si="273"/>
        <v>42590.677152777775</v>
      </c>
      <c r="T3641" s="15">
        <f t="shared" si="274"/>
        <v>42650.632638888885</v>
      </c>
    </row>
    <row r="3642" spans="1:21" ht="72" x14ac:dyDescent="0.3">
      <c r="A3642">
        <v>473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71"/>
        <v>6</v>
      </c>
      <c r="P3642">
        <f t="shared" si="272"/>
        <v>18.329999999999998</v>
      </c>
      <c r="Q3642" s="11" t="s">
        <v>8315</v>
      </c>
      <c r="R3642" t="s">
        <v>8357</v>
      </c>
      <c r="S3642" s="15">
        <f t="shared" si="273"/>
        <v>42104.781597222223</v>
      </c>
      <c r="T3642" s="15">
        <f t="shared" si="274"/>
        <v>42134.781597222223</v>
      </c>
    </row>
    <row r="3643" spans="1:21" ht="43.2" x14ac:dyDescent="0.3">
      <c r="A3643">
        <v>472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71"/>
        <v>0</v>
      </c>
      <c r="P3643">
        <f t="shared" si="272"/>
        <v>0</v>
      </c>
      <c r="Q3643" s="11" t="s">
        <v>8315</v>
      </c>
      <c r="R3643" t="s">
        <v>8357</v>
      </c>
      <c r="S3643" s="15">
        <f t="shared" si="273"/>
        <v>41899.627071759263</v>
      </c>
      <c r="T3643" s="15">
        <f t="shared" si="274"/>
        <v>41917.208333333336</v>
      </c>
    </row>
    <row r="3644" spans="1:21" ht="57.6" x14ac:dyDescent="0.3">
      <c r="A3644">
        <v>471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71"/>
        <v>2</v>
      </c>
      <c r="P3644">
        <f t="shared" si="272"/>
        <v>7.5</v>
      </c>
      <c r="Q3644" s="11" t="s">
        <v>8315</v>
      </c>
      <c r="R3644" t="s">
        <v>8357</v>
      </c>
      <c r="S3644" s="15">
        <f t="shared" si="273"/>
        <v>42297.816284722227</v>
      </c>
      <c r="T3644" s="15">
        <f t="shared" si="274"/>
        <v>42338.708333333328</v>
      </c>
    </row>
    <row r="3645" spans="1:21" ht="43.2" x14ac:dyDescent="0.3">
      <c r="A3645">
        <v>470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71"/>
        <v>0</v>
      </c>
      <c r="P3645">
        <f t="shared" si="272"/>
        <v>0</v>
      </c>
      <c r="Q3645" s="11" t="s">
        <v>8315</v>
      </c>
      <c r="R3645" t="s">
        <v>8357</v>
      </c>
      <c r="S3645" s="15">
        <f t="shared" si="273"/>
        <v>42285.143969907411</v>
      </c>
      <c r="T3645" s="15">
        <f t="shared" si="274"/>
        <v>42325.185636574075</v>
      </c>
    </row>
    <row r="3646" spans="1:21" ht="43.2" x14ac:dyDescent="0.3">
      <c r="A3646">
        <v>469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71"/>
        <v>16</v>
      </c>
      <c r="P3646">
        <f t="shared" si="272"/>
        <v>68.42</v>
      </c>
      <c r="Q3646" s="11" t="s">
        <v>8315</v>
      </c>
      <c r="R3646" t="s">
        <v>8357</v>
      </c>
      <c r="S3646" s="15">
        <f t="shared" si="273"/>
        <v>42409.241747685184</v>
      </c>
      <c r="T3646" s="15">
        <f t="shared" si="274"/>
        <v>42437.207638888889</v>
      </c>
    </row>
    <row r="3647" spans="1:21" ht="43.2" x14ac:dyDescent="0.3">
      <c r="A3647">
        <v>468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71"/>
        <v>0</v>
      </c>
      <c r="P3647">
        <f t="shared" si="272"/>
        <v>1</v>
      </c>
      <c r="Q3647" s="11" t="s">
        <v>8315</v>
      </c>
      <c r="R3647" t="s">
        <v>8357</v>
      </c>
      <c r="S3647" s="15">
        <f t="shared" si="273"/>
        <v>42665.970347222217</v>
      </c>
      <c r="T3647" s="15">
        <f t="shared" si="274"/>
        <v>42696.012013888889</v>
      </c>
    </row>
    <row r="3648" spans="1:21" ht="43.2" x14ac:dyDescent="0.3">
      <c r="A3648">
        <v>467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71"/>
        <v>5</v>
      </c>
      <c r="P3648">
        <f t="shared" si="272"/>
        <v>60.13</v>
      </c>
      <c r="Q3648" s="11" t="s">
        <v>8315</v>
      </c>
      <c r="R3648" t="s">
        <v>8357</v>
      </c>
      <c r="S3648" s="15">
        <f t="shared" si="273"/>
        <v>42140.421319444446</v>
      </c>
      <c r="T3648" s="15">
        <f t="shared" si="274"/>
        <v>42171.979166666672</v>
      </c>
    </row>
    <row r="3649" spans="1:21" ht="43.2" x14ac:dyDescent="0.3">
      <c r="A3649">
        <v>466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71"/>
        <v>6</v>
      </c>
      <c r="P3649">
        <f t="shared" si="272"/>
        <v>15</v>
      </c>
      <c r="Q3649" s="11" t="s">
        <v>8315</v>
      </c>
      <c r="R3649" t="s">
        <v>8357</v>
      </c>
      <c r="S3649" s="15">
        <f t="shared" si="273"/>
        <v>42598.749155092592</v>
      </c>
      <c r="T3649" s="15">
        <f t="shared" si="274"/>
        <v>42643.749155092592</v>
      </c>
      <c r="U3649" s="18">
        <f>YEAR(S727)</f>
        <v>2015</v>
      </c>
    </row>
    <row r="3650" spans="1:21" ht="28.8" x14ac:dyDescent="0.3">
      <c r="A3650">
        <v>465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75">ROUND(E3650/D3650*100,0)</f>
        <v>100</v>
      </c>
      <c r="P3650">
        <f t="shared" ref="P3650:P3713" si="276">IFERROR(ROUND(E3650/L3650,2),0)</f>
        <v>550.04</v>
      </c>
      <c r="Q3650" s="11" t="s">
        <v>8315</v>
      </c>
      <c r="R3650" t="s">
        <v>8316</v>
      </c>
      <c r="S3650" s="15">
        <f t="shared" si="273"/>
        <v>41887.292187500003</v>
      </c>
      <c r="T3650" s="15">
        <f t="shared" si="274"/>
        <v>41917.292187500003</v>
      </c>
    </row>
    <row r="3651" spans="1:21" ht="43.2" x14ac:dyDescent="0.3">
      <c r="A3651">
        <v>464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75"/>
        <v>104</v>
      </c>
      <c r="P3651">
        <f t="shared" si="276"/>
        <v>97.5</v>
      </c>
      <c r="Q3651" s="11" t="s">
        <v>8315</v>
      </c>
      <c r="R3651" t="s">
        <v>8316</v>
      </c>
      <c r="S3651" s="15">
        <f t="shared" ref="S3651:S3714" si="277">(((J3651/60/60)/24)+DATE(1970,1,1))</f>
        <v>41780.712893518517</v>
      </c>
      <c r="T3651" s="15">
        <f t="shared" ref="T3651:T3714" si="278">(((I3651/60)/60)/24)+DATE(1970,1,1)</f>
        <v>41806.712893518517</v>
      </c>
    </row>
    <row r="3652" spans="1:21" ht="43.2" x14ac:dyDescent="0.3">
      <c r="A3652">
        <v>463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75"/>
        <v>100</v>
      </c>
      <c r="P3652">
        <f t="shared" si="276"/>
        <v>29.41</v>
      </c>
      <c r="Q3652" s="11" t="s">
        <v>8315</v>
      </c>
      <c r="R3652" t="s">
        <v>8316</v>
      </c>
      <c r="S3652" s="15">
        <f t="shared" si="277"/>
        <v>42381.478981481487</v>
      </c>
      <c r="T3652" s="15">
        <f t="shared" si="278"/>
        <v>42402.478981481487</v>
      </c>
    </row>
    <row r="3653" spans="1:21" ht="43.2" x14ac:dyDescent="0.3">
      <c r="A3653">
        <v>462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75"/>
        <v>104</v>
      </c>
      <c r="P3653">
        <f t="shared" si="276"/>
        <v>57.78</v>
      </c>
      <c r="Q3653" s="11" t="s">
        <v>8315</v>
      </c>
      <c r="R3653" t="s">
        <v>8316</v>
      </c>
      <c r="S3653" s="15">
        <f t="shared" si="277"/>
        <v>41828.646319444444</v>
      </c>
      <c r="T3653" s="15">
        <f t="shared" si="278"/>
        <v>41861.665972222225</v>
      </c>
    </row>
    <row r="3654" spans="1:21" ht="43.2" x14ac:dyDescent="0.3">
      <c r="A3654">
        <v>461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75"/>
        <v>251</v>
      </c>
      <c r="P3654">
        <f t="shared" si="276"/>
        <v>44.24</v>
      </c>
      <c r="Q3654" s="11" t="s">
        <v>8315</v>
      </c>
      <c r="R3654" t="s">
        <v>8316</v>
      </c>
      <c r="S3654" s="15">
        <f t="shared" si="277"/>
        <v>42596.644699074073</v>
      </c>
      <c r="T3654" s="15">
        <f t="shared" si="278"/>
        <v>42607.165972222225</v>
      </c>
    </row>
    <row r="3655" spans="1:21" ht="43.2" x14ac:dyDescent="0.3">
      <c r="A3655">
        <v>460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75"/>
        <v>101</v>
      </c>
      <c r="P3655">
        <f t="shared" si="276"/>
        <v>60.91</v>
      </c>
      <c r="Q3655" s="11" t="s">
        <v>8315</v>
      </c>
      <c r="R3655" t="s">
        <v>8316</v>
      </c>
      <c r="S3655" s="15">
        <f t="shared" si="277"/>
        <v>42191.363506944443</v>
      </c>
      <c r="T3655" s="15">
        <f t="shared" si="278"/>
        <v>42221.363506944443</v>
      </c>
    </row>
    <row r="3656" spans="1:21" ht="57.6" x14ac:dyDescent="0.3">
      <c r="A3656">
        <v>459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75"/>
        <v>174</v>
      </c>
      <c r="P3656">
        <f t="shared" si="276"/>
        <v>68.84</v>
      </c>
      <c r="Q3656" s="11" t="s">
        <v>8315</v>
      </c>
      <c r="R3656" t="s">
        <v>8316</v>
      </c>
      <c r="S3656" s="15">
        <f t="shared" si="277"/>
        <v>42440.416504629626</v>
      </c>
      <c r="T3656" s="15">
        <f t="shared" si="278"/>
        <v>42463.708333333328</v>
      </c>
    </row>
    <row r="3657" spans="1:21" ht="57.6" x14ac:dyDescent="0.3">
      <c r="A3657">
        <v>458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75"/>
        <v>116</v>
      </c>
      <c r="P3657">
        <f t="shared" si="276"/>
        <v>73.58</v>
      </c>
      <c r="Q3657" s="11" t="s">
        <v>8315</v>
      </c>
      <c r="R3657" t="s">
        <v>8316</v>
      </c>
      <c r="S3657" s="15">
        <f t="shared" si="277"/>
        <v>42173.803217592591</v>
      </c>
      <c r="T3657" s="15">
        <f t="shared" si="278"/>
        <v>42203.290972222225</v>
      </c>
    </row>
    <row r="3658" spans="1:21" ht="43.2" x14ac:dyDescent="0.3">
      <c r="A3658">
        <v>457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75"/>
        <v>106</v>
      </c>
      <c r="P3658">
        <f t="shared" si="276"/>
        <v>115.02</v>
      </c>
      <c r="Q3658" s="11" t="s">
        <v>8315</v>
      </c>
      <c r="R3658" t="s">
        <v>8316</v>
      </c>
      <c r="S3658" s="15">
        <f t="shared" si="277"/>
        <v>42737.910138888896</v>
      </c>
      <c r="T3658" s="15">
        <f t="shared" si="278"/>
        <v>42767.957638888889</v>
      </c>
    </row>
    <row r="3659" spans="1:21" ht="43.2" x14ac:dyDescent="0.3">
      <c r="A3659">
        <v>456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75"/>
        <v>111</v>
      </c>
      <c r="P3659">
        <f t="shared" si="276"/>
        <v>110.75</v>
      </c>
      <c r="Q3659" s="11" t="s">
        <v>8315</v>
      </c>
      <c r="R3659" t="s">
        <v>8316</v>
      </c>
      <c r="S3659" s="15">
        <f t="shared" si="277"/>
        <v>42499.629849537043</v>
      </c>
      <c r="T3659" s="15">
        <f t="shared" si="278"/>
        <v>42522.904166666667</v>
      </c>
    </row>
    <row r="3660" spans="1:21" ht="28.8" x14ac:dyDescent="0.3">
      <c r="A3660">
        <v>455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75"/>
        <v>101</v>
      </c>
      <c r="P3660">
        <f t="shared" si="276"/>
        <v>75.5</v>
      </c>
      <c r="Q3660" s="11" t="s">
        <v>8315</v>
      </c>
      <c r="R3660" t="s">
        <v>8316</v>
      </c>
      <c r="S3660" s="15">
        <f t="shared" si="277"/>
        <v>41775.858564814815</v>
      </c>
      <c r="T3660" s="15">
        <f t="shared" si="278"/>
        <v>41822.165972222225</v>
      </c>
    </row>
    <row r="3661" spans="1:21" ht="43.2" x14ac:dyDescent="0.3">
      <c r="A3661">
        <v>454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75"/>
        <v>102</v>
      </c>
      <c r="P3661">
        <f t="shared" si="276"/>
        <v>235.46</v>
      </c>
      <c r="Q3661" s="11" t="s">
        <v>8315</v>
      </c>
      <c r="R3661" t="s">
        <v>8316</v>
      </c>
      <c r="S3661" s="15">
        <f t="shared" si="277"/>
        <v>42055.277199074073</v>
      </c>
      <c r="T3661" s="15">
        <f t="shared" si="278"/>
        <v>42082.610416666663</v>
      </c>
    </row>
    <row r="3662" spans="1:21" ht="57.6" x14ac:dyDescent="0.3">
      <c r="A3662">
        <v>453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75"/>
        <v>100</v>
      </c>
      <c r="P3662">
        <f t="shared" si="276"/>
        <v>11.36</v>
      </c>
      <c r="Q3662" s="11" t="s">
        <v>8315</v>
      </c>
      <c r="R3662" t="s">
        <v>8316</v>
      </c>
      <c r="S3662" s="15">
        <f t="shared" si="277"/>
        <v>41971.881076388891</v>
      </c>
      <c r="T3662" s="15">
        <f t="shared" si="278"/>
        <v>41996.881076388891</v>
      </c>
    </row>
    <row r="3663" spans="1:21" ht="43.2" x14ac:dyDescent="0.3">
      <c r="A3663">
        <v>452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75"/>
        <v>111</v>
      </c>
      <c r="P3663">
        <f t="shared" si="276"/>
        <v>92.5</v>
      </c>
      <c r="Q3663" s="11" t="s">
        <v>8315</v>
      </c>
      <c r="R3663" t="s">
        <v>8316</v>
      </c>
      <c r="S3663" s="15">
        <f t="shared" si="277"/>
        <v>42447.896666666667</v>
      </c>
      <c r="T3663" s="15">
        <f t="shared" si="278"/>
        <v>42470.166666666672</v>
      </c>
    </row>
    <row r="3664" spans="1:21" ht="57.6" x14ac:dyDescent="0.3">
      <c r="A3664">
        <v>451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75"/>
        <v>101</v>
      </c>
      <c r="P3664">
        <f t="shared" si="276"/>
        <v>202.85</v>
      </c>
      <c r="Q3664" s="11" t="s">
        <v>8315</v>
      </c>
      <c r="R3664" t="s">
        <v>8316</v>
      </c>
      <c r="S3664" s="15">
        <f t="shared" si="277"/>
        <v>42064.220069444447</v>
      </c>
      <c r="T3664" s="15">
        <f t="shared" si="278"/>
        <v>42094.178402777776</v>
      </c>
    </row>
    <row r="3665" spans="1:20" ht="43.2" x14ac:dyDescent="0.3">
      <c r="A3665">
        <v>450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75"/>
        <v>104</v>
      </c>
      <c r="P3665">
        <f t="shared" si="276"/>
        <v>26</v>
      </c>
      <c r="Q3665" s="11" t="s">
        <v>8315</v>
      </c>
      <c r="R3665" t="s">
        <v>8316</v>
      </c>
      <c r="S3665" s="15">
        <f t="shared" si="277"/>
        <v>42665.451736111107</v>
      </c>
      <c r="T3665" s="15">
        <f t="shared" si="278"/>
        <v>42725.493402777778</v>
      </c>
    </row>
    <row r="3666" spans="1:20" ht="43.2" x14ac:dyDescent="0.3">
      <c r="A3666">
        <v>449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75"/>
        <v>109</v>
      </c>
      <c r="P3666">
        <f t="shared" si="276"/>
        <v>46.05</v>
      </c>
      <c r="Q3666" s="11" t="s">
        <v>8315</v>
      </c>
      <c r="R3666" t="s">
        <v>8316</v>
      </c>
      <c r="S3666" s="15">
        <f t="shared" si="277"/>
        <v>42523.248715277776</v>
      </c>
      <c r="T3666" s="15">
        <f t="shared" si="278"/>
        <v>42537.248715277776</v>
      </c>
    </row>
    <row r="3667" spans="1:20" ht="43.2" x14ac:dyDescent="0.3">
      <c r="A3667">
        <v>448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75"/>
        <v>115</v>
      </c>
      <c r="P3667">
        <f t="shared" si="276"/>
        <v>51</v>
      </c>
      <c r="Q3667" s="11" t="s">
        <v>8315</v>
      </c>
      <c r="R3667" t="s">
        <v>8316</v>
      </c>
      <c r="S3667" s="15">
        <f t="shared" si="277"/>
        <v>42294.808124999996</v>
      </c>
      <c r="T3667" s="15">
        <f t="shared" si="278"/>
        <v>42305.829166666663</v>
      </c>
    </row>
    <row r="3668" spans="1:20" ht="28.8" x14ac:dyDescent="0.3">
      <c r="A3668">
        <v>447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75"/>
        <v>100</v>
      </c>
      <c r="P3668">
        <f t="shared" si="276"/>
        <v>31.58</v>
      </c>
      <c r="Q3668" s="11" t="s">
        <v>8315</v>
      </c>
      <c r="R3668" t="s">
        <v>8316</v>
      </c>
      <c r="S3668" s="15">
        <f t="shared" si="277"/>
        <v>41822.90488425926</v>
      </c>
      <c r="T3668" s="15">
        <f t="shared" si="278"/>
        <v>41844.291666666664</v>
      </c>
    </row>
    <row r="3669" spans="1:20" ht="43.2" x14ac:dyDescent="0.3">
      <c r="A3669">
        <v>446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75"/>
        <v>103</v>
      </c>
      <c r="P3669">
        <f t="shared" si="276"/>
        <v>53.36</v>
      </c>
      <c r="Q3669" s="11" t="s">
        <v>8315</v>
      </c>
      <c r="R3669" t="s">
        <v>8316</v>
      </c>
      <c r="S3669" s="15">
        <f t="shared" si="277"/>
        <v>42173.970127314817</v>
      </c>
      <c r="T3669" s="15">
        <f t="shared" si="278"/>
        <v>42203.970127314817</v>
      </c>
    </row>
    <row r="3670" spans="1:20" ht="43.2" x14ac:dyDescent="0.3">
      <c r="A3670">
        <v>445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75"/>
        <v>104</v>
      </c>
      <c r="P3670">
        <f t="shared" si="276"/>
        <v>36.96</v>
      </c>
      <c r="Q3670" s="11" t="s">
        <v>8315</v>
      </c>
      <c r="R3670" t="s">
        <v>8316</v>
      </c>
      <c r="S3670" s="15">
        <f t="shared" si="277"/>
        <v>42185.556157407409</v>
      </c>
      <c r="T3670" s="15">
        <f t="shared" si="278"/>
        <v>42208.772916666669</v>
      </c>
    </row>
    <row r="3671" spans="1:20" ht="43.2" x14ac:dyDescent="0.3">
      <c r="A3671">
        <v>444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75"/>
        <v>138</v>
      </c>
      <c r="P3671">
        <f t="shared" si="276"/>
        <v>81.290000000000006</v>
      </c>
      <c r="Q3671" s="11" t="s">
        <v>8315</v>
      </c>
      <c r="R3671" t="s">
        <v>8316</v>
      </c>
      <c r="S3671" s="15">
        <f t="shared" si="277"/>
        <v>42136.675196759257</v>
      </c>
      <c r="T3671" s="15">
        <f t="shared" si="278"/>
        <v>42166.675196759257</v>
      </c>
    </row>
    <row r="3672" spans="1:20" ht="43.2" x14ac:dyDescent="0.3">
      <c r="A3672">
        <v>443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75"/>
        <v>110</v>
      </c>
      <c r="P3672">
        <f t="shared" si="276"/>
        <v>20.079999999999998</v>
      </c>
      <c r="Q3672" s="11" t="s">
        <v>8315</v>
      </c>
      <c r="R3672" t="s">
        <v>8316</v>
      </c>
      <c r="S3672" s="15">
        <f t="shared" si="277"/>
        <v>42142.514016203699</v>
      </c>
      <c r="T3672" s="15">
        <f t="shared" si="278"/>
        <v>42155.958333333328</v>
      </c>
    </row>
    <row r="3673" spans="1:20" ht="43.2" x14ac:dyDescent="0.3">
      <c r="A3673">
        <v>442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75"/>
        <v>101</v>
      </c>
      <c r="P3673">
        <f t="shared" si="276"/>
        <v>88.25</v>
      </c>
      <c r="Q3673" s="11" t="s">
        <v>8315</v>
      </c>
      <c r="R3673" t="s">
        <v>8316</v>
      </c>
      <c r="S3673" s="15">
        <f t="shared" si="277"/>
        <v>41820.62809027778</v>
      </c>
      <c r="T3673" s="15">
        <f t="shared" si="278"/>
        <v>41841.165972222225</v>
      </c>
    </row>
    <row r="3674" spans="1:20" ht="57.6" x14ac:dyDescent="0.3">
      <c r="A3674">
        <v>441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75"/>
        <v>102</v>
      </c>
      <c r="P3674">
        <f t="shared" si="276"/>
        <v>53.44</v>
      </c>
      <c r="Q3674" s="11" t="s">
        <v>8315</v>
      </c>
      <c r="R3674" t="s">
        <v>8316</v>
      </c>
      <c r="S3674" s="15">
        <f t="shared" si="277"/>
        <v>41878.946574074071</v>
      </c>
      <c r="T3674" s="15">
        <f t="shared" si="278"/>
        <v>41908.946574074071</v>
      </c>
    </row>
    <row r="3675" spans="1:20" ht="43.2" x14ac:dyDescent="0.3">
      <c r="A3675">
        <v>440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75"/>
        <v>114</v>
      </c>
      <c r="P3675">
        <f t="shared" si="276"/>
        <v>39.869999999999997</v>
      </c>
      <c r="Q3675" s="11" t="s">
        <v>8315</v>
      </c>
      <c r="R3675" t="s">
        <v>8316</v>
      </c>
      <c r="S3675" s="15">
        <f t="shared" si="277"/>
        <v>41914.295104166667</v>
      </c>
      <c r="T3675" s="15">
        <f t="shared" si="278"/>
        <v>41948.536111111112</v>
      </c>
    </row>
    <row r="3676" spans="1:20" ht="43.2" x14ac:dyDescent="0.3">
      <c r="A3676">
        <v>439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75"/>
        <v>100</v>
      </c>
      <c r="P3676">
        <f t="shared" si="276"/>
        <v>145.16</v>
      </c>
      <c r="Q3676" s="11" t="s">
        <v>8315</v>
      </c>
      <c r="R3676" t="s">
        <v>8316</v>
      </c>
      <c r="S3676" s="15">
        <f t="shared" si="277"/>
        <v>42556.873020833329</v>
      </c>
      <c r="T3676" s="15">
        <f t="shared" si="278"/>
        <v>42616.873020833329</v>
      </c>
    </row>
    <row r="3677" spans="1:20" ht="43.2" x14ac:dyDescent="0.3">
      <c r="A3677">
        <v>438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75"/>
        <v>140</v>
      </c>
      <c r="P3677">
        <f t="shared" si="276"/>
        <v>23.33</v>
      </c>
      <c r="Q3677" s="11" t="s">
        <v>8315</v>
      </c>
      <c r="R3677" t="s">
        <v>8316</v>
      </c>
      <c r="S3677" s="15">
        <f t="shared" si="277"/>
        <v>42493.597013888888</v>
      </c>
      <c r="T3677" s="15">
        <f t="shared" si="278"/>
        <v>42505.958333333328</v>
      </c>
    </row>
    <row r="3678" spans="1:20" ht="43.2" x14ac:dyDescent="0.3">
      <c r="A3678">
        <v>437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75"/>
        <v>129</v>
      </c>
      <c r="P3678">
        <f t="shared" si="276"/>
        <v>64.38</v>
      </c>
      <c r="Q3678" s="11" t="s">
        <v>8315</v>
      </c>
      <c r="R3678" t="s">
        <v>8316</v>
      </c>
      <c r="S3678" s="15">
        <f t="shared" si="277"/>
        <v>41876.815787037034</v>
      </c>
      <c r="T3678" s="15">
        <f t="shared" si="278"/>
        <v>41894.815787037034</v>
      </c>
    </row>
    <row r="3679" spans="1:20" ht="43.2" x14ac:dyDescent="0.3">
      <c r="A3679">
        <v>436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75"/>
        <v>103</v>
      </c>
      <c r="P3679">
        <f t="shared" si="276"/>
        <v>62.05</v>
      </c>
      <c r="Q3679" s="11" t="s">
        <v>8315</v>
      </c>
      <c r="R3679" t="s">
        <v>8316</v>
      </c>
      <c r="S3679" s="15">
        <f t="shared" si="277"/>
        <v>41802.574282407404</v>
      </c>
      <c r="T3679" s="15">
        <f t="shared" si="278"/>
        <v>41823.165972222225</v>
      </c>
    </row>
    <row r="3680" spans="1:20" ht="43.2" x14ac:dyDescent="0.3">
      <c r="A3680">
        <v>435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75"/>
        <v>103</v>
      </c>
      <c r="P3680">
        <f t="shared" si="276"/>
        <v>66.13</v>
      </c>
      <c r="Q3680" s="11" t="s">
        <v>8315</v>
      </c>
      <c r="R3680" t="s">
        <v>8316</v>
      </c>
      <c r="S3680" s="15">
        <f t="shared" si="277"/>
        <v>42120.531226851846</v>
      </c>
      <c r="T3680" s="15">
        <f t="shared" si="278"/>
        <v>42155.531226851846</v>
      </c>
    </row>
    <row r="3681" spans="1:20" ht="43.2" x14ac:dyDescent="0.3">
      <c r="A3681">
        <v>434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75"/>
        <v>110</v>
      </c>
      <c r="P3681">
        <f t="shared" si="276"/>
        <v>73.400000000000006</v>
      </c>
      <c r="Q3681" s="11" t="s">
        <v>8315</v>
      </c>
      <c r="R3681" t="s">
        <v>8316</v>
      </c>
      <c r="S3681" s="15">
        <f t="shared" si="277"/>
        <v>41786.761354166665</v>
      </c>
      <c r="T3681" s="15">
        <f t="shared" si="278"/>
        <v>41821.207638888889</v>
      </c>
    </row>
    <row r="3682" spans="1:20" ht="43.2" x14ac:dyDescent="0.3">
      <c r="A3682">
        <v>433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75"/>
        <v>113</v>
      </c>
      <c r="P3682">
        <f t="shared" si="276"/>
        <v>99.5</v>
      </c>
      <c r="Q3682" s="11" t="s">
        <v>8315</v>
      </c>
      <c r="R3682" t="s">
        <v>8316</v>
      </c>
      <c r="S3682" s="15">
        <f t="shared" si="277"/>
        <v>42627.454097222217</v>
      </c>
      <c r="T3682" s="15">
        <f t="shared" si="278"/>
        <v>42648.454097222217</v>
      </c>
    </row>
    <row r="3683" spans="1:20" ht="57.6" x14ac:dyDescent="0.3">
      <c r="A3683">
        <v>432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75"/>
        <v>112</v>
      </c>
      <c r="P3683">
        <f t="shared" si="276"/>
        <v>62.17</v>
      </c>
      <c r="Q3683" s="11" t="s">
        <v>8315</v>
      </c>
      <c r="R3683" t="s">
        <v>8316</v>
      </c>
      <c r="S3683" s="15">
        <f t="shared" si="277"/>
        <v>42374.651504629626</v>
      </c>
      <c r="T3683" s="15">
        <f t="shared" si="278"/>
        <v>42384.651504629626</v>
      </c>
    </row>
    <row r="3684" spans="1:20" ht="43.2" x14ac:dyDescent="0.3">
      <c r="A3684">
        <v>431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75"/>
        <v>139</v>
      </c>
      <c r="P3684">
        <f t="shared" si="276"/>
        <v>62.33</v>
      </c>
      <c r="Q3684" s="11" t="s">
        <v>8315</v>
      </c>
      <c r="R3684" t="s">
        <v>8316</v>
      </c>
      <c r="S3684" s="15">
        <f t="shared" si="277"/>
        <v>41772.685393518521</v>
      </c>
      <c r="T3684" s="15">
        <f t="shared" si="278"/>
        <v>41806.290972222225</v>
      </c>
    </row>
    <row r="3685" spans="1:20" ht="43.2" x14ac:dyDescent="0.3">
      <c r="A3685">
        <v>430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75"/>
        <v>111</v>
      </c>
      <c r="P3685">
        <f t="shared" si="276"/>
        <v>58.79</v>
      </c>
      <c r="Q3685" s="11" t="s">
        <v>8315</v>
      </c>
      <c r="R3685" t="s">
        <v>8316</v>
      </c>
      <c r="S3685" s="15">
        <f t="shared" si="277"/>
        <v>42633.116851851853</v>
      </c>
      <c r="T3685" s="15">
        <f t="shared" si="278"/>
        <v>42663.116851851853</v>
      </c>
    </row>
    <row r="3686" spans="1:20" ht="43.2" x14ac:dyDescent="0.3">
      <c r="A3686">
        <v>429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75"/>
        <v>139</v>
      </c>
      <c r="P3686">
        <f t="shared" si="276"/>
        <v>45.35</v>
      </c>
      <c r="Q3686" s="11" t="s">
        <v>8315</v>
      </c>
      <c r="R3686" t="s">
        <v>8316</v>
      </c>
      <c r="S3686" s="15">
        <f t="shared" si="277"/>
        <v>42219.180393518516</v>
      </c>
      <c r="T3686" s="15">
        <f t="shared" si="278"/>
        <v>42249.180393518516</v>
      </c>
    </row>
    <row r="3687" spans="1:20" ht="43.2" x14ac:dyDescent="0.3">
      <c r="A3687">
        <v>428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75"/>
        <v>106</v>
      </c>
      <c r="P3687">
        <f t="shared" si="276"/>
        <v>41.94</v>
      </c>
      <c r="Q3687" s="11" t="s">
        <v>8315</v>
      </c>
      <c r="R3687" t="s">
        <v>8316</v>
      </c>
      <c r="S3687" s="15">
        <f t="shared" si="277"/>
        <v>41753.593275462961</v>
      </c>
      <c r="T3687" s="15">
        <f t="shared" si="278"/>
        <v>41778.875</v>
      </c>
    </row>
    <row r="3688" spans="1:20" ht="43.2" x14ac:dyDescent="0.3">
      <c r="A3688">
        <v>427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75"/>
        <v>101</v>
      </c>
      <c r="P3688">
        <f t="shared" si="276"/>
        <v>59.17</v>
      </c>
      <c r="Q3688" s="11" t="s">
        <v>8315</v>
      </c>
      <c r="R3688" t="s">
        <v>8316</v>
      </c>
      <c r="S3688" s="15">
        <f t="shared" si="277"/>
        <v>42230.662731481483</v>
      </c>
      <c r="T3688" s="15">
        <f t="shared" si="278"/>
        <v>42245.165972222225</v>
      </c>
    </row>
    <row r="3689" spans="1:20" ht="43.2" x14ac:dyDescent="0.3">
      <c r="A3689">
        <v>426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75"/>
        <v>100</v>
      </c>
      <c r="P3689">
        <f t="shared" si="276"/>
        <v>200.49</v>
      </c>
      <c r="Q3689" s="11" t="s">
        <v>8315</v>
      </c>
      <c r="R3689" t="s">
        <v>8316</v>
      </c>
      <c r="S3689" s="15">
        <f t="shared" si="277"/>
        <v>41787.218229166669</v>
      </c>
      <c r="T3689" s="15">
        <f t="shared" si="278"/>
        <v>41817.218229166669</v>
      </c>
    </row>
    <row r="3690" spans="1:20" ht="43.2" x14ac:dyDescent="0.3">
      <c r="A3690">
        <v>425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75"/>
        <v>109</v>
      </c>
      <c r="P3690">
        <f t="shared" si="276"/>
        <v>83.97</v>
      </c>
      <c r="Q3690" s="11" t="s">
        <v>8315</v>
      </c>
      <c r="R3690" t="s">
        <v>8316</v>
      </c>
      <c r="S3690" s="15">
        <f t="shared" si="277"/>
        <v>41829.787083333329</v>
      </c>
      <c r="T3690" s="15">
        <f t="shared" si="278"/>
        <v>41859.787083333329</v>
      </c>
    </row>
    <row r="3691" spans="1:20" ht="43.2" x14ac:dyDescent="0.3">
      <c r="A3691">
        <v>424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75"/>
        <v>118</v>
      </c>
      <c r="P3691">
        <f t="shared" si="276"/>
        <v>57.26</v>
      </c>
      <c r="Q3691" s="11" t="s">
        <v>8315</v>
      </c>
      <c r="R3691" t="s">
        <v>8316</v>
      </c>
      <c r="S3691" s="15">
        <f t="shared" si="277"/>
        <v>42147.826840277776</v>
      </c>
      <c r="T3691" s="15">
        <f t="shared" si="278"/>
        <v>42176.934027777781</v>
      </c>
    </row>
    <row r="3692" spans="1:20" ht="43.2" x14ac:dyDescent="0.3">
      <c r="A3692">
        <v>423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75"/>
        <v>120</v>
      </c>
      <c r="P3692">
        <f t="shared" si="276"/>
        <v>58.06</v>
      </c>
      <c r="Q3692" s="11" t="s">
        <v>8315</v>
      </c>
      <c r="R3692" t="s">
        <v>8316</v>
      </c>
      <c r="S3692" s="15">
        <f t="shared" si="277"/>
        <v>41940.598182870373</v>
      </c>
      <c r="T3692" s="15">
        <f t="shared" si="278"/>
        <v>41970.639849537038</v>
      </c>
    </row>
    <row r="3693" spans="1:20" ht="28.8" x14ac:dyDescent="0.3">
      <c r="A3693">
        <v>422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75"/>
        <v>128</v>
      </c>
      <c r="P3693">
        <f t="shared" si="276"/>
        <v>186.8</v>
      </c>
      <c r="Q3693" s="11" t="s">
        <v>8315</v>
      </c>
      <c r="R3693" t="s">
        <v>8316</v>
      </c>
      <c r="S3693" s="15">
        <f t="shared" si="277"/>
        <v>42020.700567129628</v>
      </c>
      <c r="T3693" s="15">
        <f t="shared" si="278"/>
        <v>42065.207638888889</v>
      </c>
    </row>
    <row r="3694" spans="1:20" ht="28.8" x14ac:dyDescent="0.3">
      <c r="A3694">
        <v>421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75"/>
        <v>126</v>
      </c>
      <c r="P3694">
        <f t="shared" si="276"/>
        <v>74.12</v>
      </c>
      <c r="Q3694" s="11" t="s">
        <v>8315</v>
      </c>
      <c r="R3694" t="s">
        <v>8316</v>
      </c>
      <c r="S3694" s="15">
        <f t="shared" si="277"/>
        <v>41891.96503472222</v>
      </c>
      <c r="T3694" s="15">
        <f t="shared" si="278"/>
        <v>41901</v>
      </c>
    </row>
    <row r="3695" spans="1:20" ht="43.2" x14ac:dyDescent="0.3">
      <c r="A3695">
        <v>420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75"/>
        <v>129</v>
      </c>
      <c r="P3695">
        <f t="shared" si="276"/>
        <v>30.71</v>
      </c>
      <c r="Q3695" s="11" t="s">
        <v>8315</v>
      </c>
      <c r="R3695" t="s">
        <v>8316</v>
      </c>
      <c r="S3695" s="15">
        <f t="shared" si="277"/>
        <v>42309.191307870366</v>
      </c>
      <c r="T3695" s="15">
        <f t="shared" si="278"/>
        <v>42338.9375</v>
      </c>
    </row>
    <row r="3696" spans="1:20" ht="57.6" x14ac:dyDescent="0.3">
      <c r="A3696">
        <v>419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75"/>
        <v>107</v>
      </c>
      <c r="P3696">
        <f t="shared" si="276"/>
        <v>62.67</v>
      </c>
      <c r="Q3696" s="11" t="s">
        <v>8315</v>
      </c>
      <c r="R3696" t="s">
        <v>8316</v>
      </c>
      <c r="S3696" s="15">
        <f t="shared" si="277"/>
        <v>42490.133877314816</v>
      </c>
      <c r="T3696" s="15">
        <f t="shared" si="278"/>
        <v>42527.083333333328</v>
      </c>
    </row>
    <row r="3697" spans="1:20" ht="57.6" x14ac:dyDescent="0.3">
      <c r="A3697">
        <v>418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75"/>
        <v>100</v>
      </c>
      <c r="P3697">
        <f t="shared" si="276"/>
        <v>121.36</v>
      </c>
      <c r="Q3697" s="11" t="s">
        <v>8315</v>
      </c>
      <c r="R3697" t="s">
        <v>8316</v>
      </c>
      <c r="S3697" s="15">
        <f t="shared" si="277"/>
        <v>41995.870486111111</v>
      </c>
      <c r="T3697" s="15">
        <f t="shared" si="278"/>
        <v>42015.870486111111</v>
      </c>
    </row>
    <row r="3698" spans="1:20" ht="43.2" x14ac:dyDescent="0.3">
      <c r="A3698">
        <v>417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75"/>
        <v>155</v>
      </c>
      <c r="P3698">
        <f t="shared" si="276"/>
        <v>39.74</v>
      </c>
      <c r="Q3698" s="11" t="s">
        <v>8315</v>
      </c>
      <c r="R3698" t="s">
        <v>8316</v>
      </c>
      <c r="S3698" s="15">
        <f t="shared" si="277"/>
        <v>41988.617083333331</v>
      </c>
      <c r="T3698" s="15">
        <f t="shared" si="278"/>
        <v>42048.617083333331</v>
      </c>
    </row>
    <row r="3699" spans="1:20" ht="43.2" x14ac:dyDescent="0.3">
      <c r="A3699">
        <v>416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75"/>
        <v>108</v>
      </c>
      <c r="P3699">
        <f t="shared" si="276"/>
        <v>72</v>
      </c>
      <c r="Q3699" s="11" t="s">
        <v>8315</v>
      </c>
      <c r="R3699" t="s">
        <v>8316</v>
      </c>
      <c r="S3699" s="15">
        <f t="shared" si="277"/>
        <v>42479.465833333335</v>
      </c>
      <c r="T3699" s="15">
        <f t="shared" si="278"/>
        <v>42500.465833333335</v>
      </c>
    </row>
    <row r="3700" spans="1:20" ht="43.2" x14ac:dyDescent="0.3">
      <c r="A3700">
        <v>415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75"/>
        <v>111</v>
      </c>
      <c r="P3700">
        <f t="shared" si="276"/>
        <v>40.630000000000003</v>
      </c>
      <c r="Q3700" s="11" t="s">
        <v>8315</v>
      </c>
      <c r="R3700" t="s">
        <v>8316</v>
      </c>
      <c r="S3700" s="15">
        <f t="shared" si="277"/>
        <v>42401.806562500002</v>
      </c>
      <c r="T3700" s="15">
        <f t="shared" si="278"/>
        <v>42431.806562500002</v>
      </c>
    </row>
    <row r="3701" spans="1:20" ht="43.2" x14ac:dyDescent="0.3">
      <c r="A3701">
        <v>414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75"/>
        <v>101</v>
      </c>
      <c r="P3701">
        <f t="shared" si="276"/>
        <v>63</v>
      </c>
      <c r="Q3701" s="11" t="s">
        <v>8315</v>
      </c>
      <c r="R3701" t="s">
        <v>8316</v>
      </c>
      <c r="S3701" s="15">
        <f t="shared" si="277"/>
        <v>41897.602037037039</v>
      </c>
      <c r="T3701" s="15">
        <f t="shared" si="278"/>
        <v>41927.602037037039</v>
      </c>
    </row>
    <row r="3702" spans="1:20" ht="28.8" x14ac:dyDescent="0.3">
      <c r="A3702">
        <v>413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75"/>
        <v>121</v>
      </c>
      <c r="P3702">
        <f t="shared" si="276"/>
        <v>33.67</v>
      </c>
      <c r="Q3702" s="11" t="s">
        <v>8315</v>
      </c>
      <c r="R3702" t="s">
        <v>8316</v>
      </c>
      <c r="S3702" s="15">
        <f t="shared" si="277"/>
        <v>41882.585648148146</v>
      </c>
      <c r="T3702" s="15">
        <f t="shared" si="278"/>
        <v>41912.666666666664</v>
      </c>
    </row>
    <row r="3703" spans="1:20" ht="43.2" x14ac:dyDescent="0.3">
      <c r="A3703">
        <v>412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75"/>
        <v>100</v>
      </c>
      <c r="P3703">
        <f t="shared" si="276"/>
        <v>38.590000000000003</v>
      </c>
      <c r="Q3703" s="11" t="s">
        <v>8315</v>
      </c>
      <c r="R3703" t="s">
        <v>8316</v>
      </c>
      <c r="S3703" s="15">
        <f t="shared" si="277"/>
        <v>42129.541585648149</v>
      </c>
      <c r="T3703" s="15">
        <f t="shared" si="278"/>
        <v>42159.541585648149</v>
      </c>
    </row>
    <row r="3704" spans="1:20" ht="57.6" x14ac:dyDescent="0.3">
      <c r="A3704">
        <v>411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75"/>
        <v>109</v>
      </c>
      <c r="P3704">
        <f t="shared" si="276"/>
        <v>155.94999999999999</v>
      </c>
      <c r="Q3704" s="11" t="s">
        <v>8315</v>
      </c>
      <c r="R3704" t="s">
        <v>8316</v>
      </c>
      <c r="S3704" s="15">
        <f t="shared" si="277"/>
        <v>42524.53800925926</v>
      </c>
      <c r="T3704" s="15">
        <f t="shared" si="278"/>
        <v>42561.957638888889</v>
      </c>
    </row>
    <row r="3705" spans="1:20" ht="43.2" x14ac:dyDescent="0.3">
      <c r="A3705">
        <v>410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75"/>
        <v>123</v>
      </c>
      <c r="P3705">
        <f t="shared" si="276"/>
        <v>43.2</v>
      </c>
      <c r="Q3705" s="11" t="s">
        <v>8315</v>
      </c>
      <c r="R3705" t="s">
        <v>8316</v>
      </c>
      <c r="S3705" s="15">
        <f t="shared" si="277"/>
        <v>42556.504490740743</v>
      </c>
      <c r="T3705" s="15">
        <f t="shared" si="278"/>
        <v>42595.290972222225</v>
      </c>
    </row>
    <row r="3706" spans="1:20" ht="43.2" x14ac:dyDescent="0.3">
      <c r="A3706">
        <v>409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75"/>
        <v>136</v>
      </c>
      <c r="P3706">
        <f t="shared" si="276"/>
        <v>15.15</v>
      </c>
      <c r="Q3706" s="11" t="s">
        <v>8315</v>
      </c>
      <c r="R3706" t="s">
        <v>8316</v>
      </c>
      <c r="S3706" s="15">
        <f t="shared" si="277"/>
        <v>42461.689745370371</v>
      </c>
      <c r="T3706" s="15">
        <f t="shared" si="278"/>
        <v>42521.689745370371</v>
      </c>
    </row>
    <row r="3707" spans="1:20" ht="43.2" x14ac:dyDescent="0.3">
      <c r="A3707">
        <v>408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75"/>
        <v>103</v>
      </c>
      <c r="P3707">
        <f t="shared" si="276"/>
        <v>83.57</v>
      </c>
      <c r="Q3707" s="11" t="s">
        <v>8315</v>
      </c>
      <c r="R3707" t="s">
        <v>8316</v>
      </c>
      <c r="S3707" s="15">
        <f t="shared" si="277"/>
        <v>41792.542986111112</v>
      </c>
      <c r="T3707" s="15">
        <f t="shared" si="278"/>
        <v>41813.75</v>
      </c>
    </row>
    <row r="3708" spans="1:20" ht="43.2" x14ac:dyDescent="0.3">
      <c r="A3708">
        <v>407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75"/>
        <v>121</v>
      </c>
      <c r="P3708">
        <f t="shared" si="276"/>
        <v>140</v>
      </c>
      <c r="Q3708" s="11" t="s">
        <v>8315</v>
      </c>
      <c r="R3708" t="s">
        <v>8316</v>
      </c>
      <c r="S3708" s="15">
        <f t="shared" si="277"/>
        <v>41879.913761574076</v>
      </c>
      <c r="T3708" s="15">
        <f t="shared" si="278"/>
        <v>41894.913761574076</v>
      </c>
    </row>
    <row r="3709" spans="1:20" ht="43.2" x14ac:dyDescent="0.3">
      <c r="A3709">
        <v>406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75"/>
        <v>186</v>
      </c>
      <c r="P3709">
        <f t="shared" si="276"/>
        <v>80.87</v>
      </c>
      <c r="Q3709" s="11" t="s">
        <v>8315</v>
      </c>
      <c r="R3709" t="s">
        <v>8316</v>
      </c>
      <c r="S3709" s="15">
        <f t="shared" si="277"/>
        <v>42552.048356481479</v>
      </c>
      <c r="T3709" s="15">
        <f t="shared" si="278"/>
        <v>42573.226388888885</v>
      </c>
    </row>
    <row r="3710" spans="1:20" ht="57.6" x14ac:dyDescent="0.3">
      <c r="A3710">
        <v>405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75"/>
        <v>300</v>
      </c>
      <c r="P3710">
        <f t="shared" si="276"/>
        <v>53.85</v>
      </c>
      <c r="Q3710" s="11" t="s">
        <v>8315</v>
      </c>
      <c r="R3710" t="s">
        <v>8316</v>
      </c>
      <c r="S3710" s="15">
        <f t="shared" si="277"/>
        <v>41810.142199074071</v>
      </c>
      <c r="T3710" s="15">
        <f t="shared" si="278"/>
        <v>41824.142199074071</v>
      </c>
    </row>
    <row r="3711" spans="1:20" ht="43.2" x14ac:dyDescent="0.3">
      <c r="A3711">
        <v>404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75"/>
        <v>108</v>
      </c>
      <c r="P3711">
        <f t="shared" si="276"/>
        <v>30.93</v>
      </c>
      <c r="Q3711" s="11" t="s">
        <v>8315</v>
      </c>
      <c r="R3711" t="s">
        <v>8316</v>
      </c>
      <c r="S3711" s="15">
        <f t="shared" si="277"/>
        <v>41785.707708333335</v>
      </c>
      <c r="T3711" s="15">
        <f t="shared" si="278"/>
        <v>41815.707708333335</v>
      </c>
    </row>
    <row r="3712" spans="1:20" ht="28.8" x14ac:dyDescent="0.3">
      <c r="A3712">
        <v>403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75"/>
        <v>141</v>
      </c>
      <c r="P3712">
        <f t="shared" si="276"/>
        <v>67.959999999999994</v>
      </c>
      <c r="Q3712" s="11" t="s">
        <v>8315</v>
      </c>
      <c r="R3712" t="s">
        <v>8316</v>
      </c>
      <c r="S3712" s="15">
        <f t="shared" si="277"/>
        <v>42072.576249999998</v>
      </c>
      <c r="T3712" s="15">
        <f t="shared" si="278"/>
        <v>42097.576249999998</v>
      </c>
    </row>
    <row r="3713" spans="1:20" ht="28.8" x14ac:dyDescent="0.3">
      <c r="A3713">
        <v>402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75"/>
        <v>114</v>
      </c>
      <c r="P3713">
        <f t="shared" si="276"/>
        <v>27.14</v>
      </c>
      <c r="Q3713" s="11" t="s">
        <v>8315</v>
      </c>
      <c r="R3713" t="s">
        <v>8316</v>
      </c>
      <c r="S3713" s="15">
        <f t="shared" si="277"/>
        <v>41779.724224537036</v>
      </c>
      <c r="T3713" s="15">
        <f t="shared" si="278"/>
        <v>41805.666666666664</v>
      </c>
    </row>
    <row r="3714" spans="1:20" ht="57.6" x14ac:dyDescent="0.3">
      <c r="A3714">
        <v>401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79">ROUND(E3714/D3714*100,0)</f>
        <v>154</v>
      </c>
      <c r="P3714">
        <f t="shared" ref="P3714:P3777" si="280">IFERROR(ROUND(E3714/L3714,2),0)</f>
        <v>110.87</v>
      </c>
      <c r="Q3714" s="11" t="s">
        <v>8315</v>
      </c>
      <c r="R3714" t="s">
        <v>8316</v>
      </c>
      <c r="S3714" s="15">
        <f t="shared" si="277"/>
        <v>42134.172071759262</v>
      </c>
      <c r="T3714" s="15">
        <f t="shared" si="278"/>
        <v>42155.290972222225</v>
      </c>
    </row>
    <row r="3715" spans="1:20" ht="43.2" x14ac:dyDescent="0.3">
      <c r="A3715">
        <v>400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79"/>
        <v>102</v>
      </c>
      <c r="P3715">
        <f t="shared" si="280"/>
        <v>106.84</v>
      </c>
      <c r="Q3715" s="11" t="s">
        <v>8315</v>
      </c>
      <c r="R3715" t="s">
        <v>8316</v>
      </c>
      <c r="S3715" s="15">
        <f t="shared" ref="S3715:S3778" si="281">(((J3715/60/60)/24)+DATE(1970,1,1))</f>
        <v>42505.738032407404</v>
      </c>
      <c r="T3715" s="15">
        <f t="shared" ref="T3715:T3778" si="282">(((I3715/60)/60)/24)+DATE(1970,1,1)</f>
        <v>42525.738032407404</v>
      </c>
    </row>
    <row r="3716" spans="1:20" ht="43.2" x14ac:dyDescent="0.3">
      <c r="A3716">
        <v>399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79"/>
        <v>102</v>
      </c>
      <c r="P3716">
        <f t="shared" si="280"/>
        <v>105.52</v>
      </c>
      <c r="Q3716" s="11" t="s">
        <v>8315</v>
      </c>
      <c r="R3716" t="s">
        <v>8316</v>
      </c>
      <c r="S3716" s="15">
        <f t="shared" si="281"/>
        <v>42118.556331018524</v>
      </c>
      <c r="T3716" s="15">
        <f t="shared" si="282"/>
        <v>42150.165972222225</v>
      </c>
    </row>
    <row r="3717" spans="1:20" ht="43.2" x14ac:dyDescent="0.3">
      <c r="A3717">
        <v>398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79"/>
        <v>103</v>
      </c>
      <c r="P3717">
        <f t="shared" si="280"/>
        <v>132.96</v>
      </c>
      <c r="Q3717" s="11" t="s">
        <v>8315</v>
      </c>
      <c r="R3717" t="s">
        <v>8316</v>
      </c>
      <c r="S3717" s="15">
        <f t="shared" si="281"/>
        <v>42036.995590277773</v>
      </c>
      <c r="T3717" s="15">
        <f t="shared" si="282"/>
        <v>42094.536111111112</v>
      </c>
    </row>
    <row r="3718" spans="1:20" ht="43.2" x14ac:dyDescent="0.3">
      <c r="A3718">
        <v>397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79"/>
        <v>156</v>
      </c>
      <c r="P3718">
        <f t="shared" si="280"/>
        <v>51.92</v>
      </c>
      <c r="Q3718" s="11" t="s">
        <v>8315</v>
      </c>
      <c r="R3718" t="s">
        <v>8316</v>
      </c>
      <c r="S3718" s="15">
        <f t="shared" si="281"/>
        <v>42360.887835648144</v>
      </c>
      <c r="T3718" s="15">
        <f t="shared" si="282"/>
        <v>42390.887835648144</v>
      </c>
    </row>
    <row r="3719" spans="1:20" ht="43.2" x14ac:dyDescent="0.3">
      <c r="A3719">
        <v>396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79"/>
        <v>101</v>
      </c>
      <c r="P3719">
        <f t="shared" si="280"/>
        <v>310</v>
      </c>
      <c r="Q3719" s="11" t="s">
        <v>8315</v>
      </c>
      <c r="R3719" t="s">
        <v>8316</v>
      </c>
      <c r="S3719" s="15">
        <f t="shared" si="281"/>
        <v>42102.866307870368</v>
      </c>
      <c r="T3719" s="15">
        <f t="shared" si="282"/>
        <v>42133.866307870368</v>
      </c>
    </row>
    <row r="3720" spans="1:20" ht="43.2" x14ac:dyDescent="0.3">
      <c r="A3720">
        <v>395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79"/>
        <v>239</v>
      </c>
      <c r="P3720">
        <f t="shared" si="280"/>
        <v>26.02</v>
      </c>
      <c r="Q3720" s="11" t="s">
        <v>8315</v>
      </c>
      <c r="R3720" t="s">
        <v>8316</v>
      </c>
      <c r="S3720" s="15">
        <f t="shared" si="281"/>
        <v>42032.716145833328</v>
      </c>
      <c r="T3720" s="15">
        <f t="shared" si="282"/>
        <v>42062.716145833328</v>
      </c>
    </row>
    <row r="3721" spans="1:20" ht="28.8" x14ac:dyDescent="0.3">
      <c r="A3721">
        <v>394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79"/>
        <v>210</v>
      </c>
      <c r="P3721">
        <f t="shared" si="280"/>
        <v>105</v>
      </c>
      <c r="Q3721" s="11" t="s">
        <v>8315</v>
      </c>
      <c r="R3721" t="s">
        <v>8316</v>
      </c>
      <c r="S3721" s="15">
        <f t="shared" si="281"/>
        <v>42147.729930555557</v>
      </c>
      <c r="T3721" s="15">
        <f t="shared" si="282"/>
        <v>42177.729930555557</v>
      </c>
    </row>
    <row r="3722" spans="1:20" ht="28.8" x14ac:dyDescent="0.3">
      <c r="A3722">
        <v>393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79"/>
        <v>105</v>
      </c>
      <c r="P3722">
        <f t="shared" si="280"/>
        <v>86.23</v>
      </c>
      <c r="Q3722" s="11" t="s">
        <v>8315</v>
      </c>
      <c r="R3722" t="s">
        <v>8316</v>
      </c>
      <c r="S3722" s="15">
        <f t="shared" si="281"/>
        <v>42165.993125000001</v>
      </c>
      <c r="T3722" s="15">
        <f t="shared" si="282"/>
        <v>42187.993125000001</v>
      </c>
    </row>
    <row r="3723" spans="1:20" ht="57.6" x14ac:dyDescent="0.3">
      <c r="A3723">
        <v>392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79"/>
        <v>101</v>
      </c>
      <c r="P3723">
        <f t="shared" si="280"/>
        <v>114.55</v>
      </c>
      <c r="Q3723" s="11" t="s">
        <v>8315</v>
      </c>
      <c r="R3723" t="s">
        <v>8316</v>
      </c>
      <c r="S3723" s="15">
        <f t="shared" si="281"/>
        <v>41927.936157407406</v>
      </c>
      <c r="T3723" s="15">
        <f t="shared" si="282"/>
        <v>41948.977824074071</v>
      </c>
    </row>
    <row r="3724" spans="1:20" ht="57.6" x14ac:dyDescent="0.3">
      <c r="A3724">
        <v>391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79"/>
        <v>111</v>
      </c>
      <c r="P3724">
        <f t="shared" si="280"/>
        <v>47.66</v>
      </c>
      <c r="Q3724" s="11" t="s">
        <v>8315</v>
      </c>
      <c r="R3724" t="s">
        <v>8316</v>
      </c>
      <c r="S3724" s="15">
        <f t="shared" si="281"/>
        <v>42381.671840277777</v>
      </c>
      <c r="T3724" s="15">
        <f t="shared" si="282"/>
        <v>42411.957638888889</v>
      </c>
    </row>
    <row r="3725" spans="1:20" ht="28.8" x14ac:dyDescent="0.3">
      <c r="A3725">
        <v>390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79"/>
        <v>102</v>
      </c>
      <c r="P3725">
        <f t="shared" si="280"/>
        <v>72.89</v>
      </c>
      <c r="Q3725" s="11" t="s">
        <v>8315</v>
      </c>
      <c r="R3725" t="s">
        <v>8316</v>
      </c>
      <c r="S3725" s="15">
        <f t="shared" si="281"/>
        <v>41943.753032407411</v>
      </c>
      <c r="T3725" s="15">
        <f t="shared" si="282"/>
        <v>41973.794699074075</v>
      </c>
    </row>
    <row r="3726" spans="1:20" ht="43.2" x14ac:dyDescent="0.3">
      <c r="A3726">
        <v>389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79"/>
        <v>103</v>
      </c>
      <c r="P3726">
        <f t="shared" si="280"/>
        <v>49.55</v>
      </c>
      <c r="Q3726" s="11" t="s">
        <v>8315</v>
      </c>
      <c r="R3726" t="s">
        <v>8316</v>
      </c>
      <c r="S3726" s="15">
        <f t="shared" si="281"/>
        <v>42465.491435185191</v>
      </c>
      <c r="T3726" s="15">
        <f t="shared" si="282"/>
        <v>42494.958333333328</v>
      </c>
    </row>
    <row r="3727" spans="1:20" ht="43.2" x14ac:dyDescent="0.3">
      <c r="A3727">
        <v>388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79"/>
        <v>127</v>
      </c>
      <c r="P3727">
        <f t="shared" si="280"/>
        <v>25.4</v>
      </c>
      <c r="Q3727" s="11" t="s">
        <v>8315</v>
      </c>
      <c r="R3727" t="s">
        <v>8316</v>
      </c>
      <c r="S3727" s="15">
        <f t="shared" si="281"/>
        <v>42401.945219907408</v>
      </c>
      <c r="T3727" s="15">
        <f t="shared" si="282"/>
        <v>42418.895833333328</v>
      </c>
    </row>
    <row r="3728" spans="1:20" ht="43.2" x14ac:dyDescent="0.3">
      <c r="A3728">
        <v>387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79"/>
        <v>339</v>
      </c>
      <c r="P3728">
        <f t="shared" si="280"/>
        <v>62.59</v>
      </c>
      <c r="Q3728" s="11" t="s">
        <v>8315</v>
      </c>
      <c r="R3728" t="s">
        <v>8316</v>
      </c>
      <c r="S3728" s="15">
        <f t="shared" si="281"/>
        <v>42462.140868055561</v>
      </c>
      <c r="T3728" s="15">
        <f t="shared" si="282"/>
        <v>42489.875</v>
      </c>
    </row>
    <row r="3729" spans="1:20" ht="43.2" x14ac:dyDescent="0.3">
      <c r="A3729">
        <v>386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79"/>
        <v>101</v>
      </c>
      <c r="P3729">
        <f t="shared" si="280"/>
        <v>61.06</v>
      </c>
      <c r="Q3729" s="11" t="s">
        <v>8315</v>
      </c>
      <c r="R3729" t="s">
        <v>8316</v>
      </c>
      <c r="S3729" s="15">
        <f t="shared" si="281"/>
        <v>42632.348310185189</v>
      </c>
      <c r="T3729" s="15">
        <f t="shared" si="282"/>
        <v>42663.204861111109</v>
      </c>
    </row>
    <row r="3730" spans="1:20" ht="43.2" x14ac:dyDescent="0.3">
      <c r="A3730">
        <v>385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79"/>
        <v>9</v>
      </c>
      <c r="P3730">
        <f t="shared" si="280"/>
        <v>60.06</v>
      </c>
      <c r="Q3730" s="11" t="s">
        <v>8315</v>
      </c>
      <c r="R3730" t="s">
        <v>8316</v>
      </c>
      <c r="S3730" s="15">
        <f t="shared" si="281"/>
        <v>42205.171018518522</v>
      </c>
      <c r="T3730" s="15">
        <f t="shared" si="282"/>
        <v>42235.171018518522</v>
      </c>
    </row>
    <row r="3731" spans="1:20" ht="43.2" x14ac:dyDescent="0.3">
      <c r="A3731">
        <v>384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79"/>
        <v>7</v>
      </c>
      <c r="P3731">
        <f t="shared" si="280"/>
        <v>72.400000000000006</v>
      </c>
      <c r="Q3731" s="11" t="s">
        <v>8315</v>
      </c>
      <c r="R3731" t="s">
        <v>8316</v>
      </c>
      <c r="S3731" s="15">
        <f t="shared" si="281"/>
        <v>42041.205000000002</v>
      </c>
      <c r="T3731" s="15">
        <f t="shared" si="282"/>
        <v>42086.16333333333</v>
      </c>
    </row>
    <row r="3732" spans="1:20" ht="43.2" x14ac:dyDescent="0.3">
      <c r="A3732">
        <v>383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79"/>
        <v>10</v>
      </c>
      <c r="P3732">
        <f t="shared" si="280"/>
        <v>100</v>
      </c>
      <c r="Q3732" s="11" t="s">
        <v>8315</v>
      </c>
      <c r="R3732" t="s">
        <v>8316</v>
      </c>
      <c r="S3732" s="15">
        <f t="shared" si="281"/>
        <v>42203.677766203706</v>
      </c>
      <c r="T3732" s="15">
        <f t="shared" si="282"/>
        <v>42233.677766203706</v>
      </c>
    </row>
    <row r="3733" spans="1:20" ht="43.2" x14ac:dyDescent="0.3">
      <c r="A3733">
        <v>382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79"/>
        <v>11</v>
      </c>
      <c r="P3733">
        <f t="shared" si="280"/>
        <v>51.67</v>
      </c>
      <c r="Q3733" s="11" t="s">
        <v>8315</v>
      </c>
      <c r="R3733" t="s">
        <v>8316</v>
      </c>
      <c r="S3733" s="15">
        <f t="shared" si="281"/>
        <v>41983.752847222218</v>
      </c>
      <c r="T3733" s="15">
        <f t="shared" si="282"/>
        <v>42014.140972222223</v>
      </c>
    </row>
    <row r="3734" spans="1:20" ht="43.2" x14ac:dyDescent="0.3">
      <c r="A3734">
        <v>381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79"/>
        <v>15</v>
      </c>
      <c r="P3734">
        <f t="shared" si="280"/>
        <v>32.75</v>
      </c>
      <c r="Q3734" s="11" t="s">
        <v>8315</v>
      </c>
      <c r="R3734" t="s">
        <v>8316</v>
      </c>
      <c r="S3734" s="15">
        <f t="shared" si="281"/>
        <v>41968.677465277782</v>
      </c>
      <c r="T3734" s="15">
        <f t="shared" si="282"/>
        <v>42028.5</v>
      </c>
    </row>
    <row r="3735" spans="1:20" ht="43.2" x14ac:dyDescent="0.3">
      <c r="A3735">
        <v>380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79"/>
        <v>0</v>
      </c>
      <c r="P3735">
        <f t="shared" si="280"/>
        <v>0</v>
      </c>
      <c r="Q3735" s="11" t="s">
        <v>8315</v>
      </c>
      <c r="R3735" t="s">
        <v>8316</v>
      </c>
      <c r="S3735" s="15">
        <f t="shared" si="281"/>
        <v>42103.024398148147</v>
      </c>
      <c r="T3735" s="15">
        <f t="shared" si="282"/>
        <v>42112.9375</v>
      </c>
    </row>
    <row r="3736" spans="1:20" ht="57.6" x14ac:dyDescent="0.3">
      <c r="A3736">
        <v>379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79"/>
        <v>28</v>
      </c>
      <c r="P3736">
        <f t="shared" si="280"/>
        <v>61</v>
      </c>
      <c r="Q3736" s="11" t="s">
        <v>8315</v>
      </c>
      <c r="R3736" t="s">
        <v>8316</v>
      </c>
      <c r="S3736" s="15">
        <f t="shared" si="281"/>
        <v>42089.901574074072</v>
      </c>
      <c r="T3736" s="15">
        <f t="shared" si="282"/>
        <v>42149.901574074072</v>
      </c>
    </row>
    <row r="3737" spans="1:20" ht="28.8" x14ac:dyDescent="0.3">
      <c r="A3737">
        <v>378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79"/>
        <v>13</v>
      </c>
      <c r="P3737">
        <f t="shared" si="280"/>
        <v>10</v>
      </c>
      <c r="Q3737" s="11" t="s">
        <v>8315</v>
      </c>
      <c r="R3737" t="s">
        <v>8316</v>
      </c>
      <c r="S3737" s="15">
        <f t="shared" si="281"/>
        <v>42122.693159722221</v>
      </c>
      <c r="T3737" s="15">
        <f t="shared" si="282"/>
        <v>42152.693159722221</v>
      </c>
    </row>
    <row r="3738" spans="1:20" ht="43.2" x14ac:dyDescent="0.3">
      <c r="A3738">
        <v>377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79"/>
        <v>1</v>
      </c>
      <c r="P3738">
        <f t="shared" si="280"/>
        <v>10</v>
      </c>
      <c r="Q3738" s="11" t="s">
        <v>8315</v>
      </c>
      <c r="R3738" t="s">
        <v>8316</v>
      </c>
      <c r="S3738" s="15">
        <f t="shared" si="281"/>
        <v>42048.711724537032</v>
      </c>
      <c r="T3738" s="15">
        <f t="shared" si="282"/>
        <v>42086.75</v>
      </c>
    </row>
    <row r="3739" spans="1:20" ht="43.2" x14ac:dyDescent="0.3">
      <c r="A3739">
        <v>376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79"/>
        <v>21</v>
      </c>
      <c r="P3739">
        <f t="shared" si="280"/>
        <v>37.5</v>
      </c>
      <c r="Q3739" s="11" t="s">
        <v>8315</v>
      </c>
      <c r="R3739" t="s">
        <v>8316</v>
      </c>
      <c r="S3739" s="15">
        <f t="shared" si="281"/>
        <v>42297.691006944442</v>
      </c>
      <c r="T3739" s="15">
        <f t="shared" si="282"/>
        <v>42320.290972222225</v>
      </c>
    </row>
    <row r="3740" spans="1:20" ht="28.8" x14ac:dyDescent="0.3">
      <c r="A3740">
        <v>375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79"/>
        <v>18</v>
      </c>
      <c r="P3740">
        <f t="shared" si="280"/>
        <v>45</v>
      </c>
      <c r="Q3740" s="11" t="s">
        <v>8315</v>
      </c>
      <c r="R3740" t="s">
        <v>8316</v>
      </c>
      <c r="S3740" s="15">
        <f t="shared" si="281"/>
        <v>41813.938715277778</v>
      </c>
      <c r="T3740" s="15">
        <f t="shared" si="282"/>
        <v>41835.916666666664</v>
      </c>
    </row>
    <row r="3741" spans="1:20" ht="43.2" x14ac:dyDescent="0.3">
      <c r="A3741">
        <v>374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79"/>
        <v>20</v>
      </c>
      <c r="P3741">
        <f t="shared" si="280"/>
        <v>100.63</v>
      </c>
      <c r="Q3741" s="11" t="s">
        <v>8315</v>
      </c>
      <c r="R3741" t="s">
        <v>8316</v>
      </c>
      <c r="S3741" s="15">
        <f t="shared" si="281"/>
        <v>42548.449861111112</v>
      </c>
      <c r="T3741" s="15">
        <f t="shared" si="282"/>
        <v>42568.449861111112</v>
      </c>
    </row>
    <row r="3742" spans="1:20" ht="43.2" x14ac:dyDescent="0.3">
      <c r="A3742">
        <v>373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79"/>
        <v>18</v>
      </c>
      <c r="P3742">
        <f t="shared" si="280"/>
        <v>25.57</v>
      </c>
      <c r="Q3742" s="11" t="s">
        <v>8315</v>
      </c>
      <c r="R3742" t="s">
        <v>8316</v>
      </c>
      <c r="S3742" s="15">
        <f t="shared" si="281"/>
        <v>41833.089756944442</v>
      </c>
      <c r="T3742" s="15">
        <f t="shared" si="282"/>
        <v>41863.079143518517</v>
      </c>
    </row>
    <row r="3743" spans="1:20" ht="43.2" x14ac:dyDescent="0.3">
      <c r="A3743">
        <v>372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79"/>
        <v>0</v>
      </c>
      <c r="P3743">
        <f t="shared" si="280"/>
        <v>0</v>
      </c>
      <c r="Q3743" s="11" t="s">
        <v>8315</v>
      </c>
      <c r="R3743" t="s">
        <v>8316</v>
      </c>
      <c r="S3743" s="15">
        <f t="shared" si="281"/>
        <v>42325.920717592591</v>
      </c>
      <c r="T3743" s="15">
        <f t="shared" si="282"/>
        <v>42355.920717592591</v>
      </c>
    </row>
    <row r="3744" spans="1:20" ht="43.2" x14ac:dyDescent="0.3">
      <c r="A3744">
        <v>371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79"/>
        <v>2</v>
      </c>
      <c r="P3744">
        <f t="shared" si="280"/>
        <v>25</v>
      </c>
      <c r="Q3744" s="11" t="s">
        <v>8315</v>
      </c>
      <c r="R3744" t="s">
        <v>8316</v>
      </c>
      <c r="S3744" s="15">
        <f t="shared" si="281"/>
        <v>41858.214629629627</v>
      </c>
      <c r="T3744" s="15">
        <f t="shared" si="282"/>
        <v>41888.214629629627</v>
      </c>
    </row>
    <row r="3745" spans="1:21" ht="28.8" x14ac:dyDescent="0.3">
      <c r="A3745">
        <v>370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79"/>
        <v>0</v>
      </c>
      <c r="P3745">
        <f t="shared" si="280"/>
        <v>0</v>
      </c>
      <c r="Q3745" s="11" t="s">
        <v>8315</v>
      </c>
      <c r="R3745" t="s">
        <v>8316</v>
      </c>
      <c r="S3745" s="15">
        <f t="shared" si="281"/>
        <v>41793.710231481484</v>
      </c>
      <c r="T3745" s="15">
        <f t="shared" si="282"/>
        <v>41823.710231481484</v>
      </c>
    </row>
    <row r="3746" spans="1:21" ht="57.6" x14ac:dyDescent="0.3">
      <c r="A3746">
        <v>369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79"/>
        <v>0</v>
      </c>
      <c r="P3746">
        <f t="shared" si="280"/>
        <v>0</v>
      </c>
      <c r="Q3746" s="11" t="s">
        <v>8315</v>
      </c>
      <c r="R3746" t="s">
        <v>8316</v>
      </c>
      <c r="S3746" s="15">
        <f t="shared" si="281"/>
        <v>41793.814259259263</v>
      </c>
      <c r="T3746" s="15">
        <f t="shared" si="282"/>
        <v>41825.165972222225</v>
      </c>
    </row>
    <row r="3747" spans="1:21" ht="43.2" x14ac:dyDescent="0.3">
      <c r="A3747">
        <v>368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79"/>
        <v>10</v>
      </c>
      <c r="P3747">
        <f t="shared" si="280"/>
        <v>10</v>
      </c>
      <c r="Q3747" s="11" t="s">
        <v>8315</v>
      </c>
      <c r="R3747" t="s">
        <v>8316</v>
      </c>
      <c r="S3747" s="15">
        <f t="shared" si="281"/>
        <v>41831.697939814818</v>
      </c>
      <c r="T3747" s="15">
        <f t="shared" si="282"/>
        <v>41861.697939814818</v>
      </c>
    </row>
    <row r="3748" spans="1:21" x14ac:dyDescent="0.3">
      <c r="A3748">
        <v>367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79"/>
        <v>2</v>
      </c>
      <c r="P3748">
        <f t="shared" si="280"/>
        <v>202</v>
      </c>
      <c r="Q3748" s="11" t="s">
        <v>8315</v>
      </c>
      <c r="R3748" t="s">
        <v>8316</v>
      </c>
      <c r="S3748" s="15">
        <f t="shared" si="281"/>
        <v>42621.389340277776</v>
      </c>
      <c r="T3748" s="15">
        <f t="shared" si="282"/>
        <v>42651.389340277776</v>
      </c>
    </row>
    <row r="3749" spans="1:21" ht="28.8" x14ac:dyDescent="0.3">
      <c r="A3749">
        <v>366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79"/>
        <v>1</v>
      </c>
      <c r="P3749">
        <f t="shared" si="280"/>
        <v>25</v>
      </c>
      <c r="Q3749" s="11" t="s">
        <v>8315</v>
      </c>
      <c r="R3749" t="s">
        <v>8316</v>
      </c>
      <c r="S3749" s="15">
        <f t="shared" si="281"/>
        <v>42164.299722222218</v>
      </c>
      <c r="T3749" s="15">
        <f t="shared" si="282"/>
        <v>42190.957638888889</v>
      </c>
    </row>
    <row r="3750" spans="1:21" ht="43.2" x14ac:dyDescent="0.3">
      <c r="A3750">
        <v>365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79"/>
        <v>104</v>
      </c>
      <c r="P3750">
        <f t="shared" si="280"/>
        <v>99.54</v>
      </c>
      <c r="Q3750" s="11" t="s">
        <v>8315</v>
      </c>
      <c r="R3750" t="s">
        <v>8357</v>
      </c>
      <c r="S3750" s="15">
        <f t="shared" si="281"/>
        <v>42395.706435185188</v>
      </c>
      <c r="T3750" s="15">
        <f t="shared" si="282"/>
        <v>42416.249305555553</v>
      </c>
    </row>
    <row r="3751" spans="1:21" ht="43.2" x14ac:dyDescent="0.3">
      <c r="A3751">
        <v>364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79"/>
        <v>105</v>
      </c>
      <c r="P3751">
        <f t="shared" si="280"/>
        <v>75</v>
      </c>
      <c r="Q3751" s="11" t="s">
        <v>8315</v>
      </c>
      <c r="R3751" t="s">
        <v>8357</v>
      </c>
      <c r="S3751" s="15">
        <f t="shared" si="281"/>
        <v>42458.127175925925</v>
      </c>
      <c r="T3751" s="15">
        <f t="shared" si="282"/>
        <v>42489.165972222225</v>
      </c>
    </row>
    <row r="3752" spans="1:21" ht="86.4" x14ac:dyDescent="0.3">
      <c r="A3752">
        <v>363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79"/>
        <v>100</v>
      </c>
      <c r="P3752">
        <f t="shared" si="280"/>
        <v>215.25</v>
      </c>
      <c r="Q3752" s="11" t="s">
        <v>8315</v>
      </c>
      <c r="R3752" t="s">
        <v>8357</v>
      </c>
      <c r="S3752" s="15">
        <f t="shared" si="281"/>
        <v>42016.981574074074</v>
      </c>
      <c r="T3752" s="15">
        <f t="shared" si="282"/>
        <v>42045.332638888889</v>
      </c>
    </row>
    <row r="3753" spans="1:21" ht="43.2" x14ac:dyDescent="0.3">
      <c r="A3753">
        <v>362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79"/>
        <v>133</v>
      </c>
      <c r="P3753">
        <f t="shared" si="280"/>
        <v>120.55</v>
      </c>
      <c r="Q3753" s="11" t="s">
        <v>8315</v>
      </c>
      <c r="R3753" t="s">
        <v>8357</v>
      </c>
      <c r="S3753" s="15">
        <f t="shared" si="281"/>
        <v>42403.035567129627</v>
      </c>
      <c r="T3753" s="15">
        <f t="shared" si="282"/>
        <v>42462.993900462956</v>
      </c>
    </row>
    <row r="3754" spans="1:21" ht="57.6" x14ac:dyDescent="0.3">
      <c r="A3754">
        <v>361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79"/>
        <v>113</v>
      </c>
      <c r="P3754">
        <f t="shared" si="280"/>
        <v>37.67</v>
      </c>
      <c r="Q3754" s="11" t="s">
        <v>8315</v>
      </c>
      <c r="R3754" t="s">
        <v>8357</v>
      </c>
      <c r="S3754" s="15">
        <f t="shared" si="281"/>
        <v>42619.802488425921</v>
      </c>
      <c r="T3754" s="15">
        <f t="shared" si="282"/>
        <v>42659.875</v>
      </c>
      <c r="U3754" s="18">
        <f>YEAR(S832)</f>
        <v>2013</v>
      </c>
    </row>
    <row r="3755" spans="1:21" ht="43.2" x14ac:dyDescent="0.3">
      <c r="A3755">
        <v>360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79"/>
        <v>103</v>
      </c>
      <c r="P3755">
        <f t="shared" si="280"/>
        <v>172.23</v>
      </c>
      <c r="Q3755" s="11" t="s">
        <v>8315</v>
      </c>
      <c r="R3755" t="s">
        <v>8357</v>
      </c>
      <c r="S3755" s="15">
        <f t="shared" si="281"/>
        <v>42128.824074074073</v>
      </c>
      <c r="T3755" s="15">
        <f t="shared" si="282"/>
        <v>42158</v>
      </c>
    </row>
    <row r="3756" spans="1:21" ht="43.2" x14ac:dyDescent="0.3">
      <c r="A3756">
        <v>359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79"/>
        <v>120</v>
      </c>
      <c r="P3756">
        <f t="shared" si="280"/>
        <v>111.11</v>
      </c>
      <c r="Q3756" s="11" t="s">
        <v>8315</v>
      </c>
      <c r="R3756" t="s">
        <v>8357</v>
      </c>
      <c r="S3756" s="15">
        <f t="shared" si="281"/>
        <v>41808.881215277775</v>
      </c>
      <c r="T3756" s="15">
        <f t="shared" si="282"/>
        <v>41846.207638888889</v>
      </c>
    </row>
    <row r="3757" spans="1:21" ht="43.2" x14ac:dyDescent="0.3">
      <c r="A3757">
        <v>358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79"/>
        <v>130</v>
      </c>
      <c r="P3757">
        <f t="shared" si="280"/>
        <v>25.46</v>
      </c>
      <c r="Q3757" s="11" t="s">
        <v>8315</v>
      </c>
      <c r="R3757" t="s">
        <v>8357</v>
      </c>
      <c r="S3757" s="15">
        <f t="shared" si="281"/>
        <v>42445.866979166662</v>
      </c>
      <c r="T3757" s="15">
        <f t="shared" si="282"/>
        <v>42475.866979166662</v>
      </c>
      <c r="U3757" s="18">
        <f>YEAR(S835)</f>
        <v>2014</v>
      </c>
    </row>
    <row r="3758" spans="1:21" ht="43.2" x14ac:dyDescent="0.3">
      <c r="A3758">
        <v>357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79"/>
        <v>101</v>
      </c>
      <c r="P3758">
        <f t="shared" si="280"/>
        <v>267.64999999999998</v>
      </c>
      <c r="Q3758" s="11" t="s">
        <v>8315</v>
      </c>
      <c r="R3758" t="s">
        <v>8357</v>
      </c>
      <c r="S3758" s="15">
        <f t="shared" si="281"/>
        <v>41771.814791666664</v>
      </c>
      <c r="T3758" s="15">
        <f t="shared" si="282"/>
        <v>41801.814791666664</v>
      </c>
    </row>
    <row r="3759" spans="1:21" ht="43.2" x14ac:dyDescent="0.3">
      <c r="A3759">
        <v>356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79"/>
        <v>109</v>
      </c>
      <c r="P3759">
        <f t="shared" si="280"/>
        <v>75.959999999999994</v>
      </c>
      <c r="Q3759" s="11" t="s">
        <v>8315</v>
      </c>
      <c r="R3759" t="s">
        <v>8357</v>
      </c>
      <c r="S3759" s="15">
        <f t="shared" si="281"/>
        <v>41954.850868055553</v>
      </c>
      <c r="T3759" s="15">
        <f t="shared" si="282"/>
        <v>41974.850868055553</v>
      </c>
    </row>
    <row r="3760" spans="1:21" ht="28.8" x14ac:dyDescent="0.3">
      <c r="A3760">
        <v>355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79"/>
        <v>102</v>
      </c>
      <c r="P3760">
        <f t="shared" si="280"/>
        <v>59.04</v>
      </c>
      <c r="Q3760" s="11" t="s">
        <v>8315</v>
      </c>
      <c r="R3760" t="s">
        <v>8357</v>
      </c>
      <c r="S3760" s="15">
        <f t="shared" si="281"/>
        <v>41747.471504629626</v>
      </c>
      <c r="T3760" s="15">
        <f t="shared" si="282"/>
        <v>41778.208333333336</v>
      </c>
    </row>
    <row r="3761" spans="1:21" ht="28.8" x14ac:dyDescent="0.3">
      <c r="A3761">
        <v>354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79"/>
        <v>110</v>
      </c>
      <c r="P3761">
        <f t="shared" si="280"/>
        <v>50.11</v>
      </c>
      <c r="Q3761" s="11" t="s">
        <v>8315</v>
      </c>
      <c r="R3761" t="s">
        <v>8357</v>
      </c>
      <c r="S3761" s="15">
        <f t="shared" si="281"/>
        <v>42182.108252314814</v>
      </c>
      <c r="T3761" s="15">
        <f t="shared" si="282"/>
        <v>42242.108252314814</v>
      </c>
    </row>
    <row r="3762" spans="1:21" ht="43.2" x14ac:dyDescent="0.3">
      <c r="A3762">
        <v>353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79"/>
        <v>101</v>
      </c>
      <c r="P3762">
        <f t="shared" si="280"/>
        <v>55.5</v>
      </c>
      <c r="Q3762" s="11" t="s">
        <v>8315</v>
      </c>
      <c r="R3762" t="s">
        <v>8357</v>
      </c>
      <c r="S3762" s="15">
        <f t="shared" si="281"/>
        <v>41739.525300925925</v>
      </c>
      <c r="T3762" s="15">
        <f t="shared" si="282"/>
        <v>41764.525300925925</v>
      </c>
    </row>
    <row r="3763" spans="1:21" ht="57.6" x14ac:dyDescent="0.3">
      <c r="A3763">
        <v>352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79"/>
        <v>100</v>
      </c>
      <c r="P3763">
        <f t="shared" si="280"/>
        <v>166.67</v>
      </c>
      <c r="Q3763" s="11" t="s">
        <v>8315</v>
      </c>
      <c r="R3763" t="s">
        <v>8357</v>
      </c>
      <c r="S3763" s="15">
        <f t="shared" si="281"/>
        <v>42173.466863425929</v>
      </c>
      <c r="T3763" s="15">
        <f t="shared" si="282"/>
        <v>42226.958333333328</v>
      </c>
      <c r="U3763" s="18">
        <f t="shared" ref="U3763:U3764" si="283">YEAR(S841)</f>
        <v>2012</v>
      </c>
    </row>
    <row r="3764" spans="1:21" ht="43.2" x14ac:dyDescent="0.3">
      <c r="A3764">
        <v>351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79"/>
        <v>106</v>
      </c>
      <c r="P3764">
        <f t="shared" si="280"/>
        <v>47.43</v>
      </c>
      <c r="Q3764" s="11" t="s">
        <v>8315</v>
      </c>
      <c r="R3764" t="s">
        <v>8357</v>
      </c>
      <c r="S3764" s="15">
        <f t="shared" si="281"/>
        <v>42193.813530092593</v>
      </c>
      <c r="T3764" s="15">
        <f t="shared" si="282"/>
        <v>42218.813530092593</v>
      </c>
      <c r="U3764" s="18">
        <f t="shared" si="283"/>
        <v>2016</v>
      </c>
    </row>
    <row r="3765" spans="1:21" ht="28.8" x14ac:dyDescent="0.3">
      <c r="A3765">
        <v>350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79"/>
        <v>100</v>
      </c>
      <c r="P3765">
        <f t="shared" si="280"/>
        <v>64.94</v>
      </c>
      <c r="Q3765" s="11" t="s">
        <v>8315</v>
      </c>
      <c r="R3765" t="s">
        <v>8357</v>
      </c>
      <c r="S3765" s="15">
        <f t="shared" si="281"/>
        <v>42065.750300925924</v>
      </c>
      <c r="T3765" s="15">
        <f t="shared" si="282"/>
        <v>42095.708634259259</v>
      </c>
    </row>
    <row r="3766" spans="1:21" ht="43.2" x14ac:dyDescent="0.3">
      <c r="A3766">
        <v>349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79"/>
        <v>100</v>
      </c>
      <c r="P3766">
        <f t="shared" si="280"/>
        <v>55.56</v>
      </c>
      <c r="Q3766" s="11" t="s">
        <v>8315</v>
      </c>
      <c r="R3766" t="s">
        <v>8357</v>
      </c>
      <c r="S3766" s="15">
        <f t="shared" si="281"/>
        <v>42499.842962962968</v>
      </c>
      <c r="T3766" s="15">
        <f t="shared" si="282"/>
        <v>42519.024999999994</v>
      </c>
    </row>
    <row r="3767" spans="1:21" ht="43.2" x14ac:dyDescent="0.3">
      <c r="A3767">
        <v>348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79"/>
        <v>113</v>
      </c>
      <c r="P3767">
        <f t="shared" si="280"/>
        <v>74.22</v>
      </c>
      <c r="Q3767" s="11" t="s">
        <v>8315</v>
      </c>
      <c r="R3767" t="s">
        <v>8357</v>
      </c>
      <c r="S3767" s="15">
        <f t="shared" si="281"/>
        <v>41820.776412037041</v>
      </c>
      <c r="T3767" s="15">
        <f t="shared" si="282"/>
        <v>41850.776412037041</v>
      </c>
    </row>
    <row r="3768" spans="1:21" ht="43.2" x14ac:dyDescent="0.3">
      <c r="A3768">
        <v>347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79"/>
        <v>103</v>
      </c>
      <c r="P3768">
        <f t="shared" si="280"/>
        <v>106.93</v>
      </c>
      <c r="Q3768" s="11" t="s">
        <v>8315</v>
      </c>
      <c r="R3768" t="s">
        <v>8357</v>
      </c>
      <c r="S3768" s="15">
        <f t="shared" si="281"/>
        <v>41788.167187500003</v>
      </c>
      <c r="T3768" s="15">
        <f t="shared" si="282"/>
        <v>41823.167187500003</v>
      </c>
    </row>
    <row r="3769" spans="1:21" ht="43.2" x14ac:dyDescent="0.3">
      <c r="A3769">
        <v>346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79"/>
        <v>117</v>
      </c>
      <c r="P3769">
        <f t="shared" si="280"/>
        <v>41.7</v>
      </c>
      <c r="Q3769" s="11" t="s">
        <v>8315</v>
      </c>
      <c r="R3769" t="s">
        <v>8357</v>
      </c>
      <c r="S3769" s="15">
        <f t="shared" si="281"/>
        <v>42050.019641203704</v>
      </c>
      <c r="T3769" s="15">
        <f t="shared" si="282"/>
        <v>42064.207638888889</v>
      </c>
    </row>
    <row r="3770" spans="1:21" ht="43.2" x14ac:dyDescent="0.3">
      <c r="A3770">
        <v>345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79"/>
        <v>108</v>
      </c>
      <c r="P3770">
        <f t="shared" si="280"/>
        <v>74.239999999999995</v>
      </c>
      <c r="Q3770" s="11" t="s">
        <v>8315</v>
      </c>
      <c r="R3770" t="s">
        <v>8357</v>
      </c>
      <c r="S3770" s="15">
        <f t="shared" si="281"/>
        <v>41772.727893518517</v>
      </c>
      <c r="T3770" s="15">
        <f t="shared" si="282"/>
        <v>41802.727893518517</v>
      </c>
    </row>
    <row r="3771" spans="1:21" ht="43.2" x14ac:dyDescent="0.3">
      <c r="A3771">
        <v>344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79"/>
        <v>100</v>
      </c>
      <c r="P3771">
        <f t="shared" si="280"/>
        <v>73.33</v>
      </c>
      <c r="Q3771" s="11" t="s">
        <v>8315</v>
      </c>
      <c r="R3771" t="s">
        <v>8357</v>
      </c>
      <c r="S3771" s="15">
        <f t="shared" si="281"/>
        <v>42445.598136574074</v>
      </c>
      <c r="T3771" s="15">
        <f t="shared" si="282"/>
        <v>42475.598136574074</v>
      </c>
    </row>
    <row r="3772" spans="1:21" ht="43.2" x14ac:dyDescent="0.3">
      <c r="A3772">
        <v>343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79"/>
        <v>100</v>
      </c>
      <c r="P3772">
        <f t="shared" si="280"/>
        <v>100</v>
      </c>
      <c r="Q3772" s="11" t="s">
        <v>8315</v>
      </c>
      <c r="R3772" t="s">
        <v>8357</v>
      </c>
      <c r="S3772" s="15">
        <f t="shared" si="281"/>
        <v>42138.930671296301</v>
      </c>
      <c r="T3772" s="15">
        <f t="shared" si="282"/>
        <v>42168.930671296301</v>
      </c>
      <c r="U3772" s="18">
        <f>YEAR(S850)</f>
        <v>2015</v>
      </c>
    </row>
    <row r="3773" spans="1:21" ht="28.8" x14ac:dyDescent="0.3">
      <c r="A3773">
        <v>342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79"/>
        <v>146</v>
      </c>
      <c r="P3773">
        <f t="shared" si="280"/>
        <v>38.42</v>
      </c>
      <c r="Q3773" s="11" t="s">
        <v>8315</v>
      </c>
      <c r="R3773" t="s">
        <v>8357</v>
      </c>
      <c r="S3773" s="15">
        <f t="shared" si="281"/>
        <v>42493.857083333336</v>
      </c>
      <c r="T3773" s="15">
        <f t="shared" si="282"/>
        <v>42508</v>
      </c>
    </row>
    <row r="3774" spans="1:21" ht="43.2" x14ac:dyDescent="0.3">
      <c r="A3774">
        <v>341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79"/>
        <v>110</v>
      </c>
      <c r="P3774">
        <f t="shared" si="280"/>
        <v>166.97</v>
      </c>
      <c r="Q3774" s="11" t="s">
        <v>8315</v>
      </c>
      <c r="R3774" t="s">
        <v>8357</v>
      </c>
      <c r="S3774" s="15">
        <f t="shared" si="281"/>
        <v>42682.616967592592</v>
      </c>
      <c r="T3774" s="15">
        <f t="shared" si="282"/>
        <v>42703.25</v>
      </c>
    </row>
    <row r="3775" spans="1:21" ht="28.8" x14ac:dyDescent="0.3">
      <c r="A3775">
        <v>340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79"/>
        <v>108</v>
      </c>
      <c r="P3775">
        <f t="shared" si="280"/>
        <v>94.91</v>
      </c>
      <c r="Q3775" s="11" t="s">
        <v>8315</v>
      </c>
      <c r="R3775" t="s">
        <v>8357</v>
      </c>
      <c r="S3775" s="15">
        <f t="shared" si="281"/>
        <v>42656.005173611105</v>
      </c>
      <c r="T3775" s="15">
        <f t="shared" si="282"/>
        <v>42689.088888888888</v>
      </c>
    </row>
    <row r="3776" spans="1:21" ht="57.6" x14ac:dyDescent="0.3">
      <c r="A3776">
        <v>339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79"/>
        <v>100</v>
      </c>
      <c r="P3776">
        <f t="shared" si="280"/>
        <v>100</v>
      </c>
      <c r="Q3776" s="11" t="s">
        <v>8315</v>
      </c>
      <c r="R3776" t="s">
        <v>8357</v>
      </c>
      <c r="S3776" s="15">
        <f t="shared" si="281"/>
        <v>42087.792303240742</v>
      </c>
      <c r="T3776" s="15">
        <f t="shared" si="282"/>
        <v>42103.792303240742</v>
      </c>
    </row>
    <row r="3777" spans="1:21" ht="43.2" x14ac:dyDescent="0.3">
      <c r="A3777">
        <v>338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79"/>
        <v>100</v>
      </c>
      <c r="P3777">
        <f t="shared" si="280"/>
        <v>143.21</v>
      </c>
      <c r="Q3777" s="11" t="s">
        <v>8315</v>
      </c>
      <c r="R3777" t="s">
        <v>8357</v>
      </c>
      <c r="S3777" s="15">
        <f t="shared" si="281"/>
        <v>42075.942627314813</v>
      </c>
      <c r="T3777" s="15">
        <f t="shared" si="282"/>
        <v>42103.166666666672</v>
      </c>
    </row>
    <row r="3778" spans="1:21" ht="57.6" x14ac:dyDescent="0.3">
      <c r="A3778">
        <v>337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84">ROUND(E3778/D3778*100,0)</f>
        <v>107</v>
      </c>
      <c r="P3778">
        <f t="shared" ref="P3778:P3841" si="285">IFERROR(ROUND(E3778/L3778,2),0)</f>
        <v>90.82</v>
      </c>
      <c r="Q3778" s="11" t="s">
        <v>8315</v>
      </c>
      <c r="R3778" t="s">
        <v>8357</v>
      </c>
      <c r="S3778" s="15">
        <f t="shared" si="281"/>
        <v>41814.367800925924</v>
      </c>
      <c r="T3778" s="15">
        <f t="shared" si="282"/>
        <v>41852.041666666664</v>
      </c>
    </row>
    <row r="3779" spans="1:21" ht="43.2" x14ac:dyDescent="0.3">
      <c r="A3779">
        <v>336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84"/>
        <v>143</v>
      </c>
      <c r="P3779">
        <f t="shared" si="285"/>
        <v>48.54</v>
      </c>
      <c r="Q3779" s="11" t="s">
        <v>8315</v>
      </c>
      <c r="R3779" t="s">
        <v>8357</v>
      </c>
      <c r="S3779" s="15">
        <f t="shared" ref="S3779:S3842" si="286">(((J3779/60/60)/24)+DATE(1970,1,1))</f>
        <v>41887.111354166671</v>
      </c>
      <c r="T3779" s="15">
        <f t="shared" ref="T3779:T3842" si="287">(((I3779/60)/60)/24)+DATE(1970,1,1)</f>
        <v>41909.166666666664</v>
      </c>
    </row>
    <row r="3780" spans="1:21" ht="28.8" x14ac:dyDescent="0.3">
      <c r="A3780">
        <v>335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84"/>
        <v>105</v>
      </c>
      <c r="P3780">
        <f t="shared" si="285"/>
        <v>70.03</v>
      </c>
      <c r="Q3780" s="11" t="s">
        <v>8315</v>
      </c>
      <c r="R3780" t="s">
        <v>8357</v>
      </c>
      <c r="S3780" s="15">
        <f t="shared" si="286"/>
        <v>41989.819212962961</v>
      </c>
      <c r="T3780" s="15">
        <f t="shared" si="287"/>
        <v>42049.819212962961</v>
      </c>
    </row>
    <row r="3781" spans="1:21" ht="28.8" x14ac:dyDescent="0.3">
      <c r="A3781">
        <v>334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84"/>
        <v>104</v>
      </c>
      <c r="P3781">
        <f t="shared" si="285"/>
        <v>135.63</v>
      </c>
      <c r="Q3781" s="11" t="s">
        <v>8315</v>
      </c>
      <c r="R3781" t="s">
        <v>8357</v>
      </c>
      <c r="S3781" s="15">
        <f t="shared" si="286"/>
        <v>42425.735416666663</v>
      </c>
      <c r="T3781" s="15">
        <f t="shared" si="287"/>
        <v>42455.693750000006</v>
      </c>
    </row>
    <row r="3782" spans="1:21" ht="43.2" x14ac:dyDescent="0.3">
      <c r="A3782">
        <v>333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84"/>
        <v>120</v>
      </c>
      <c r="P3782">
        <f t="shared" si="285"/>
        <v>100</v>
      </c>
      <c r="Q3782" s="11" t="s">
        <v>8315</v>
      </c>
      <c r="R3782" t="s">
        <v>8357</v>
      </c>
      <c r="S3782" s="15">
        <f t="shared" si="286"/>
        <v>42166.219733796301</v>
      </c>
      <c r="T3782" s="15">
        <f t="shared" si="287"/>
        <v>42198.837499999994</v>
      </c>
    </row>
    <row r="3783" spans="1:21" ht="57.6" x14ac:dyDescent="0.3">
      <c r="A3783">
        <v>332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84"/>
        <v>110</v>
      </c>
      <c r="P3783">
        <f t="shared" si="285"/>
        <v>94.9</v>
      </c>
      <c r="Q3783" s="11" t="s">
        <v>8315</v>
      </c>
      <c r="R3783" t="s">
        <v>8357</v>
      </c>
      <c r="S3783" s="15">
        <f t="shared" si="286"/>
        <v>41865.882928240739</v>
      </c>
      <c r="T3783" s="15">
        <f t="shared" si="287"/>
        <v>41890.882928240739</v>
      </c>
    </row>
    <row r="3784" spans="1:21" ht="43.2" x14ac:dyDescent="0.3">
      <c r="A3784">
        <v>331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84"/>
        <v>102</v>
      </c>
      <c r="P3784">
        <f t="shared" si="285"/>
        <v>75.37</v>
      </c>
      <c r="Q3784" s="11" t="s">
        <v>8315</v>
      </c>
      <c r="R3784" t="s">
        <v>8357</v>
      </c>
      <c r="S3784" s="15">
        <f t="shared" si="286"/>
        <v>42546.862233796302</v>
      </c>
      <c r="T3784" s="15">
        <f t="shared" si="287"/>
        <v>42575.958333333328</v>
      </c>
      <c r="U3784" s="18">
        <f>YEAR(S862)</f>
        <v>2013</v>
      </c>
    </row>
    <row r="3785" spans="1:21" ht="43.2" x14ac:dyDescent="0.3">
      <c r="A3785">
        <v>330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84"/>
        <v>129</v>
      </c>
      <c r="P3785">
        <f t="shared" si="285"/>
        <v>64.459999999999994</v>
      </c>
      <c r="Q3785" s="11" t="s">
        <v>8315</v>
      </c>
      <c r="R3785" t="s">
        <v>8357</v>
      </c>
      <c r="S3785" s="15">
        <f t="shared" si="286"/>
        <v>42420.140277777777</v>
      </c>
      <c r="T3785" s="15">
        <f t="shared" si="287"/>
        <v>42444.666666666672</v>
      </c>
    </row>
    <row r="3786" spans="1:21" ht="43.2" x14ac:dyDescent="0.3">
      <c r="A3786">
        <v>329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84"/>
        <v>115</v>
      </c>
      <c r="P3786">
        <f t="shared" si="285"/>
        <v>115</v>
      </c>
      <c r="Q3786" s="11" t="s">
        <v>8315</v>
      </c>
      <c r="R3786" t="s">
        <v>8357</v>
      </c>
      <c r="S3786" s="15">
        <f t="shared" si="286"/>
        <v>42531.980694444443</v>
      </c>
      <c r="T3786" s="15">
        <f t="shared" si="287"/>
        <v>42561.980694444443</v>
      </c>
    </row>
    <row r="3787" spans="1:21" ht="43.2" x14ac:dyDescent="0.3">
      <c r="A3787">
        <v>328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84"/>
        <v>151</v>
      </c>
      <c r="P3787">
        <f t="shared" si="285"/>
        <v>100.5</v>
      </c>
      <c r="Q3787" s="11" t="s">
        <v>8315</v>
      </c>
      <c r="R3787" t="s">
        <v>8357</v>
      </c>
      <c r="S3787" s="15">
        <f t="shared" si="286"/>
        <v>42548.63853009259</v>
      </c>
      <c r="T3787" s="15">
        <f t="shared" si="287"/>
        <v>42584.418749999997</v>
      </c>
      <c r="U3787" s="18">
        <f>YEAR(S865)</f>
        <v>2012</v>
      </c>
    </row>
    <row r="3788" spans="1:21" ht="43.2" x14ac:dyDescent="0.3">
      <c r="A3788">
        <v>327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84"/>
        <v>111</v>
      </c>
      <c r="P3788">
        <f t="shared" si="285"/>
        <v>93.77</v>
      </c>
      <c r="Q3788" s="11" t="s">
        <v>8315</v>
      </c>
      <c r="R3788" t="s">
        <v>8357</v>
      </c>
      <c r="S3788" s="15">
        <f t="shared" si="286"/>
        <v>42487.037905092591</v>
      </c>
      <c r="T3788" s="15">
        <f t="shared" si="287"/>
        <v>42517.037905092591</v>
      </c>
    </row>
    <row r="3789" spans="1:21" ht="43.2" x14ac:dyDescent="0.3">
      <c r="A3789">
        <v>326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84"/>
        <v>100</v>
      </c>
      <c r="P3789">
        <f t="shared" si="285"/>
        <v>35.1</v>
      </c>
      <c r="Q3789" s="11" t="s">
        <v>8315</v>
      </c>
      <c r="R3789" t="s">
        <v>8357</v>
      </c>
      <c r="S3789" s="15">
        <f t="shared" si="286"/>
        <v>42167.534791666665</v>
      </c>
      <c r="T3789" s="15">
        <f t="shared" si="287"/>
        <v>42196.165972222225</v>
      </c>
    </row>
    <row r="3790" spans="1:21" ht="72" x14ac:dyDescent="0.3">
      <c r="A3790">
        <v>325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84"/>
        <v>1</v>
      </c>
      <c r="P3790">
        <f t="shared" si="285"/>
        <v>500</v>
      </c>
      <c r="Q3790" s="11" t="s">
        <v>8315</v>
      </c>
      <c r="R3790" t="s">
        <v>8357</v>
      </c>
      <c r="S3790" s="15">
        <f t="shared" si="286"/>
        <v>42333.695821759262</v>
      </c>
      <c r="T3790" s="15">
        <f t="shared" si="287"/>
        <v>42361.679166666669</v>
      </c>
    </row>
    <row r="3791" spans="1:21" ht="43.2" x14ac:dyDescent="0.3">
      <c r="A3791">
        <v>324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84"/>
        <v>3</v>
      </c>
      <c r="P3791">
        <f t="shared" si="285"/>
        <v>29</v>
      </c>
      <c r="Q3791" s="11" t="s">
        <v>8315</v>
      </c>
      <c r="R3791" t="s">
        <v>8357</v>
      </c>
      <c r="S3791" s="15">
        <f t="shared" si="286"/>
        <v>42138.798819444448</v>
      </c>
      <c r="T3791" s="15">
        <f t="shared" si="287"/>
        <v>42170.798819444448</v>
      </c>
      <c r="U3791" s="18">
        <f>YEAR(S869)</f>
        <v>2009</v>
      </c>
    </row>
    <row r="3792" spans="1:21" ht="43.2" x14ac:dyDescent="0.3">
      <c r="A3792">
        <v>323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84"/>
        <v>0</v>
      </c>
      <c r="P3792">
        <f t="shared" si="285"/>
        <v>0</v>
      </c>
      <c r="Q3792" s="11" t="s">
        <v>8315</v>
      </c>
      <c r="R3792" t="s">
        <v>8357</v>
      </c>
      <c r="S3792" s="15">
        <f t="shared" si="286"/>
        <v>42666.666932870372</v>
      </c>
      <c r="T3792" s="15">
        <f t="shared" si="287"/>
        <v>42696.708599537036</v>
      </c>
    </row>
    <row r="3793" spans="1:21" ht="28.8" x14ac:dyDescent="0.3">
      <c r="A3793">
        <v>322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84"/>
        <v>0</v>
      </c>
      <c r="P3793">
        <f t="shared" si="285"/>
        <v>0</v>
      </c>
      <c r="Q3793" s="11" t="s">
        <v>8315</v>
      </c>
      <c r="R3793" t="s">
        <v>8357</v>
      </c>
      <c r="S3793" s="15">
        <f t="shared" si="286"/>
        <v>41766.692037037035</v>
      </c>
      <c r="T3793" s="15">
        <f t="shared" si="287"/>
        <v>41826.692037037035</v>
      </c>
    </row>
    <row r="3794" spans="1:21" ht="28.8" x14ac:dyDescent="0.3">
      <c r="A3794">
        <v>321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84"/>
        <v>0</v>
      </c>
      <c r="P3794">
        <f t="shared" si="285"/>
        <v>17.5</v>
      </c>
      <c r="Q3794" s="11" t="s">
        <v>8315</v>
      </c>
      <c r="R3794" t="s">
        <v>8357</v>
      </c>
      <c r="S3794" s="15">
        <f t="shared" si="286"/>
        <v>42170.447013888886</v>
      </c>
      <c r="T3794" s="15">
        <f t="shared" si="287"/>
        <v>42200.447013888886</v>
      </c>
    </row>
    <row r="3795" spans="1:21" ht="43.2" x14ac:dyDescent="0.3">
      <c r="A3795">
        <v>320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84"/>
        <v>60</v>
      </c>
      <c r="P3795">
        <f t="shared" si="285"/>
        <v>174</v>
      </c>
      <c r="Q3795" s="11" t="s">
        <v>8315</v>
      </c>
      <c r="R3795" t="s">
        <v>8357</v>
      </c>
      <c r="S3795" s="15">
        <f t="shared" si="286"/>
        <v>41968.938993055555</v>
      </c>
      <c r="T3795" s="15">
        <f t="shared" si="287"/>
        <v>41989.938993055555</v>
      </c>
    </row>
    <row r="3796" spans="1:21" ht="43.2" x14ac:dyDescent="0.3">
      <c r="A3796">
        <v>319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84"/>
        <v>1</v>
      </c>
      <c r="P3796">
        <f t="shared" si="285"/>
        <v>50</v>
      </c>
      <c r="Q3796" s="11" t="s">
        <v>8315</v>
      </c>
      <c r="R3796" t="s">
        <v>8357</v>
      </c>
      <c r="S3796" s="15">
        <f t="shared" si="286"/>
        <v>42132.58048611111</v>
      </c>
      <c r="T3796" s="15">
        <f t="shared" si="287"/>
        <v>42162.58048611111</v>
      </c>
      <c r="U3796" s="18">
        <f t="shared" ref="U3796:U3797" si="288">YEAR(S874)</f>
        <v>2011</v>
      </c>
    </row>
    <row r="3797" spans="1:21" ht="43.2" x14ac:dyDescent="0.3">
      <c r="A3797">
        <v>318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84"/>
        <v>2</v>
      </c>
      <c r="P3797">
        <f t="shared" si="285"/>
        <v>5</v>
      </c>
      <c r="Q3797" s="11" t="s">
        <v>8315</v>
      </c>
      <c r="R3797" t="s">
        <v>8357</v>
      </c>
      <c r="S3797" s="15">
        <f t="shared" si="286"/>
        <v>42201.436226851853</v>
      </c>
      <c r="T3797" s="15">
        <f t="shared" si="287"/>
        <v>42244.9375</v>
      </c>
      <c r="U3797" s="18">
        <f t="shared" si="288"/>
        <v>2012</v>
      </c>
    </row>
    <row r="3798" spans="1:21" ht="43.2" x14ac:dyDescent="0.3">
      <c r="A3798">
        <v>317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84"/>
        <v>0</v>
      </c>
      <c r="P3798">
        <f t="shared" si="285"/>
        <v>1</v>
      </c>
      <c r="Q3798" s="11" t="s">
        <v>8315</v>
      </c>
      <c r="R3798" t="s">
        <v>8357</v>
      </c>
      <c r="S3798" s="15">
        <f t="shared" si="286"/>
        <v>42689.029583333337</v>
      </c>
      <c r="T3798" s="15">
        <f t="shared" si="287"/>
        <v>42749.029583333337</v>
      </c>
    </row>
    <row r="3799" spans="1:21" ht="57.6" x14ac:dyDescent="0.3">
      <c r="A3799">
        <v>316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84"/>
        <v>90</v>
      </c>
      <c r="P3799">
        <f t="shared" si="285"/>
        <v>145.41</v>
      </c>
      <c r="Q3799" s="11" t="s">
        <v>8315</v>
      </c>
      <c r="R3799" t="s">
        <v>8357</v>
      </c>
      <c r="S3799" s="15">
        <f t="shared" si="286"/>
        <v>42084.881539351853</v>
      </c>
      <c r="T3799" s="15">
        <f t="shared" si="287"/>
        <v>42114.881539351853</v>
      </c>
    </row>
    <row r="3800" spans="1:21" ht="43.2" x14ac:dyDescent="0.3">
      <c r="A3800">
        <v>315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84"/>
        <v>1</v>
      </c>
      <c r="P3800">
        <f t="shared" si="285"/>
        <v>205</v>
      </c>
      <c r="Q3800" s="11" t="s">
        <v>8315</v>
      </c>
      <c r="R3800" t="s">
        <v>8357</v>
      </c>
      <c r="S3800" s="15">
        <f t="shared" si="286"/>
        <v>41831.722777777781</v>
      </c>
      <c r="T3800" s="15">
        <f t="shared" si="287"/>
        <v>41861.722777777781</v>
      </c>
    </row>
    <row r="3801" spans="1:21" ht="43.2" x14ac:dyDescent="0.3">
      <c r="A3801">
        <v>314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84"/>
        <v>4</v>
      </c>
      <c r="P3801">
        <f t="shared" si="285"/>
        <v>100.5</v>
      </c>
      <c r="Q3801" s="11" t="s">
        <v>8315</v>
      </c>
      <c r="R3801" t="s">
        <v>8357</v>
      </c>
      <c r="S3801" s="15">
        <f t="shared" si="286"/>
        <v>42410.93105324074</v>
      </c>
      <c r="T3801" s="15">
        <f t="shared" si="287"/>
        <v>42440.93105324074</v>
      </c>
    </row>
    <row r="3802" spans="1:21" ht="43.2" x14ac:dyDescent="0.3">
      <c r="A3802">
        <v>313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84"/>
        <v>4</v>
      </c>
      <c r="P3802">
        <f t="shared" si="285"/>
        <v>55.06</v>
      </c>
      <c r="Q3802" s="11" t="s">
        <v>8315</v>
      </c>
      <c r="R3802" t="s">
        <v>8357</v>
      </c>
      <c r="S3802" s="15">
        <f t="shared" si="286"/>
        <v>41982.737071759257</v>
      </c>
      <c r="T3802" s="15">
        <f t="shared" si="287"/>
        <v>42015.207638888889</v>
      </c>
    </row>
    <row r="3803" spans="1:21" ht="43.2" x14ac:dyDescent="0.3">
      <c r="A3803">
        <v>312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84"/>
        <v>9</v>
      </c>
      <c r="P3803">
        <f t="shared" si="285"/>
        <v>47.33</v>
      </c>
      <c r="Q3803" s="11" t="s">
        <v>8315</v>
      </c>
      <c r="R3803" t="s">
        <v>8357</v>
      </c>
      <c r="S3803" s="15">
        <f t="shared" si="286"/>
        <v>41975.676111111112</v>
      </c>
      <c r="T3803" s="15">
        <f t="shared" si="287"/>
        <v>42006.676111111112</v>
      </c>
    </row>
    <row r="3804" spans="1:21" ht="43.2" x14ac:dyDescent="0.3">
      <c r="A3804">
        <v>311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84"/>
        <v>0</v>
      </c>
      <c r="P3804">
        <f t="shared" si="285"/>
        <v>0</v>
      </c>
      <c r="Q3804" s="11" t="s">
        <v>8315</v>
      </c>
      <c r="R3804" t="s">
        <v>8357</v>
      </c>
      <c r="S3804" s="15">
        <f t="shared" si="286"/>
        <v>42269.126226851848</v>
      </c>
      <c r="T3804" s="15">
        <f t="shared" si="287"/>
        <v>42299.126226851848</v>
      </c>
    </row>
    <row r="3805" spans="1:21" ht="28.8" x14ac:dyDescent="0.3">
      <c r="A3805">
        <v>310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84"/>
        <v>20</v>
      </c>
      <c r="P3805">
        <f t="shared" si="285"/>
        <v>58.95</v>
      </c>
      <c r="Q3805" s="11" t="s">
        <v>8315</v>
      </c>
      <c r="R3805" t="s">
        <v>8357</v>
      </c>
      <c r="S3805" s="15">
        <f t="shared" si="286"/>
        <v>42403.971851851849</v>
      </c>
      <c r="T3805" s="15">
        <f t="shared" si="287"/>
        <v>42433.971851851849</v>
      </c>
    </row>
    <row r="3806" spans="1:21" ht="43.2" x14ac:dyDescent="0.3">
      <c r="A3806">
        <v>309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84"/>
        <v>0</v>
      </c>
      <c r="P3806">
        <f t="shared" si="285"/>
        <v>0</v>
      </c>
      <c r="Q3806" s="11" t="s">
        <v>8315</v>
      </c>
      <c r="R3806" t="s">
        <v>8357</v>
      </c>
      <c r="S3806" s="15">
        <f t="shared" si="286"/>
        <v>42527.00953703704</v>
      </c>
      <c r="T3806" s="15">
        <f t="shared" si="287"/>
        <v>42582.291666666672</v>
      </c>
    </row>
    <row r="3807" spans="1:21" ht="43.2" x14ac:dyDescent="0.3">
      <c r="A3807">
        <v>308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84"/>
        <v>0</v>
      </c>
      <c r="P3807">
        <f t="shared" si="285"/>
        <v>1.5</v>
      </c>
      <c r="Q3807" s="11" t="s">
        <v>8315</v>
      </c>
      <c r="R3807" t="s">
        <v>8357</v>
      </c>
      <c r="S3807" s="15">
        <f t="shared" si="286"/>
        <v>41849.887037037035</v>
      </c>
      <c r="T3807" s="15">
        <f t="shared" si="287"/>
        <v>41909.887037037035</v>
      </c>
    </row>
    <row r="3808" spans="1:21" ht="57.6" x14ac:dyDescent="0.3">
      <c r="A3808">
        <v>307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84"/>
        <v>0</v>
      </c>
      <c r="P3808">
        <f t="shared" si="285"/>
        <v>5</v>
      </c>
      <c r="Q3808" s="11" t="s">
        <v>8315</v>
      </c>
      <c r="R3808" t="s">
        <v>8357</v>
      </c>
      <c r="S3808" s="15">
        <f t="shared" si="286"/>
        <v>41799.259039351848</v>
      </c>
      <c r="T3808" s="15">
        <f t="shared" si="287"/>
        <v>41819.259039351848</v>
      </c>
    </row>
    <row r="3809" spans="1:20" ht="43.2" x14ac:dyDescent="0.3">
      <c r="A3809">
        <v>306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84"/>
        <v>30</v>
      </c>
      <c r="P3809">
        <f t="shared" si="285"/>
        <v>50.56</v>
      </c>
      <c r="Q3809" s="11" t="s">
        <v>8315</v>
      </c>
      <c r="R3809" t="s">
        <v>8357</v>
      </c>
      <c r="S3809" s="15">
        <f t="shared" si="286"/>
        <v>42090.909016203703</v>
      </c>
      <c r="T3809" s="15">
        <f t="shared" si="287"/>
        <v>42097.909016203703</v>
      </c>
    </row>
    <row r="3810" spans="1:20" ht="43.2" x14ac:dyDescent="0.3">
      <c r="A3810">
        <v>305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84"/>
        <v>100</v>
      </c>
      <c r="P3810">
        <f t="shared" si="285"/>
        <v>41.67</v>
      </c>
      <c r="Q3810" s="11" t="s">
        <v>8315</v>
      </c>
      <c r="R3810" t="s">
        <v>8316</v>
      </c>
      <c r="S3810" s="15">
        <f t="shared" si="286"/>
        <v>42059.453923611116</v>
      </c>
      <c r="T3810" s="15">
        <f t="shared" si="287"/>
        <v>42119.412256944444</v>
      </c>
    </row>
    <row r="3811" spans="1:20" ht="43.2" x14ac:dyDescent="0.3">
      <c r="A3811">
        <v>304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84"/>
        <v>101</v>
      </c>
      <c r="P3811">
        <f t="shared" si="285"/>
        <v>53.29</v>
      </c>
      <c r="Q3811" s="11" t="s">
        <v>8315</v>
      </c>
      <c r="R3811" t="s">
        <v>8316</v>
      </c>
      <c r="S3811" s="15">
        <f t="shared" si="286"/>
        <v>41800.526701388888</v>
      </c>
      <c r="T3811" s="15">
        <f t="shared" si="287"/>
        <v>41850.958333333336</v>
      </c>
    </row>
    <row r="3812" spans="1:20" ht="43.2" x14ac:dyDescent="0.3">
      <c r="A3812">
        <v>303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84"/>
        <v>122</v>
      </c>
      <c r="P3812">
        <f t="shared" si="285"/>
        <v>70.23</v>
      </c>
      <c r="Q3812" s="11" t="s">
        <v>8315</v>
      </c>
      <c r="R3812" t="s">
        <v>8316</v>
      </c>
      <c r="S3812" s="15">
        <f t="shared" si="286"/>
        <v>42054.849050925928</v>
      </c>
      <c r="T3812" s="15">
        <f t="shared" si="287"/>
        <v>42084.807384259257</v>
      </c>
    </row>
    <row r="3813" spans="1:20" ht="43.2" x14ac:dyDescent="0.3">
      <c r="A3813">
        <v>302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84"/>
        <v>330</v>
      </c>
      <c r="P3813">
        <f t="shared" si="285"/>
        <v>43.42</v>
      </c>
      <c r="Q3813" s="11" t="s">
        <v>8315</v>
      </c>
      <c r="R3813" t="s">
        <v>8316</v>
      </c>
      <c r="S3813" s="15">
        <f t="shared" si="286"/>
        <v>42487.62700231481</v>
      </c>
      <c r="T3813" s="15">
        <f t="shared" si="287"/>
        <v>42521.458333333328</v>
      </c>
    </row>
    <row r="3814" spans="1:20" ht="43.2" x14ac:dyDescent="0.3">
      <c r="A3814">
        <v>301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84"/>
        <v>110</v>
      </c>
      <c r="P3814">
        <f t="shared" si="285"/>
        <v>199.18</v>
      </c>
      <c r="Q3814" s="11" t="s">
        <v>8315</v>
      </c>
      <c r="R3814" t="s">
        <v>8316</v>
      </c>
      <c r="S3814" s="15">
        <f t="shared" si="286"/>
        <v>42109.751250000001</v>
      </c>
      <c r="T3814" s="15">
        <f t="shared" si="287"/>
        <v>42156.165972222225</v>
      </c>
    </row>
    <row r="3815" spans="1:20" ht="43.2" x14ac:dyDescent="0.3">
      <c r="A3815">
        <v>300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84"/>
        <v>101</v>
      </c>
      <c r="P3815">
        <f t="shared" si="285"/>
        <v>78.52</v>
      </c>
      <c r="Q3815" s="11" t="s">
        <v>8315</v>
      </c>
      <c r="R3815" t="s">
        <v>8316</v>
      </c>
      <c r="S3815" s="15">
        <f t="shared" si="286"/>
        <v>42497.275706018518</v>
      </c>
      <c r="T3815" s="15">
        <f t="shared" si="287"/>
        <v>42535.904861111107</v>
      </c>
    </row>
    <row r="3816" spans="1:20" ht="43.2" x14ac:dyDescent="0.3">
      <c r="A3816">
        <v>299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84"/>
        <v>140</v>
      </c>
      <c r="P3816">
        <f t="shared" si="285"/>
        <v>61.82</v>
      </c>
      <c r="Q3816" s="11" t="s">
        <v>8315</v>
      </c>
      <c r="R3816" t="s">
        <v>8316</v>
      </c>
      <c r="S3816" s="15">
        <f t="shared" si="286"/>
        <v>42058.904074074075</v>
      </c>
      <c r="T3816" s="15">
        <f t="shared" si="287"/>
        <v>42095.165972222225</v>
      </c>
    </row>
    <row r="3817" spans="1:20" ht="28.8" x14ac:dyDescent="0.3">
      <c r="A3817">
        <v>298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84"/>
        <v>100</v>
      </c>
      <c r="P3817">
        <f t="shared" si="285"/>
        <v>50</v>
      </c>
      <c r="Q3817" s="11" t="s">
        <v>8315</v>
      </c>
      <c r="R3817" t="s">
        <v>8316</v>
      </c>
      <c r="S3817" s="15">
        <f t="shared" si="286"/>
        <v>42207.259918981479</v>
      </c>
      <c r="T3817" s="15">
        <f t="shared" si="287"/>
        <v>42236.958333333328</v>
      </c>
    </row>
    <row r="3818" spans="1:20" ht="57.6" x14ac:dyDescent="0.3">
      <c r="A3818">
        <v>297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84"/>
        <v>119</v>
      </c>
      <c r="P3818">
        <f t="shared" si="285"/>
        <v>48.34</v>
      </c>
      <c r="Q3818" s="11" t="s">
        <v>8315</v>
      </c>
      <c r="R3818" t="s">
        <v>8316</v>
      </c>
      <c r="S3818" s="15">
        <f t="shared" si="286"/>
        <v>41807.690081018518</v>
      </c>
      <c r="T3818" s="15">
        <f t="shared" si="287"/>
        <v>41837.690081018518</v>
      </c>
    </row>
    <row r="3819" spans="1:20" ht="43.2" x14ac:dyDescent="0.3">
      <c r="A3819">
        <v>296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84"/>
        <v>107</v>
      </c>
      <c r="P3819">
        <f t="shared" si="285"/>
        <v>107.25</v>
      </c>
      <c r="Q3819" s="11" t="s">
        <v>8315</v>
      </c>
      <c r="R3819" t="s">
        <v>8316</v>
      </c>
      <c r="S3819" s="15">
        <f t="shared" si="286"/>
        <v>42284.69694444444</v>
      </c>
      <c r="T3819" s="15">
        <f t="shared" si="287"/>
        <v>42301.165972222225</v>
      </c>
    </row>
    <row r="3820" spans="1:20" ht="43.2" x14ac:dyDescent="0.3">
      <c r="A3820">
        <v>295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84"/>
        <v>228</v>
      </c>
      <c r="P3820">
        <f t="shared" si="285"/>
        <v>57</v>
      </c>
      <c r="Q3820" s="11" t="s">
        <v>8315</v>
      </c>
      <c r="R3820" t="s">
        <v>8316</v>
      </c>
      <c r="S3820" s="15">
        <f t="shared" si="286"/>
        <v>42045.84238425926</v>
      </c>
      <c r="T3820" s="15">
        <f t="shared" si="287"/>
        <v>42075.800717592589</v>
      </c>
    </row>
    <row r="3821" spans="1:20" ht="43.2" x14ac:dyDescent="0.3">
      <c r="A3821">
        <v>294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84"/>
        <v>106</v>
      </c>
      <c r="P3821">
        <f t="shared" si="285"/>
        <v>40.92</v>
      </c>
      <c r="Q3821" s="11" t="s">
        <v>8315</v>
      </c>
      <c r="R3821" t="s">
        <v>8316</v>
      </c>
      <c r="S3821" s="15">
        <f t="shared" si="286"/>
        <v>42184.209537037037</v>
      </c>
      <c r="T3821" s="15">
        <f t="shared" si="287"/>
        <v>42202.876388888893</v>
      </c>
    </row>
    <row r="3822" spans="1:20" ht="43.2" x14ac:dyDescent="0.3">
      <c r="A3822">
        <v>293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84"/>
        <v>143</v>
      </c>
      <c r="P3822">
        <f t="shared" si="285"/>
        <v>21.5</v>
      </c>
      <c r="Q3822" s="11" t="s">
        <v>8315</v>
      </c>
      <c r="R3822" t="s">
        <v>8316</v>
      </c>
      <c r="S3822" s="15">
        <f t="shared" si="286"/>
        <v>42160.651817129634</v>
      </c>
      <c r="T3822" s="15">
        <f t="shared" si="287"/>
        <v>42190.651817129634</v>
      </c>
    </row>
    <row r="3823" spans="1:20" ht="43.2" x14ac:dyDescent="0.3">
      <c r="A3823">
        <v>292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84"/>
        <v>105</v>
      </c>
      <c r="P3823">
        <f t="shared" si="285"/>
        <v>79.540000000000006</v>
      </c>
      <c r="Q3823" s="11" t="s">
        <v>8315</v>
      </c>
      <c r="R3823" t="s">
        <v>8316</v>
      </c>
      <c r="S3823" s="15">
        <f t="shared" si="286"/>
        <v>42341.180636574078</v>
      </c>
      <c r="T3823" s="15">
        <f t="shared" si="287"/>
        <v>42373.180636574078</v>
      </c>
    </row>
    <row r="3824" spans="1:20" ht="57.6" x14ac:dyDescent="0.3">
      <c r="A3824">
        <v>291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84"/>
        <v>110</v>
      </c>
      <c r="P3824">
        <f t="shared" si="285"/>
        <v>72.38</v>
      </c>
      <c r="Q3824" s="11" t="s">
        <v>8315</v>
      </c>
      <c r="R3824" t="s">
        <v>8316</v>
      </c>
      <c r="S3824" s="15">
        <f t="shared" si="286"/>
        <v>42329.838159722218</v>
      </c>
      <c r="T3824" s="15">
        <f t="shared" si="287"/>
        <v>42388.957638888889</v>
      </c>
    </row>
    <row r="3825" spans="1:20" ht="43.2" x14ac:dyDescent="0.3">
      <c r="A3825">
        <v>290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84"/>
        <v>106</v>
      </c>
      <c r="P3825">
        <f t="shared" si="285"/>
        <v>64.63</v>
      </c>
      <c r="Q3825" s="11" t="s">
        <v>8315</v>
      </c>
      <c r="R3825" t="s">
        <v>8316</v>
      </c>
      <c r="S3825" s="15">
        <f t="shared" si="286"/>
        <v>42170.910231481481</v>
      </c>
      <c r="T3825" s="15">
        <f t="shared" si="287"/>
        <v>42205.165972222225</v>
      </c>
    </row>
    <row r="3826" spans="1:20" ht="43.2" x14ac:dyDescent="0.3">
      <c r="A3826">
        <v>289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84"/>
        <v>108</v>
      </c>
      <c r="P3826">
        <f t="shared" si="285"/>
        <v>38.57</v>
      </c>
      <c r="Q3826" s="11" t="s">
        <v>8315</v>
      </c>
      <c r="R3826" t="s">
        <v>8316</v>
      </c>
      <c r="S3826" s="15">
        <f t="shared" si="286"/>
        <v>42571.626192129625</v>
      </c>
      <c r="T3826" s="15">
        <f t="shared" si="287"/>
        <v>42583.570138888885</v>
      </c>
    </row>
    <row r="3827" spans="1:20" ht="43.2" x14ac:dyDescent="0.3">
      <c r="A3827">
        <v>288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84"/>
        <v>105</v>
      </c>
      <c r="P3827">
        <f t="shared" si="285"/>
        <v>107.57</v>
      </c>
      <c r="Q3827" s="11" t="s">
        <v>8315</v>
      </c>
      <c r="R3827" t="s">
        <v>8316</v>
      </c>
      <c r="S3827" s="15">
        <f t="shared" si="286"/>
        <v>42151.069606481484</v>
      </c>
      <c r="T3827" s="15">
        <f t="shared" si="287"/>
        <v>42172.069606481484</v>
      </c>
    </row>
    <row r="3828" spans="1:20" ht="28.8" x14ac:dyDescent="0.3">
      <c r="A3828">
        <v>287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84"/>
        <v>119</v>
      </c>
      <c r="P3828">
        <f t="shared" si="285"/>
        <v>27.5</v>
      </c>
      <c r="Q3828" s="11" t="s">
        <v>8315</v>
      </c>
      <c r="R3828" t="s">
        <v>8316</v>
      </c>
      <c r="S3828" s="15">
        <f t="shared" si="286"/>
        <v>42101.423541666663</v>
      </c>
      <c r="T3828" s="15">
        <f t="shared" si="287"/>
        <v>42131.423541666663</v>
      </c>
    </row>
    <row r="3829" spans="1:20" ht="57.6" x14ac:dyDescent="0.3">
      <c r="A3829">
        <v>286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84"/>
        <v>153</v>
      </c>
      <c r="P3829">
        <f t="shared" si="285"/>
        <v>70.459999999999994</v>
      </c>
      <c r="Q3829" s="11" t="s">
        <v>8315</v>
      </c>
      <c r="R3829" t="s">
        <v>8316</v>
      </c>
      <c r="S3829" s="15">
        <f t="shared" si="286"/>
        <v>42034.928252314814</v>
      </c>
      <c r="T3829" s="15">
        <f t="shared" si="287"/>
        <v>42090</v>
      </c>
    </row>
    <row r="3830" spans="1:20" ht="43.2" x14ac:dyDescent="0.3">
      <c r="A3830">
        <v>285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84"/>
        <v>100</v>
      </c>
      <c r="P3830">
        <f t="shared" si="285"/>
        <v>178.57</v>
      </c>
      <c r="Q3830" s="11" t="s">
        <v>8315</v>
      </c>
      <c r="R3830" t="s">
        <v>8316</v>
      </c>
      <c r="S3830" s="15">
        <f t="shared" si="286"/>
        <v>41944.527627314819</v>
      </c>
      <c r="T3830" s="15">
        <f t="shared" si="287"/>
        <v>42004.569293981483</v>
      </c>
    </row>
    <row r="3831" spans="1:20" ht="43.2" x14ac:dyDescent="0.3">
      <c r="A3831">
        <v>284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84"/>
        <v>100</v>
      </c>
      <c r="P3831">
        <f t="shared" si="285"/>
        <v>62.63</v>
      </c>
      <c r="Q3831" s="11" t="s">
        <v>8315</v>
      </c>
      <c r="R3831" t="s">
        <v>8316</v>
      </c>
      <c r="S3831" s="15">
        <f t="shared" si="286"/>
        <v>42593.865405092598</v>
      </c>
      <c r="T3831" s="15">
        <f t="shared" si="287"/>
        <v>42613.865405092598</v>
      </c>
    </row>
    <row r="3832" spans="1:20" ht="43.2" x14ac:dyDescent="0.3">
      <c r="A3832">
        <v>283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84"/>
        <v>225</v>
      </c>
      <c r="P3832">
        <f t="shared" si="285"/>
        <v>75</v>
      </c>
      <c r="Q3832" s="11" t="s">
        <v>8315</v>
      </c>
      <c r="R3832" t="s">
        <v>8316</v>
      </c>
      <c r="S3832" s="15">
        <f t="shared" si="286"/>
        <v>42503.740868055553</v>
      </c>
      <c r="T3832" s="15">
        <f t="shared" si="287"/>
        <v>42517.740868055553</v>
      </c>
    </row>
    <row r="3833" spans="1:20" ht="57.6" x14ac:dyDescent="0.3">
      <c r="A3833">
        <v>282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84"/>
        <v>106</v>
      </c>
      <c r="P3833">
        <f t="shared" si="285"/>
        <v>58.9</v>
      </c>
      <c r="Q3833" s="11" t="s">
        <v>8315</v>
      </c>
      <c r="R3833" t="s">
        <v>8316</v>
      </c>
      <c r="S3833" s="15">
        <f t="shared" si="286"/>
        <v>41927.848900462966</v>
      </c>
      <c r="T3833" s="15">
        <f t="shared" si="287"/>
        <v>41948.890567129631</v>
      </c>
    </row>
    <row r="3834" spans="1:20" ht="43.2" x14ac:dyDescent="0.3">
      <c r="A3834">
        <v>281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84"/>
        <v>105</v>
      </c>
      <c r="P3834">
        <f t="shared" si="285"/>
        <v>139.56</v>
      </c>
      <c r="Q3834" s="11" t="s">
        <v>8315</v>
      </c>
      <c r="R3834" t="s">
        <v>8316</v>
      </c>
      <c r="S3834" s="15">
        <f t="shared" si="286"/>
        <v>42375.114988425921</v>
      </c>
      <c r="T3834" s="15">
        <f t="shared" si="287"/>
        <v>42420.114988425921</v>
      </c>
    </row>
    <row r="3835" spans="1:20" ht="57.6" x14ac:dyDescent="0.3">
      <c r="A3835">
        <v>280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84"/>
        <v>117</v>
      </c>
      <c r="P3835">
        <f t="shared" si="285"/>
        <v>70</v>
      </c>
      <c r="Q3835" s="11" t="s">
        <v>8315</v>
      </c>
      <c r="R3835" t="s">
        <v>8316</v>
      </c>
      <c r="S3835" s="15">
        <f t="shared" si="286"/>
        <v>41963.872361111105</v>
      </c>
      <c r="T3835" s="15">
        <f t="shared" si="287"/>
        <v>41974.797916666663</v>
      </c>
    </row>
    <row r="3836" spans="1:20" ht="43.2" x14ac:dyDescent="0.3">
      <c r="A3836">
        <v>279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84"/>
        <v>109</v>
      </c>
      <c r="P3836">
        <f t="shared" si="285"/>
        <v>57.39</v>
      </c>
      <c r="Q3836" s="11" t="s">
        <v>8315</v>
      </c>
      <c r="R3836" t="s">
        <v>8316</v>
      </c>
      <c r="S3836" s="15">
        <f t="shared" si="286"/>
        <v>42143.445219907408</v>
      </c>
      <c r="T3836" s="15">
        <f t="shared" si="287"/>
        <v>42173.445219907408</v>
      </c>
    </row>
    <row r="3837" spans="1:20" ht="43.2" x14ac:dyDescent="0.3">
      <c r="A3837">
        <v>278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84"/>
        <v>160</v>
      </c>
      <c r="P3837">
        <f t="shared" si="285"/>
        <v>40</v>
      </c>
      <c r="Q3837" s="11" t="s">
        <v>8315</v>
      </c>
      <c r="R3837" t="s">
        <v>8316</v>
      </c>
      <c r="S3837" s="15">
        <f t="shared" si="286"/>
        <v>42460.94222222222</v>
      </c>
      <c r="T3837" s="15">
        <f t="shared" si="287"/>
        <v>42481.94222222222</v>
      </c>
    </row>
    <row r="3838" spans="1:20" ht="43.2" x14ac:dyDescent="0.3">
      <c r="A3838">
        <v>277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84"/>
        <v>113</v>
      </c>
      <c r="P3838">
        <f t="shared" si="285"/>
        <v>64.290000000000006</v>
      </c>
      <c r="Q3838" s="11" t="s">
        <v>8315</v>
      </c>
      <c r="R3838" t="s">
        <v>8316</v>
      </c>
      <c r="S3838" s="15">
        <f t="shared" si="286"/>
        <v>42553.926527777774</v>
      </c>
      <c r="T3838" s="15">
        <f t="shared" si="287"/>
        <v>42585.172916666663</v>
      </c>
    </row>
    <row r="3839" spans="1:20" ht="28.8" x14ac:dyDescent="0.3">
      <c r="A3839">
        <v>276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84"/>
        <v>102</v>
      </c>
      <c r="P3839">
        <f t="shared" si="285"/>
        <v>120.12</v>
      </c>
      <c r="Q3839" s="11" t="s">
        <v>8315</v>
      </c>
      <c r="R3839" t="s">
        <v>8316</v>
      </c>
      <c r="S3839" s="15">
        <f t="shared" si="286"/>
        <v>42152.765717592592</v>
      </c>
      <c r="T3839" s="15">
        <f t="shared" si="287"/>
        <v>42188.765717592592</v>
      </c>
    </row>
    <row r="3840" spans="1:20" ht="57.6" x14ac:dyDescent="0.3">
      <c r="A3840">
        <v>275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84"/>
        <v>101</v>
      </c>
      <c r="P3840">
        <f t="shared" si="285"/>
        <v>1008.24</v>
      </c>
      <c r="Q3840" s="11" t="s">
        <v>8315</v>
      </c>
      <c r="R3840" t="s">
        <v>8316</v>
      </c>
      <c r="S3840" s="15">
        <f t="shared" si="286"/>
        <v>42116.710752314815</v>
      </c>
      <c r="T3840" s="15">
        <f t="shared" si="287"/>
        <v>42146.710752314815</v>
      </c>
    </row>
    <row r="3841" spans="1:20" ht="43.2" x14ac:dyDescent="0.3">
      <c r="A3841">
        <v>274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84"/>
        <v>101</v>
      </c>
      <c r="P3841">
        <f t="shared" si="285"/>
        <v>63.28</v>
      </c>
      <c r="Q3841" s="11" t="s">
        <v>8315</v>
      </c>
      <c r="R3841" t="s">
        <v>8316</v>
      </c>
      <c r="S3841" s="15">
        <f t="shared" si="286"/>
        <v>42155.142638888887</v>
      </c>
      <c r="T3841" s="15">
        <f t="shared" si="287"/>
        <v>42215.142638888887</v>
      </c>
    </row>
    <row r="3842" spans="1:20" ht="43.2" x14ac:dyDescent="0.3">
      <c r="A3842">
        <v>273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89">ROUND(E3842/D3842*100,0)</f>
        <v>6500</v>
      </c>
      <c r="P3842">
        <f t="shared" ref="P3842:P3905" si="290">IFERROR(ROUND(E3842/L3842,2),0)</f>
        <v>21.67</v>
      </c>
      <c r="Q3842" s="11" t="s">
        <v>8315</v>
      </c>
      <c r="R3842" t="s">
        <v>8316</v>
      </c>
      <c r="S3842" s="15">
        <f t="shared" si="286"/>
        <v>42432.701724537037</v>
      </c>
      <c r="T3842" s="15">
        <f t="shared" si="287"/>
        <v>42457.660057870366</v>
      </c>
    </row>
    <row r="3843" spans="1:20" ht="43.2" x14ac:dyDescent="0.3">
      <c r="A3843">
        <v>272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89"/>
        <v>9</v>
      </c>
      <c r="P3843">
        <f t="shared" si="290"/>
        <v>25.65</v>
      </c>
      <c r="Q3843" s="11" t="s">
        <v>8315</v>
      </c>
      <c r="R3843" t="s">
        <v>8316</v>
      </c>
      <c r="S3843" s="15">
        <f t="shared" ref="S3843:S3906" si="291">(((J3843/60/60)/24)+DATE(1970,1,1))</f>
        <v>41780.785729166666</v>
      </c>
      <c r="T3843" s="15">
        <f t="shared" ref="T3843:T3906" si="292">(((I3843/60)/60)/24)+DATE(1970,1,1)</f>
        <v>41840.785729166666</v>
      </c>
    </row>
    <row r="3844" spans="1:20" ht="43.2" x14ac:dyDescent="0.3">
      <c r="A3844">
        <v>271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89"/>
        <v>22</v>
      </c>
      <c r="P3844">
        <f t="shared" si="290"/>
        <v>47.7</v>
      </c>
      <c r="Q3844" s="11" t="s">
        <v>8315</v>
      </c>
      <c r="R3844" t="s">
        <v>8316</v>
      </c>
      <c r="S3844" s="15">
        <f t="shared" si="291"/>
        <v>41740.493657407409</v>
      </c>
      <c r="T3844" s="15">
        <f t="shared" si="292"/>
        <v>41770.493657407409</v>
      </c>
    </row>
    <row r="3845" spans="1:20" ht="43.2" x14ac:dyDescent="0.3">
      <c r="A3845">
        <v>270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89"/>
        <v>21</v>
      </c>
      <c r="P3845">
        <f t="shared" si="290"/>
        <v>56.05</v>
      </c>
      <c r="Q3845" s="11" t="s">
        <v>8315</v>
      </c>
      <c r="R3845" t="s">
        <v>8316</v>
      </c>
      <c r="S3845" s="15">
        <f t="shared" si="291"/>
        <v>41766.072500000002</v>
      </c>
      <c r="T3845" s="15">
        <f t="shared" si="292"/>
        <v>41791.072500000002</v>
      </c>
    </row>
    <row r="3846" spans="1:20" ht="43.2" x14ac:dyDescent="0.3">
      <c r="A3846">
        <v>269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89"/>
        <v>41</v>
      </c>
      <c r="P3846">
        <f t="shared" si="290"/>
        <v>81.319999999999993</v>
      </c>
      <c r="Q3846" s="11" t="s">
        <v>8315</v>
      </c>
      <c r="R3846" t="s">
        <v>8316</v>
      </c>
      <c r="S3846" s="15">
        <f t="shared" si="291"/>
        <v>41766.617291666669</v>
      </c>
      <c r="T3846" s="15">
        <f t="shared" si="292"/>
        <v>41793.290972222225</v>
      </c>
    </row>
    <row r="3847" spans="1:20" ht="57.6" x14ac:dyDescent="0.3">
      <c r="A3847">
        <v>268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89"/>
        <v>2</v>
      </c>
      <c r="P3847">
        <f t="shared" si="290"/>
        <v>70.17</v>
      </c>
      <c r="Q3847" s="11" t="s">
        <v>8315</v>
      </c>
      <c r="R3847" t="s">
        <v>8316</v>
      </c>
      <c r="S3847" s="15">
        <f t="shared" si="291"/>
        <v>42248.627013888887</v>
      </c>
      <c r="T3847" s="15">
        <f t="shared" si="292"/>
        <v>42278.627013888887</v>
      </c>
    </row>
    <row r="3848" spans="1:20" ht="43.2" x14ac:dyDescent="0.3">
      <c r="A3848">
        <v>267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89"/>
        <v>3</v>
      </c>
      <c r="P3848">
        <f t="shared" si="290"/>
        <v>23.63</v>
      </c>
      <c r="Q3848" s="11" t="s">
        <v>8315</v>
      </c>
      <c r="R3848" t="s">
        <v>8316</v>
      </c>
      <c r="S3848" s="15">
        <f t="shared" si="291"/>
        <v>41885.221550925926</v>
      </c>
      <c r="T3848" s="15">
        <f t="shared" si="292"/>
        <v>41916.290972222225</v>
      </c>
    </row>
    <row r="3849" spans="1:20" ht="43.2" x14ac:dyDescent="0.3">
      <c r="A3849">
        <v>266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89"/>
        <v>16</v>
      </c>
      <c r="P3849">
        <f t="shared" si="290"/>
        <v>188.56</v>
      </c>
      <c r="Q3849" s="11" t="s">
        <v>8315</v>
      </c>
      <c r="R3849" t="s">
        <v>8316</v>
      </c>
      <c r="S3849" s="15">
        <f t="shared" si="291"/>
        <v>42159.224432870367</v>
      </c>
      <c r="T3849" s="15">
        <f t="shared" si="292"/>
        <v>42204.224432870367</v>
      </c>
    </row>
    <row r="3850" spans="1:20" ht="43.2" x14ac:dyDescent="0.3">
      <c r="A3850">
        <v>265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89"/>
        <v>16</v>
      </c>
      <c r="P3850">
        <f t="shared" si="290"/>
        <v>49.51</v>
      </c>
      <c r="Q3850" s="11" t="s">
        <v>8315</v>
      </c>
      <c r="R3850" t="s">
        <v>8316</v>
      </c>
      <c r="S3850" s="15">
        <f t="shared" si="291"/>
        <v>42265.817002314812</v>
      </c>
      <c r="T3850" s="15">
        <f t="shared" si="292"/>
        <v>42295.817002314812</v>
      </c>
    </row>
    <row r="3851" spans="1:20" ht="57.6" x14ac:dyDescent="0.3">
      <c r="A3851">
        <v>264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89"/>
        <v>7</v>
      </c>
      <c r="P3851">
        <f t="shared" si="290"/>
        <v>75.459999999999994</v>
      </c>
      <c r="Q3851" s="11" t="s">
        <v>8315</v>
      </c>
      <c r="R3851" t="s">
        <v>8316</v>
      </c>
      <c r="S3851" s="15">
        <f t="shared" si="291"/>
        <v>42136.767175925925</v>
      </c>
      <c r="T3851" s="15">
        <f t="shared" si="292"/>
        <v>42166.767175925925</v>
      </c>
    </row>
    <row r="3852" spans="1:20" ht="28.8" x14ac:dyDescent="0.3">
      <c r="A3852">
        <v>263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89"/>
        <v>4</v>
      </c>
      <c r="P3852">
        <f t="shared" si="290"/>
        <v>9.5</v>
      </c>
      <c r="Q3852" s="11" t="s">
        <v>8315</v>
      </c>
      <c r="R3852" t="s">
        <v>8316</v>
      </c>
      <c r="S3852" s="15">
        <f t="shared" si="291"/>
        <v>41975.124340277776</v>
      </c>
      <c r="T3852" s="15">
        <f t="shared" si="292"/>
        <v>42005.124340277776</v>
      </c>
    </row>
    <row r="3853" spans="1:20" ht="43.2" x14ac:dyDescent="0.3">
      <c r="A3853">
        <v>262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89"/>
        <v>34</v>
      </c>
      <c r="P3853">
        <f t="shared" si="290"/>
        <v>35.5</v>
      </c>
      <c r="Q3853" s="11" t="s">
        <v>8315</v>
      </c>
      <c r="R3853" t="s">
        <v>8316</v>
      </c>
      <c r="S3853" s="15">
        <f t="shared" si="291"/>
        <v>42172.439571759256</v>
      </c>
      <c r="T3853" s="15">
        <f t="shared" si="292"/>
        <v>42202.439571759256</v>
      </c>
    </row>
    <row r="3854" spans="1:20" ht="43.2" x14ac:dyDescent="0.3">
      <c r="A3854">
        <v>261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89"/>
        <v>0</v>
      </c>
      <c r="P3854">
        <f t="shared" si="290"/>
        <v>10</v>
      </c>
      <c r="Q3854" s="11" t="s">
        <v>8315</v>
      </c>
      <c r="R3854" t="s">
        <v>8316</v>
      </c>
      <c r="S3854" s="15">
        <f t="shared" si="291"/>
        <v>42065.190694444449</v>
      </c>
      <c r="T3854" s="15">
        <f t="shared" si="292"/>
        <v>42090.149027777778</v>
      </c>
    </row>
    <row r="3855" spans="1:20" ht="43.2" x14ac:dyDescent="0.3">
      <c r="A3855">
        <v>260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89"/>
        <v>0</v>
      </c>
      <c r="P3855">
        <f t="shared" si="290"/>
        <v>13</v>
      </c>
      <c r="Q3855" s="11" t="s">
        <v>8315</v>
      </c>
      <c r="R3855" t="s">
        <v>8316</v>
      </c>
      <c r="S3855" s="15">
        <f t="shared" si="291"/>
        <v>41848.84002314815</v>
      </c>
      <c r="T3855" s="15">
        <f t="shared" si="292"/>
        <v>41883.84002314815</v>
      </c>
    </row>
    <row r="3856" spans="1:20" ht="28.8" x14ac:dyDescent="0.3">
      <c r="A3856">
        <v>259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89"/>
        <v>16</v>
      </c>
      <c r="P3856">
        <f t="shared" si="290"/>
        <v>89.4</v>
      </c>
      <c r="Q3856" s="11" t="s">
        <v>8315</v>
      </c>
      <c r="R3856" t="s">
        <v>8316</v>
      </c>
      <c r="S3856" s="15">
        <f t="shared" si="291"/>
        <v>42103.884930555556</v>
      </c>
      <c r="T3856" s="15">
        <f t="shared" si="292"/>
        <v>42133.884930555556</v>
      </c>
    </row>
    <row r="3857" spans="1:21" ht="57.6" x14ac:dyDescent="0.3">
      <c r="A3857">
        <v>258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89"/>
        <v>3</v>
      </c>
      <c r="P3857">
        <f t="shared" si="290"/>
        <v>25</v>
      </c>
      <c r="Q3857" s="11" t="s">
        <v>8315</v>
      </c>
      <c r="R3857" t="s">
        <v>8316</v>
      </c>
      <c r="S3857" s="15">
        <f t="shared" si="291"/>
        <v>42059.970729166671</v>
      </c>
      <c r="T3857" s="15">
        <f t="shared" si="292"/>
        <v>42089.929062499999</v>
      </c>
    </row>
    <row r="3858" spans="1:21" ht="57.6" x14ac:dyDescent="0.3">
      <c r="A3858">
        <v>257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89"/>
        <v>0</v>
      </c>
      <c r="P3858">
        <f t="shared" si="290"/>
        <v>1</v>
      </c>
      <c r="Q3858" s="11" t="s">
        <v>8315</v>
      </c>
      <c r="R3858" t="s">
        <v>8316</v>
      </c>
      <c r="S3858" s="15">
        <f t="shared" si="291"/>
        <v>42041.743090277778</v>
      </c>
      <c r="T3858" s="15">
        <f t="shared" si="292"/>
        <v>42071.701423611114</v>
      </c>
    </row>
    <row r="3859" spans="1:21" ht="43.2" x14ac:dyDescent="0.3">
      <c r="A3859">
        <v>256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89"/>
        <v>5</v>
      </c>
      <c r="P3859">
        <f t="shared" si="290"/>
        <v>65</v>
      </c>
      <c r="Q3859" s="11" t="s">
        <v>8315</v>
      </c>
      <c r="R3859" t="s">
        <v>8316</v>
      </c>
      <c r="S3859" s="15">
        <f t="shared" si="291"/>
        <v>41829.73715277778</v>
      </c>
      <c r="T3859" s="15">
        <f t="shared" si="292"/>
        <v>41852.716666666667</v>
      </c>
    </row>
    <row r="3860" spans="1:21" ht="57.6" x14ac:dyDescent="0.3">
      <c r="A3860">
        <v>255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89"/>
        <v>2</v>
      </c>
      <c r="P3860">
        <f t="shared" si="290"/>
        <v>10</v>
      </c>
      <c r="Q3860" s="11" t="s">
        <v>8315</v>
      </c>
      <c r="R3860" t="s">
        <v>8316</v>
      </c>
      <c r="S3860" s="15">
        <f t="shared" si="291"/>
        <v>42128.431064814817</v>
      </c>
      <c r="T3860" s="15">
        <f t="shared" si="292"/>
        <v>42146.875</v>
      </c>
    </row>
    <row r="3861" spans="1:21" ht="43.2" x14ac:dyDescent="0.3">
      <c r="A3861">
        <v>254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89"/>
        <v>0</v>
      </c>
      <c r="P3861">
        <f t="shared" si="290"/>
        <v>1</v>
      </c>
      <c r="Q3861" s="11" t="s">
        <v>8315</v>
      </c>
      <c r="R3861" t="s">
        <v>8316</v>
      </c>
      <c r="S3861" s="15">
        <f t="shared" si="291"/>
        <v>41789.893599537041</v>
      </c>
      <c r="T3861" s="15">
        <f t="shared" si="292"/>
        <v>41815.875</v>
      </c>
    </row>
    <row r="3862" spans="1:21" ht="43.2" x14ac:dyDescent="0.3">
      <c r="A3862">
        <v>253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89"/>
        <v>18</v>
      </c>
      <c r="P3862">
        <f t="shared" si="290"/>
        <v>81.540000000000006</v>
      </c>
      <c r="Q3862" s="11" t="s">
        <v>8315</v>
      </c>
      <c r="R3862" t="s">
        <v>8316</v>
      </c>
      <c r="S3862" s="15">
        <f t="shared" si="291"/>
        <v>41833.660995370366</v>
      </c>
      <c r="T3862" s="15">
        <f t="shared" si="292"/>
        <v>41863.660995370366</v>
      </c>
    </row>
    <row r="3863" spans="1:21" x14ac:dyDescent="0.3">
      <c r="A3863">
        <v>252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89"/>
        <v>5</v>
      </c>
      <c r="P3863">
        <f t="shared" si="290"/>
        <v>100</v>
      </c>
      <c r="Q3863" s="11" t="s">
        <v>8315</v>
      </c>
      <c r="R3863" t="s">
        <v>8316</v>
      </c>
      <c r="S3863" s="15">
        <f t="shared" si="291"/>
        <v>41914.590011574073</v>
      </c>
      <c r="T3863" s="15">
        <f t="shared" si="292"/>
        <v>41955.907638888893</v>
      </c>
    </row>
    <row r="3864" spans="1:21" ht="28.8" x14ac:dyDescent="0.3">
      <c r="A3864">
        <v>251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89"/>
        <v>0</v>
      </c>
      <c r="P3864">
        <f t="shared" si="290"/>
        <v>1</v>
      </c>
      <c r="Q3864" s="11" t="s">
        <v>8315</v>
      </c>
      <c r="R3864" t="s">
        <v>8316</v>
      </c>
      <c r="S3864" s="15">
        <f t="shared" si="291"/>
        <v>42611.261064814811</v>
      </c>
      <c r="T3864" s="15">
        <f t="shared" si="292"/>
        <v>42625.707638888889</v>
      </c>
    </row>
    <row r="3865" spans="1:21" ht="43.2" x14ac:dyDescent="0.3">
      <c r="A3865">
        <v>250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89"/>
        <v>0</v>
      </c>
      <c r="P3865">
        <f t="shared" si="290"/>
        <v>0</v>
      </c>
      <c r="Q3865" s="11" t="s">
        <v>8315</v>
      </c>
      <c r="R3865" t="s">
        <v>8316</v>
      </c>
      <c r="S3865" s="15">
        <f t="shared" si="291"/>
        <v>42253.633159722223</v>
      </c>
      <c r="T3865" s="15">
        <f t="shared" si="292"/>
        <v>42313.674826388888</v>
      </c>
    </row>
    <row r="3866" spans="1:21" ht="43.2" x14ac:dyDescent="0.3">
      <c r="A3866">
        <v>249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89"/>
        <v>1</v>
      </c>
      <c r="P3866">
        <f t="shared" si="290"/>
        <v>20</v>
      </c>
      <c r="Q3866" s="11" t="s">
        <v>8315</v>
      </c>
      <c r="R3866" t="s">
        <v>8316</v>
      </c>
      <c r="S3866" s="15">
        <f t="shared" si="291"/>
        <v>42295.891828703709</v>
      </c>
      <c r="T3866" s="15">
        <f t="shared" si="292"/>
        <v>42325.933495370366</v>
      </c>
    </row>
    <row r="3867" spans="1:21" ht="43.2" x14ac:dyDescent="0.3">
      <c r="A3867">
        <v>248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89"/>
        <v>27</v>
      </c>
      <c r="P3867">
        <f t="shared" si="290"/>
        <v>46.43</v>
      </c>
      <c r="Q3867" s="11" t="s">
        <v>8315</v>
      </c>
      <c r="R3867" t="s">
        <v>8316</v>
      </c>
      <c r="S3867" s="15">
        <f t="shared" si="291"/>
        <v>41841.651597222226</v>
      </c>
      <c r="T3867" s="15">
        <f t="shared" si="292"/>
        <v>41881.229166666664</v>
      </c>
    </row>
    <row r="3868" spans="1:21" ht="28.8" x14ac:dyDescent="0.3">
      <c r="A3868">
        <v>247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89"/>
        <v>1</v>
      </c>
      <c r="P3868">
        <f t="shared" si="290"/>
        <v>5.5</v>
      </c>
      <c r="Q3868" s="11" t="s">
        <v>8315</v>
      </c>
      <c r="R3868" t="s">
        <v>8316</v>
      </c>
      <c r="S3868" s="15">
        <f t="shared" si="291"/>
        <v>42402.947002314817</v>
      </c>
      <c r="T3868" s="15">
        <f t="shared" si="292"/>
        <v>42452.145138888889</v>
      </c>
    </row>
    <row r="3869" spans="1:21" ht="43.2" x14ac:dyDescent="0.3">
      <c r="A3869">
        <v>246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89"/>
        <v>13</v>
      </c>
      <c r="P3869">
        <f t="shared" si="290"/>
        <v>50.2</v>
      </c>
      <c r="Q3869" s="11" t="s">
        <v>8315</v>
      </c>
      <c r="R3869" t="s">
        <v>8316</v>
      </c>
      <c r="S3869" s="15">
        <f t="shared" si="291"/>
        <v>42509.814108796301</v>
      </c>
      <c r="T3869" s="15">
        <f t="shared" si="292"/>
        <v>42539.814108796301</v>
      </c>
    </row>
    <row r="3870" spans="1:21" x14ac:dyDescent="0.3">
      <c r="A3870">
        <v>245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89"/>
        <v>0</v>
      </c>
      <c r="P3870">
        <f t="shared" si="290"/>
        <v>10</v>
      </c>
      <c r="Q3870" s="11" t="s">
        <v>8315</v>
      </c>
      <c r="R3870" t="s">
        <v>8357</v>
      </c>
      <c r="S3870" s="15">
        <f t="shared" si="291"/>
        <v>41865.659780092588</v>
      </c>
      <c r="T3870" s="15">
        <f t="shared" si="292"/>
        <v>41890.659780092588</v>
      </c>
      <c r="U3870" s="18">
        <f>YEAR(S948)</f>
        <v>2016</v>
      </c>
    </row>
    <row r="3871" spans="1:21" ht="28.8" x14ac:dyDescent="0.3">
      <c r="A3871">
        <v>244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89"/>
        <v>3</v>
      </c>
      <c r="P3871">
        <f t="shared" si="290"/>
        <v>30.13</v>
      </c>
      <c r="Q3871" s="11" t="s">
        <v>8315</v>
      </c>
      <c r="R3871" t="s">
        <v>8357</v>
      </c>
      <c r="S3871" s="15">
        <f t="shared" si="291"/>
        <v>42047.724444444444</v>
      </c>
      <c r="T3871" s="15">
        <f t="shared" si="292"/>
        <v>42077.132638888885</v>
      </c>
    </row>
    <row r="3872" spans="1:21" ht="57.6" x14ac:dyDescent="0.3">
      <c r="A3872">
        <v>243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89"/>
        <v>15</v>
      </c>
      <c r="P3872">
        <f t="shared" si="290"/>
        <v>150</v>
      </c>
      <c r="Q3872" s="11" t="s">
        <v>8315</v>
      </c>
      <c r="R3872" t="s">
        <v>8357</v>
      </c>
      <c r="S3872" s="15">
        <f t="shared" si="291"/>
        <v>41793.17219907407</v>
      </c>
      <c r="T3872" s="15">
        <f t="shared" si="292"/>
        <v>41823.17219907407</v>
      </c>
    </row>
    <row r="3873" spans="1:21" ht="28.8" x14ac:dyDescent="0.3">
      <c r="A3873">
        <v>242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89"/>
        <v>3</v>
      </c>
      <c r="P3873">
        <f t="shared" si="290"/>
        <v>13.33</v>
      </c>
      <c r="Q3873" s="11" t="s">
        <v>8315</v>
      </c>
      <c r="R3873" t="s">
        <v>8357</v>
      </c>
      <c r="S3873" s="15">
        <f t="shared" si="291"/>
        <v>42763.780671296292</v>
      </c>
      <c r="T3873" s="15">
        <f t="shared" si="292"/>
        <v>42823.739004629635</v>
      </c>
    </row>
    <row r="3874" spans="1:21" ht="43.2" x14ac:dyDescent="0.3">
      <c r="A3874">
        <v>241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89"/>
        <v>0</v>
      </c>
      <c r="P3874">
        <f t="shared" si="290"/>
        <v>0</v>
      </c>
      <c r="Q3874" s="11" t="s">
        <v>8315</v>
      </c>
      <c r="R3874" t="s">
        <v>8357</v>
      </c>
      <c r="S3874" s="15">
        <f t="shared" si="291"/>
        <v>42180.145787037036</v>
      </c>
      <c r="T3874" s="15">
        <f t="shared" si="292"/>
        <v>42230.145787037036</v>
      </c>
    </row>
    <row r="3875" spans="1:21" ht="43.2" x14ac:dyDescent="0.3">
      <c r="A3875">
        <v>240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89"/>
        <v>0</v>
      </c>
      <c r="P3875">
        <f t="shared" si="290"/>
        <v>0</v>
      </c>
      <c r="Q3875" s="11" t="s">
        <v>8315</v>
      </c>
      <c r="R3875" t="s">
        <v>8357</v>
      </c>
      <c r="S3875" s="15">
        <f t="shared" si="291"/>
        <v>42255.696006944447</v>
      </c>
      <c r="T3875" s="15">
        <f t="shared" si="292"/>
        <v>42285.696006944447</v>
      </c>
    </row>
    <row r="3876" spans="1:21" ht="57.6" x14ac:dyDescent="0.3">
      <c r="A3876">
        <v>239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89"/>
        <v>0</v>
      </c>
      <c r="P3876">
        <f t="shared" si="290"/>
        <v>0</v>
      </c>
      <c r="Q3876" s="11" t="s">
        <v>8315</v>
      </c>
      <c r="R3876" t="s">
        <v>8357</v>
      </c>
      <c r="S3876" s="15">
        <f t="shared" si="291"/>
        <v>42007.016458333332</v>
      </c>
      <c r="T3876" s="15">
        <f t="shared" si="292"/>
        <v>42028.041666666672</v>
      </c>
    </row>
    <row r="3877" spans="1:21" ht="43.2" x14ac:dyDescent="0.3">
      <c r="A3877">
        <v>238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89"/>
        <v>0</v>
      </c>
      <c r="P3877">
        <f t="shared" si="290"/>
        <v>0</v>
      </c>
      <c r="Q3877" s="11" t="s">
        <v>8315</v>
      </c>
      <c r="R3877" t="s">
        <v>8357</v>
      </c>
      <c r="S3877" s="15">
        <f t="shared" si="291"/>
        <v>42615.346817129626</v>
      </c>
      <c r="T3877" s="15">
        <f t="shared" si="292"/>
        <v>42616.416666666672</v>
      </c>
    </row>
    <row r="3878" spans="1:21" ht="57.6" x14ac:dyDescent="0.3">
      <c r="A3878">
        <v>237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89"/>
        <v>53</v>
      </c>
      <c r="P3878">
        <f t="shared" si="290"/>
        <v>44.76</v>
      </c>
      <c r="Q3878" s="11" t="s">
        <v>8315</v>
      </c>
      <c r="R3878" t="s">
        <v>8357</v>
      </c>
      <c r="S3878" s="15">
        <f t="shared" si="291"/>
        <v>42372.624166666668</v>
      </c>
      <c r="T3878" s="15">
        <f t="shared" si="292"/>
        <v>42402.624166666668</v>
      </c>
      <c r="U3878" s="18">
        <f>YEAR(S956)</f>
        <v>2015</v>
      </c>
    </row>
    <row r="3879" spans="1:21" ht="43.2" x14ac:dyDescent="0.3">
      <c r="A3879">
        <v>236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89"/>
        <v>5</v>
      </c>
      <c r="P3879">
        <f t="shared" si="290"/>
        <v>88.64</v>
      </c>
      <c r="Q3879" s="11" t="s">
        <v>8315</v>
      </c>
      <c r="R3879" t="s">
        <v>8357</v>
      </c>
      <c r="S3879" s="15">
        <f t="shared" si="291"/>
        <v>42682.67768518519</v>
      </c>
      <c r="T3879" s="15">
        <f t="shared" si="292"/>
        <v>42712.67768518519</v>
      </c>
    </row>
    <row r="3880" spans="1:21" ht="43.2" x14ac:dyDescent="0.3">
      <c r="A3880">
        <v>235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89"/>
        <v>0</v>
      </c>
      <c r="P3880">
        <f t="shared" si="290"/>
        <v>10</v>
      </c>
      <c r="Q3880" s="11" t="s">
        <v>8315</v>
      </c>
      <c r="R3880" t="s">
        <v>8357</v>
      </c>
      <c r="S3880" s="15">
        <f t="shared" si="291"/>
        <v>42154.818819444445</v>
      </c>
      <c r="T3880" s="15">
        <f t="shared" si="292"/>
        <v>42185.165972222225</v>
      </c>
    </row>
    <row r="3881" spans="1:21" ht="43.2" x14ac:dyDescent="0.3">
      <c r="A3881">
        <v>234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89"/>
        <v>0</v>
      </c>
      <c r="P3881">
        <f t="shared" si="290"/>
        <v>0</v>
      </c>
      <c r="Q3881" s="11" t="s">
        <v>8315</v>
      </c>
      <c r="R3881" t="s">
        <v>8357</v>
      </c>
      <c r="S3881" s="15">
        <f t="shared" si="291"/>
        <v>41999.861064814817</v>
      </c>
      <c r="T3881" s="15">
        <f t="shared" si="292"/>
        <v>42029.861064814817</v>
      </c>
      <c r="U3881" s="18">
        <f t="shared" ref="U3881:U3882" si="293">YEAR(S959)</f>
        <v>2016</v>
      </c>
    </row>
    <row r="3882" spans="1:21" ht="43.2" x14ac:dyDescent="0.3">
      <c r="A3882">
        <v>233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89"/>
        <v>13</v>
      </c>
      <c r="P3882">
        <f t="shared" si="290"/>
        <v>57.65</v>
      </c>
      <c r="Q3882" s="11" t="s">
        <v>8315</v>
      </c>
      <c r="R3882" t="s">
        <v>8357</v>
      </c>
      <c r="S3882" s="15">
        <f t="shared" si="291"/>
        <v>41815.815046296295</v>
      </c>
      <c r="T3882" s="15">
        <f t="shared" si="292"/>
        <v>41850.958333333336</v>
      </c>
      <c r="U3882" s="18">
        <f t="shared" si="293"/>
        <v>2015</v>
      </c>
    </row>
    <row r="3883" spans="1:21" ht="28.8" x14ac:dyDescent="0.3">
      <c r="A3883">
        <v>232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89"/>
        <v>5</v>
      </c>
      <c r="P3883">
        <f t="shared" si="290"/>
        <v>25</v>
      </c>
      <c r="Q3883" s="11" t="s">
        <v>8315</v>
      </c>
      <c r="R3883" t="s">
        <v>8357</v>
      </c>
      <c r="S3883" s="15">
        <f t="shared" si="291"/>
        <v>42756.018506944441</v>
      </c>
      <c r="T3883" s="15">
        <f t="shared" si="292"/>
        <v>42786.018506944441</v>
      </c>
    </row>
    <row r="3884" spans="1:21" ht="43.2" x14ac:dyDescent="0.3">
      <c r="A3884">
        <v>231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89"/>
        <v>0</v>
      </c>
      <c r="P3884">
        <f t="shared" si="290"/>
        <v>0</v>
      </c>
      <c r="Q3884" s="11" t="s">
        <v>8315</v>
      </c>
      <c r="R3884" t="s">
        <v>8357</v>
      </c>
      <c r="S3884" s="15">
        <f t="shared" si="291"/>
        <v>42373.983449074076</v>
      </c>
      <c r="T3884" s="15">
        <f t="shared" si="292"/>
        <v>42400.960416666669</v>
      </c>
    </row>
    <row r="3885" spans="1:21" ht="57.6" x14ac:dyDescent="0.3">
      <c r="A3885">
        <v>230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89"/>
        <v>0</v>
      </c>
      <c r="P3885">
        <f t="shared" si="290"/>
        <v>0</v>
      </c>
      <c r="Q3885" s="11" t="s">
        <v>8315</v>
      </c>
      <c r="R3885" t="s">
        <v>8357</v>
      </c>
      <c r="S3885" s="15">
        <f t="shared" si="291"/>
        <v>41854.602650462963</v>
      </c>
      <c r="T3885" s="15">
        <f t="shared" si="292"/>
        <v>41884.602650462963</v>
      </c>
      <c r="U3885" s="18">
        <f>YEAR(S963)</f>
        <v>2017</v>
      </c>
    </row>
    <row r="3886" spans="1:21" ht="43.2" x14ac:dyDescent="0.3">
      <c r="A3886">
        <v>229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89"/>
        <v>0</v>
      </c>
      <c r="P3886">
        <f t="shared" si="290"/>
        <v>0</v>
      </c>
      <c r="Q3886" s="11" t="s">
        <v>8315</v>
      </c>
      <c r="R3886" t="s">
        <v>8357</v>
      </c>
      <c r="S3886" s="15">
        <f t="shared" si="291"/>
        <v>42065.791574074072</v>
      </c>
      <c r="T3886" s="15">
        <f t="shared" si="292"/>
        <v>42090.749907407408</v>
      </c>
    </row>
    <row r="3887" spans="1:21" ht="43.2" x14ac:dyDescent="0.3">
      <c r="A3887">
        <v>228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89"/>
        <v>0</v>
      </c>
      <c r="P3887">
        <f t="shared" si="290"/>
        <v>0</v>
      </c>
      <c r="Q3887" s="11" t="s">
        <v>8315</v>
      </c>
      <c r="R3887" t="s">
        <v>8357</v>
      </c>
      <c r="S3887" s="15">
        <f t="shared" si="291"/>
        <v>42469.951284722221</v>
      </c>
      <c r="T3887" s="15">
        <f t="shared" si="292"/>
        <v>42499.951284722221</v>
      </c>
    </row>
    <row r="3888" spans="1:21" x14ac:dyDescent="0.3">
      <c r="A3888">
        <v>227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89"/>
        <v>0</v>
      </c>
      <c r="P3888">
        <f t="shared" si="290"/>
        <v>0</v>
      </c>
      <c r="Q3888" s="11" t="s">
        <v>8315</v>
      </c>
      <c r="R3888" t="s">
        <v>8357</v>
      </c>
      <c r="S3888" s="15">
        <f t="shared" si="291"/>
        <v>41954.228032407409</v>
      </c>
      <c r="T3888" s="15">
        <f t="shared" si="292"/>
        <v>41984.228032407409</v>
      </c>
    </row>
    <row r="3889" spans="1:20" ht="43.2" x14ac:dyDescent="0.3">
      <c r="A3889">
        <v>226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89"/>
        <v>2</v>
      </c>
      <c r="P3889">
        <f t="shared" si="290"/>
        <v>17.5</v>
      </c>
      <c r="Q3889" s="11" t="s">
        <v>8315</v>
      </c>
      <c r="R3889" t="s">
        <v>8357</v>
      </c>
      <c r="S3889" s="15">
        <f t="shared" si="291"/>
        <v>42079.857974537037</v>
      </c>
      <c r="T3889" s="15">
        <f t="shared" si="292"/>
        <v>42125.916666666672</v>
      </c>
    </row>
    <row r="3890" spans="1:20" ht="43.2" x14ac:dyDescent="0.3">
      <c r="A3890">
        <v>225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89"/>
        <v>27</v>
      </c>
      <c r="P3890">
        <f t="shared" si="290"/>
        <v>38.71</v>
      </c>
      <c r="Q3890" s="11" t="s">
        <v>8315</v>
      </c>
      <c r="R3890" t="s">
        <v>8316</v>
      </c>
      <c r="S3890" s="15">
        <f t="shared" si="291"/>
        <v>42762.545810185184</v>
      </c>
      <c r="T3890" s="15">
        <f t="shared" si="292"/>
        <v>42792.545810185184</v>
      </c>
    </row>
    <row r="3891" spans="1:20" ht="43.2" x14ac:dyDescent="0.3">
      <c r="A3891">
        <v>224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89"/>
        <v>1</v>
      </c>
      <c r="P3891">
        <f t="shared" si="290"/>
        <v>13.11</v>
      </c>
      <c r="Q3891" s="11" t="s">
        <v>8315</v>
      </c>
      <c r="R3891" t="s">
        <v>8316</v>
      </c>
      <c r="S3891" s="15">
        <f t="shared" si="291"/>
        <v>41977.004976851851</v>
      </c>
      <c r="T3891" s="15">
        <f t="shared" si="292"/>
        <v>42008.976388888885</v>
      </c>
    </row>
    <row r="3892" spans="1:20" ht="43.2" x14ac:dyDescent="0.3">
      <c r="A3892">
        <v>223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89"/>
        <v>17</v>
      </c>
      <c r="P3892">
        <f t="shared" si="290"/>
        <v>315.5</v>
      </c>
      <c r="Q3892" s="11" t="s">
        <v>8315</v>
      </c>
      <c r="R3892" t="s">
        <v>8316</v>
      </c>
      <c r="S3892" s="15">
        <f t="shared" si="291"/>
        <v>42171.758611111116</v>
      </c>
      <c r="T3892" s="15">
        <f t="shared" si="292"/>
        <v>42231.758611111116</v>
      </c>
    </row>
    <row r="3893" spans="1:20" ht="28.8" x14ac:dyDescent="0.3">
      <c r="A3893">
        <v>222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89"/>
        <v>33</v>
      </c>
      <c r="P3893">
        <f t="shared" si="290"/>
        <v>37.14</v>
      </c>
      <c r="Q3893" s="11" t="s">
        <v>8315</v>
      </c>
      <c r="R3893" t="s">
        <v>8316</v>
      </c>
      <c r="S3893" s="15">
        <f t="shared" si="291"/>
        <v>42056.1324537037</v>
      </c>
      <c r="T3893" s="15">
        <f t="shared" si="292"/>
        <v>42086.207638888889</v>
      </c>
    </row>
    <row r="3894" spans="1:20" ht="57.6" x14ac:dyDescent="0.3">
      <c r="A3894">
        <v>221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89"/>
        <v>0</v>
      </c>
      <c r="P3894">
        <f t="shared" si="290"/>
        <v>0</v>
      </c>
      <c r="Q3894" s="11" t="s">
        <v>8315</v>
      </c>
      <c r="R3894" t="s">
        <v>8316</v>
      </c>
      <c r="S3894" s="15">
        <f t="shared" si="291"/>
        <v>41867.652280092596</v>
      </c>
      <c r="T3894" s="15">
        <f t="shared" si="292"/>
        <v>41875.291666666664</v>
      </c>
    </row>
    <row r="3895" spans="1:20" ht="57.6" x14ac:dyDescent="0.3">
      <c r="A3895">
        <v>220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89"/>
        <v>22</v>
      </c>
      <c r="P3895">
        <f t="shared" si="290"/>
        <v>128.27000000000001</v>
      </c>
      <c r="Q3895" s="11" t="s">
        <v>8315</v>
      </c>
      <c r="R3895" t="s">
        <v>8316</v>
      </c>
      <c r="S3895" s="15">
        <f t="shared" si="291"/>
        <v>41779.657870370371</v>
      </c>
      <c r="T3895" s="15">
        <f t="shared" si="292"/>
        <v>41821.25</v>
      </c>
    </row>
    <row r="3896" spans="1:20" ht="43.2" x14ac:dyDescent="0.3">
      <c r="A3896">
        <v>219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89"/>
        <v>3</v>
      </c>
      <c r="P3896">
        <f t="shared" si="290"/>
        <v>47.27</v>
      </c>
      <c r="Q3896" s="11" t="s">
        <v>8315</v>
      </c>
      <c r="R3896" t="s">
        <v>8316</v>
      </c>
      <c r="S3896" s="15">
        <f t="shared" si="291"/>
        <v>42679.958472222221</v>
      </c>
      <c r="T3896" s="15">
        <f t="shared" si="292"/>
        <v>42710.207638888889</v>
      </c>
    </row>
    <row r="3897" spans="1:20" ht="43.2" x14ac:dyDescent="0.3">
      <c r="A3897">
        <v>218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89"/>
        <v>5</v>
      </c>
      <c r="P3897">
        <f t="shared" si="290"/>
        <v>50</v>
      </c>
      <c r="Q3897" s="11" t="s">
        <v>8315</v>
      </c>
      <c r="R3897" t="s">
        <v>8316</v>
      </c>
      <c r="S3897" s="15">
        <f t="shared" si="291"/>
        <v>42032.250208333338</v>
      </c>
      <c r="T3897" s="15">
        <f t="shared" si="292"/>
        <v>42063.250208333338</v>
      </c>
    </row>
    <row r="3898" spans="1:20" ht="43.2" x14ac:dyDescent="0.3">
      <c r="A3898">
        <v>217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89"/>
        <v>11</v>
      </c>
      <c r="P3898">
        <f t="shared" si="290"/>
        <v>42.5</v>
      </c>
      <c r="Q3898" s="11" t="s">
        <v>8315</v>
      </c>
      <c r="R3898" t="s">
        <v>8316</v>
      </c>
      <c r="S3898" s="15">
        <f t="shared" si="291"/>
        <v>41793.191875000004</v>
      </c>
      <c r="T3898" s="15">
        <f t="shared" si="292"/>
        <v>41807.191875000004</v>
      </c>
    </row>
    <row r="3899" spans="1:20" ht="43.2" x14ac:dyDescent="0.3">
      <c r="A3899">
        <v>216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89"/>
        <v>18</v>
      </c>
      <c r="P3899">
        <f t="shared" si="290"/>
        <v>44</v>
      </c>
      <c r="Q3899" s="11" t="s">
        <v>8315</v>
      </c>
      <c r="R3899" t="s">
        <v>8316</v>
      </c>
      <c r="S3899" s="15">
        <f t="shared" si="291"/>
        <v>41982.87364583333</v>
      </c>
      <c r="T3899" s="15">
        <f t="shared" si="292"/>
        <v>42012.87364583333</v>
      </c>
    </row>
    <row r="3900" spans="1:20" ht="57.6" x14ac:dyDescent="0.3">
      <c r="A3900">
        <v>215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89"/>
        <v>33</v>
      </c>
      <c r="P3900">
        <f t="shared" si="290"/>
        <v>50.88</v>
      </c>
      <c r="Q3900" s="11" t="s">
        <v>8315</v>
      </c>
      <c r="R3900" t="s">
        <v>8316</v>
      </c>
      <c r="S3900" s="15">
        <f t="shared" si="291"/>
        <v>42193.482291666667</v>
      </c>
      <c r="T3900" s="15">
        <f t="shared" si="292"/>
        <v>42233.666666666672</v>
      </c>
    </row>
    <row r="3901" spans="1:20" ht="43.2" x14ac:dyDescent="0.3">
      <c r="A3901">
        <v>214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89"/>
        <v>1</v>
      </c>
      <c r="P3901">
        <f t="shared" si="290"/>
        <v>62.5</v>
      </c>
      <c r="Q3901" s="11" t="s">
        <v>8315</v>
      </c>
      <c r="R3901" t="s">
        <v>8316</v>
      </c>
      <c r="S3901" s="15">
        <f t="shared" si="291"/>
        <v>41843.775011574071</v>
      </c>
      <c r="T3901" s="15">
        <f t="shared" si="292"/>
        <v>41863.775011574071</v>
      </c>
    </row>
    <row r="3902" spans="1:20" ht="43.2" x14ac:dyDescent="0.3">
      <c r="A3902">
        <v>213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89"/>
        <v>5</v>
      </c>
      <c r="P3902">
        <f t="shared" si="290"/>
        <v>27</v>
      </c>
      <c r="Q3902" s="11" t="s">
        <v>8315</v>
      </c>
      <c r="R3902" t="s">
        <v>8316</v>
      </c>
      <c r="S3902" s="15">
        <f t="shared" si="291"/>
        <v>42136.092488425929</v>
      </c>
      <c r="T3902" s="15">
        <f t="shared" si="292"/>
        <v>42166.092488425929</v>
      </c>
    </row>
    <row r="3903" spans="1:20" ht="43.2" x14ac:dyDescent="0.3">
      <c r="A3903">
        <v>212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89"/>
        <v>1</v>
      </c>
      <c r="P3903">
        <f t="shared" si="290"/>
        <v>25</v>
      </c>
      <c r="Q3903" s="11" t="s">
        <v>8315</v>
      </c>
      <c r="R3903" t="s">
        <v>8316</v>
      </c>
      <c r="S3903" s="15">
        <f t="shared" si="291"/>
        <v>42317.826377314821</v>
      </c>
      <c r="T3903" s="15">
        <f t="shared" si="292"/>
        <v>42357.826377314821</v>
      </c>
    </row>
    <row r="3904" spans="1:20" ht="43.2" x14ac:dyDescent="0.3">
      <c r="A3904">
        <v>211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89"/>
        <v>49</v>
      </c>
      <c r="P3904">
        <f t="shared" si="290"/>
        <v>47.26</v>
      </c>
      <c r="Q3904" s="11" t="s">
        <v>8315</v>
      </c>
      <c r="R3904" t="s">
        <v>8316</v>
      </c>
      <c r="S3904" s="15">
        <f t="shared" si="291"/>
        <v>42663.468078703707</v>
      </c>
      <c r="T3904" s="15">
        <f t="shared" si="292"/>
        <v>42688.509745370371</v>
      </c>
    </row>
    <row r="3905" spans="1:20" ht="57.6" x14ac:dyDescent="0.3">
      <c r="A3905">
        <v>210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89"/>
        <v>0</v>
      </c>
      <c r="P3905">
        <f t="shared" si="290"/>
        <v>0</v>
      </c>
      <c r="Q3905" s="11" t="s">
        <v>8315</v>
      </c>
      <c r="R3905" t="s">
        <v>8316</v>
      </c>
      <c r="S3905" s="15">
        <f t="shared" si="291"/>
        <v>42186.01116898148</v>
      </c>
      <c r="T3905" s="15">
        <f t="shared" si="292"/>
        <v>42230.818055555559</v>
      </c>
    </row>
    <row r="3906" spans="1:20" ht="28.8" x14ac:dyDescent="0.3">
      <c r="A3906">
        <v>209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94">ROUND(E3906/D3906*100,0)</f>
        <v>0</v>
      </c>
      <c r="P3906">
        <f t="shared" ref="P3906:P3969" si="295">IFERROR(ROUND(E3906/L3906,2),0)</f>
        <v>1.5</v>
      </c>
      <c r="Q3906" s="11" t="s">
        <v>8315</v>
      </c>
      <c r="R3906" t="s">
        <v>8316</v>
      </c>
      <c r="S3906" s="15">
        <f t="shared" si="291"/>
        <v>42095.229166666672</v>
      </c>
      <c r="T3906" s="15">
        <f t="shared" si="292"/>
        <v>42109.211111111115</v>
      </c>
    </row>
    <row r="3907" spans="1:20" ht="43.2" x14ac:dyDescent="0.3">
      <c r="A3907">
        <v>208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94"/>
        <v>12</v>
      </c>
      <c r="P3907">
        <f t="shared" si="295"/>
        <v>24.71</v>
      </c>
      <c r="Q3907" s="11" t="s">
        <v>8315</v>
      </c>
      <c r="R3907" t="s">
        <v>8316</v>
      </c>
      <c r="S3907" s="15">
        <f t="shared" ref="S3907:S3970" si="296">(((J3907/60/60)/24)+DATE(1970,1,1))</f>
        <v>42124.623877314814</v>
      </c>
      <c r="T3907" s="15">
        <f t="shared" ref="T3907:T3970" si="297">(((I3907/60)/60)/24)+DATE(1970,1,1)</f>
        <v>42166.958333333328</v>
      </c>
    </row>
    <row r="3908" spans="1:20" ht="43.2" x14ac:dyDescent="0.3">
      <c r="A3908">
        <v>207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94"/>
        <v>67</v>
      </c>
      <c r="P3908">
        <f t="shared" si="295"/>
        <v>63.13</v>
      </c>
      <c r="Q3908" s="11" t="s">
        <v>8315</v>
      </c>
      <c r="R3908" t="s">
        <v>8316</v>
      </c>
      <c r="S3908" s="15">
        <f t="shared" si="296"/>
        <v>42143.917743055557</v>
      </c>
      <c r="T3908" s="15">
        <f t="shared" si="297"/>
        <v>42181.559027777781</v>
      </c>
    </row>
    <row r="3909" spans="1:20" ht="43.2" x14ac:dyDescent="0.3">
      <c r="A3909">
        <v>206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94"/>
        <v>15</v>
      </c>
      <c r="P3909">
        <f t="shared" si="295"/>
        <v>38.25</v>
      </c>
      <c r="Q3909" s="11" t="s">
        <v>8315</v>
      </c>
      <c r="R3909" t="s">
        <v>8316</v>
      </c>
      <c r="S3909" s="15">
        <f t="shared" si="296"/>
        <v>41906.819513888891</v>
      </c>
      <c r="T3909" s="15">
        <f t="shared" si="297"/>
        <v>41938.838888888888</v>
      </c>
    </row>
    <row r="3910" spans="1:20" ht="43.2" x14ac:dyDescent="0.3">
      <c r="A3910">
        <v>205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94"/>
        <v>9</v>
      </c>
      <c r="P3910">
        <f t="shared" si="295"/>
        <v>16.25</v>
      </c>
      <c r="Q3910" s="11" t="s">
        <v>8315</v>
      </c>
      <c r="R3910" t="s">
        <v>8316</v>
      </c>
      <c r="S3910" s="15">
        <f t="shared" si="296"/>
        <v>41834.135370370372</v>
      </c>
      <c r="T3910" s="15">
        <f t="shared" si="297"/>
        <v>41849.135370370372</v>
      </c>
    </row>
    <row r="3911" spans="1:20" ht="43.2" x14ac:dyDescent="0.3">
      <c r="A3911">
        <v>204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94"/>
        <v>0</v>
      </c>
      <c r="P3911">
        <f t="shared" si="295"/>
        <v>33.75</v>
      </c>
      <c r="Q3911" s="11" t="s">
        <v>8315</v>
      </c>
      <c r="R3911" t="s">
        <v>8316</v>
      </c>
      <c r="S3911" s="15">
        <f t="shared" si="296"/>
        <v>41863.359282407408</v>
      </c>
      <c r="T3911" s="15">
        <f t="shared" si="297"/>
        <v>41893.359282407408</v>
      </c>
    </row>
    <row r="3912" spans="1:20" ht="43.2" x14ac:dyDescent="0.3">
      <c r="A3912">
        <v>203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94"/>
        <v>3</v>
      </c>
      <c r="P3912">
        <f t="shared" si="295"/>
        <v>61.67</v>
      </c>
      <c r="Q3912" s="11" t="s">
        <v>8315</v>
      </c>
      <c r="R3912" t="s">
        <v>8316</v>
      </c>
      <c r="S3912" s="15">
        <f t="shared" si="296"/>
        <v>42224.756909722222</v>
      </c>
      <c r="T3912" s="15">
        <f t="shared" si="297"/>
        <v>42254.756909722222</v>
      </c>
    </row>
    <row r="3913" spans="1:20" ht="43.2" x14ac:dyDescent="0.3">
      <c r="A3913">
        <v>202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94"/>
        <v>37</v>
      </c>
      <c r="P3913">
        <f t="shared" si="295"/>
        <v>83.14</v>
      </c>
      <c r="Q3913" s="11" t="s">
        <v>8315</v>
      </c>
      <c r="R3913" t="s">
        <v>8316</v>
      </c>
      <c r="S3913" s="15">
        <f t="shared" si="296"/>
        <v>41939.8122337963</v>
      </c>
      <c r="T3913" s="15">
        <f t="shared" si="297"/>
        <v>41969.853900462964</v>
      </c>
    </row>
    <row r="3914" spans="1:20" ht="43.2" x14ac:dyDescent="0.3">
      <c r="A3914">
        <v>201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94"/>
        <v>0</v>
      </c>
      <c r="P3914">
        <f t="shared" si="295"/>
        <v>1</v>
      </c>
      <c r="Q3914" s="11" t="s">
        <v>8315</v>
      </c>
      <c r="R3914" t="s">
        <v>8316</v>
      </c>
      <c r="S3914" s="15">
        <f t="shared" si="296"/>
        <v>42059.270023148143</v>
      </c>
      <c r="T3914" s="15">
        <f t="shared" si="297"/>
        <v>42119.190972222219</v>
      </c>
    </row>
    <row r="3915" spans="1:20" ht="43.2" x14ac:dyDescent="0.3">
      <c r="A3915">
        <v>200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94"/>
        <v>10</v>
      </c>
      <c r="P3915">
        <f t="shared" si="295"/>
        <v>142.86000000000001</v>
      </c>
      <c r="Q3915" s="11" t="s">
        <v>8315</v>
      </c>
      <c r="R3915" t="s">
        <v>8316</v>
      </c>
      <c r="S3915" s="15">
        <f t="shared" si="296"/>
        <v>42308.211215277777</v>
      </c>
      <c r="T3915" s="15">
        <f t="shared" si="297"/>
        <v>42338.252881944441</v>
      </c>
    </row>
    <row r="3916" spans="1:20" ht="43.2" x14ac:dyDescent="0.3">
      <c r="A3916">
        <v>199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94"/>
        <v>36</v>
      </c>
      <c r="P3916">
        <f t="shared" si="295"/>
        <v>33.67</v>
      </c>
      <c r="Q3916" s="11" t="s">
        <v>8315</v>
      </c>
      <c r="R3916" t="s">
        <v>8316</v>
      </c>
      <c r="S3916" s="15">
        <f t="shared" si="296"/>
        <v>42114.818935185183</v>
      </c>
      <c r="T3916" s="15">
        <f t="shared" si="297"/>
        <v>42134.957638888889</v>
      </c>
    </row>
    <row r="3917" spans="1:20" ht="43.2" x14ac:dyDescent="0.3">
      <c r="A3917">
        <v>198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94"/>
        <v>0</v>
      </c>
      <c r="P3917">
        <f t="shared" si="295"/>
        <v>5</v>
      </c>
      <c r="Q3917" s="11" t="s">
        <v>8315</v>
      </c>
      <c r="R3917" t="s">
        <v>8316</v>
      </c>
      <c r="S3917" s="15">
        <f t="shared" si="296"/>
        <v>42492.98505787037</v>
      </c>
      <c r="T3917" s="15">
        <f t="shared" si="297"/>
        <v>42522.98505787037</v>
      </c>
    </row>
    <row r="3918" spans="1:20" ht="43.2" x14ac:dyDescent="0.3">
      <c r="A3918">
        <v>197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94"/>
        <v>0</v>
      </c>
      <c r="P3918">
        <f t="shared" si="295"/>
        <v>0</v>
      </c>
      <c r="Q3918" s="11" t="s">
        <v>8315</v>
      </c>
      <c r="R3918" t="s">
        <v>8316</v>
      </c>
      <c r="S3918" s="15">
        <f t="shared" si="296"/>
        <v>42494.471666666665</v>
      </c>
      <c r="T3918" s="15">
        <f t="shared" si="297"/>
        <v>42524.471666666665</v>
      </c>
    </row>
    <row r="3919" spans="1:20" ht="43.2" x14ac:dyDescent="0.3">
      <c r="A3919">
        <v>196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94"/>
        <v>0</v>
      </c>
      <c r="P3919">
        <f t="shared" si="295"/>
        <v>10</v>
      </c>
      <c r="Q3919" s="11" t="s">
        <v>8315</v>
      </c>
      <c r="R3919" t="s">
        <v>8316</v>
      </c>
      <c r="S3919" s="15">
        <f t="shared" si="296"/>
        <v>41863.527326388888</v>
      </c>
      <c r="T3919" s="15">
        <f t="shared" si="297"/>
        <v>41893.527326388888</v>
      </c>
    </row>
    <row r="3920" spans="1:20" ht="57.6" x14ac:dyDescent="0.3">
      <c r="A3920">
        <v>195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94"/>
        <v>0</v>
      </c>
      <c r="P3920">
        <f t="shared" si="295"/>
        <v>40</v>
      </c>
      <c r="Q3920" s="11" t="s">
        <v>8315</v>
      </c>
      <c r="R3920" t="s">
        <v>8316</v>
      </c>
      <c r="S3920" s="15">
        <f t="shared" si="296"/>
        <v>41843.664618055554</v>
      </c>
      <c r="T3920" s="15">
        <f t="shared" si="297"/>
        <v>41855.666666666664</v>
      </c>
    </row>
    <row r="3921" spans="1:20" ht="43.2" x14ac:dyDescent="0.3">
      <c r="A3921">
        <v>194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94"/>
        <v>2</v>
      </c>
      <c r="P3921">
        <f t="shared" si="295"/>
        <v>30</v>
      </c>
      <c r="Q3921" s="11" t="s">
        <v>8315</v>
      </c>
      <c r="R3921" t="s">
        <v>8316</v>
      </c>
      <c r="S3921" s="15">
        <f t="shared" si="296"/>
        <v>42358.684872685189</v>
      </c>
      <c r="T3921" s="15">
        <f t="shared" si="297"/>
        <v>42387</v>
      </c>
    </row>
    <row r="3922" spans="1:20" ht="43.2" x14ac:dyDescent="0.3">
      <c r="A3922">
        <v>193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94"/>
        <v>5</v>
      </c>
      <c r="P3922">
        <f t="shared" si="295"/>
        <v>45</v>
      </c>
      <c r="Q3922" s="11" t="s">
        <v>8315</v>
      </c>
      <c r="R3922" t="s">
        <v>8316</v>
      </c>
      <c r="S3922" s="15">
        <f t="shared" si="296"/>
        <v>42657.38726851852</v>
      </c>
      <c r="T3922" s="15">
        <f t="shared" si="297"/>
        <v>42687.428935185191</v>
      </c>
    </row>
    <row r="3923" spans="1:20" ht="43.2" x14ac:dyDescent="0.3">
      <c r="A3923">
        <v>192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94"/>
        <v>0</v>
      </c>
      <c r="P3923">
        <f t="shared" si="295"/>
        <v>0</v>
      </c>
      <c r="Q3923" s="11" t="s">
        <v>8315</v>
      </c>
      <c r="R3923" t="s">
        <v>8316</v>
      </c>
      <c r="S3923" s="15">
        <f t="shared" si="296"/>
        <v>41926.542303240742</v>
      </c>
      <c r="T3923" s="15">
        <f t="shared" si="297"/>
        <v>41938.75</v>
      </c>
    </row>
    <row r="3924" spans="1:20" ht="43.2" x14ac:dyDescent="0.3">
      <c r="A3924">
        <v>191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94"/>
        <v>8</v>
      </c>
      <c r="P3924">
        <f t="shared" si="295"/>
        <v>10.17</v>
      </c>
      <c r="Q3924" s="11" t="s">
        <v>8315</v>
      </c>
      <c r="R3924" t="s">
        <v>8316</v>
      </c>
      <c r="S3924" s="15">
        <f t="shared" si="296"/>
        <v>42020.768634259264</v>
      </c>
      <c r="T3924" s="15">
        <f t="shared" si="297"/>
        <v>42065.958333333328</v>
      </c>
    </row>
    <row r="3925" spans="1:20" ht="43.2" x14ac:dyDescent="0.3">
      <c r="A3925">
        <v>190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94"/>
        <v>12</v>
      </c>
      <c r="P3925">
        <f t="shared" si="295"/>
        <v>81.41</v>
      </c>
      <c r="Q3925" s="11" t="s">
        <v>8315</v>
      </c>
      <c r="R3925" t="s">
        <v>8316</v>
      </c>
      <c r="S3925" s="15">
        <f t="shared" si="296"/>
        <v>42075.979988425926</v>
      </c>
      <c r="T3925" s="15">
        <f t="shared" si="297"/>
        <v>42103.979988425926</v>
      </c>
    </row>
    <row r="3926" spans="1:20" ht="43.2" x14ac:dyDescent="0.3">
      <c r="A3926">
        <v>189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94"/>
        <v>15</v>
      </c>
      <c r="P3926">
        <f t="shared" si="295"/>
        <v>57.25</v>
      </c>
      <c r="Q3926" s="11" t="s">
        <v>8315</v>
      </c>
      <c r="R3926" t="s">
        <v>8316</v>
      </c>
      <c r="S3926" s="15">
        <f t="shared" si="296"/>
        <v>41786.959745370368</v>
      </c>
      <c r="T3926" s="15">
        <f t="shared" si="297"/>
        <v>41816.959745370368</v>
      </c>
    </row>
    <row r="3927" spans="1:20" ht="43.2" x14ac:dyDescent="0.3">
      <c r="A3927">
        <v>188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94"/>
        <v>10</v>
      </c>
      <c r="P3927">
        <f t="shared" si="295"/>
        <v>5</v>
      </c>
      <c r="Q3927" s="11" t="s">
        <v>8315</v>
      </c>
      <c r="R3927" t="s">
        <v>8316</v>
      </c>
      <c r="S3927" s="15">
        <f t="shared" si="296"/>
        <v>41820.870821759258</v>
      </c>
      <c r="T3927" s="15">
        <f t="shared" si="297"/>
        <v>41850.870821759258</v>
      </c>
    </row>
    <row r="3928" spans="1:20" ht="28.8" x14ac:dyDescent="0.3">
      <c r="A3928">
        <v>187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94"/>
        <v>0</v>
      </c>
      <c r="P3928">
        <f t="shared" si="295"/>
        <v>15</v>
      </c>
      <c r="Q3928" s="11" t="s">
        <v>8315</v>
      </c>
      <c r="R3928" t="s">
        <v>8316</v>
      </c>
      <c r="S3928" s="15">
        <f t="shared" si="296"/>
        <v>41970.085046296299</v>
      </c>
      <c r="T3928" s="15">
        <f t="shared" si="297"/>
        <v>42000.085046296299</v>
      </c>
    </row>
    <row r="3929" spans="1:20" ht="43.2" x14ac:dyDescent="0.3">
      <c r="A3929">
        <v>186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94"/>
        <v>1</v>
      </c>
      <c r="P3929">
        <f t="shared" si="295"/>
        <v>12.5</v>
      </c>
      <c r="Q3929" s="11" t="s">
        <v>8315</v>
      </c>
      <c r="R3929" t="s">
        <v>8316</v>
      </c>
      <c r="S3929" s="15">
        <f t="shared" si="296"/>
        <v>41830.267407407409</v>
      </c>
      <c r="T3929" s="15">
        <f t="shared" si="297"/>
        <v>41860.267407407409</v>
      </c>
    </row>
    <row r="3930" spans="1:20" ht="43.2" x14ac:dyDescent="0.3">
      <c r="A3930">
        <v>185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94"/>
        <v>13</v>
      </c>
      <c r="P3930">
        <f t="shared" si="295"/>
        <v>93</v>
      </c>
      <c r="Q3930" s="11" t="s">
        <v>8315</v>
      </c>
      <c r="R3930" t="s">
        <v>8316</v>
      </c>
      <c r="S3930" s="15">
        <f t="shared" si="296"/>
        <v>42265.683182870373</v>
      </c>
      <c r="T3930" s="15">
        <f t="shared" si="297"/>
        <v>42293.207638888889</v>
      </c>
    </row>
    <row r="3931" spans="1:20" ht="43.2" x14ac:dyDescent="0.3">
      <c r="A3931">
        <v>184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94"/>
        <v>2</v>
      </c>
      <c r="P3931">
        <f t="shared" si="295"/>
        <v>32.36</v>
      </c>
      <c r="Q3931" s="11" t="s">
        <v>8315</v>
      </c>
      <c r="R3931" t="s">
        <v>8316</v>
      </c>
      <c r="S3931" s="15">
        <f t="shared" si="296"/>
        <v>42601.827141203699</v>
      </c>
      <c r="T3931" s="15">
        <f t="shared" si="297"/>
        <v>42631.827141203699</v>
      </c>
    </row>
    <row r="3932" spans="1:20" ht="43.2" x14ac:dyDescent="0.3">
      <c r="A3932">
        <v>183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94"/>
        <v>0</v>
      </c>
      <c r="P3932">
        <f t="shared" si="295"/>
        <v>0</v>
      </c>
      <c r="Q3932" s="11" t="s">
        <v>8315</v>
      </c>
      <c r="R3932" t="s">
        <v>8316</v>
      </c>
      <c r="S3932" s="15">
        <f t="shared" si="296"/>
        <v>42433.338749999995</v>
      </c>
      <c r="T3932" s="15">
        <f t="shared" si="297"/>
        <v>42461.25</v>
      </c>
    </row>
    <row r="3933" spans="1:20" ht="43.2" x14ac:dyDescent="0.3">
      <c r="A3933">
        <v>182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94"/>
        <v>0</v>
      </c>
      <c r="P3933">
        <f t="shared" si="295"/>
        <v>0</v>
      </c>
      <c r="Q3933" s="11" t="s">
        <v>8315</v>
      </c>
      <c r="R3933" t="s">
        <v>8316</v>
      </c>
      <c r="S3933" s="15">
        <f t="shared" si="296"/>
        <v>42228.151701388888</v>
      </c>
      <c r="T3933" s="15">
        <f t="shared" si="297"/>
        <v>42253.151701388888</v>
      </c>
    </row>
    <row r="3934" spans="1:20" ht="43.2" x14ac:dyDescent="0.3">
      <c r="A3934">
        <v>181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94"/>
        <v>0</v>
      </c>
      <c r="P3934">
        <f t="shared" si="295"/>
        <v>1</v>
      </c>
      <c r="Q3934" s="11" t="s">
        <v>8315</v>
      </c>
      <c r="R3934" t="s">
        <v>8316</v>
      </c>
      <c r="S3934" s="15">
        <f t="shared" si="296"/>
        <v>42415.168564814812</v>
      </c>
      <c r="T3934" s="15">
        <f t="shared" si="297"/>
        <v>42445.126898148148</v>
      </c>
    </row>
    <row r="3935" spans="1:20" ht="43.2" x14ac:dyDescent="0.3">
      <c r="A3935">
        <v>180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94"/>
        <v>16</v>
      </c>
      <c r="P3935">
        <f t="shared" si="295"/>
        <v>91.83</v>
      </c>
      <c r="Q3935" s="11" t="s">
        <v>8315</v>
      </c>
      <c r="R3935" t="s">
        <v>8316</v>
      </c>
      <c r="S3935" s="15">
        <f t="shared" si="296"/>
        <v>42538.968310185184</v>
      </c>
      <c r="T3935" s="15">
        <f t="shared" si="297"/>
        <v>42568.029861111107</v>
      </c>
    </row>
    <row r="3936" spans="1:20" ht="43.2" x14ac:dyDescent="0.3">
      <c r="A3936">
        <v>179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94"/>
        <v>11</v>
      </c>
      <c r="P3936">
        <f t="shared" si="295"/>
        <v>45.83</v>
      </c>
      <c r="Q3936" s="11" t="s">
        <v>8315</v>
      </c>
      <c r="R3936" t="s">
        <v>8316</v>
      </c>
      <c r="S3936" s="15">
        <f t="shared" si="296"/>
        <v>42233.671747685185</v>
      </c>
      <c r="T3936" s="15">
        <f t="shared" si="297"/>
        <v>42278.541666666672</v>
      </c>
    </row>
    <row r="3937" spans="1:20" ht="57.6" x14ac:dyDescent="0.3">
      <c r="A3937">
        <v>178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94"/>
        <v>44</v>
      </c>
      <c r="P3937">
        <f t="shared" si="295"/>
        <v>57.17</v>
      </c>
      <c r="Q3937" s="11" t="s">
        <v>8315</v>
      </c>
      <c r="R3937" t="s">
        <v>8316</v>
      </c>
      <c r="S3937" s="15">
        <f t="shared" si="296"/>
        <v>42221.656782407401</v>
      </c>
      <c r="T3937" s="15">
        <f t="shared" si="297"/>
        <v>42281.656782407401</v>
      </c>
    </row>
    <row r="3938" spans="1:20" ht="43.2" x14ac:dyDescent="0.3">
      <c r="A3938">
        <v>177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94"/>
        <v>0</v>
      </c>
      <c r="P3938">
        <f t="shared" si="295"/>
        <v>0</v>
      </c>
      <c r="Q3938" s="11" t="s">
        <v>8315</v>
      </c>
      <c r="R3938" t="s">
        <v>8316</v>
      </c>
      <c r="S3938" s="15">
        <f t="shared" si="296"/>
        <v>42675.262962962966</v>
      </c>
      <c r="T3938" s="15">
        <f t="shared" si="297"/>
        <v>42705.304629629631</v>
      </c>
    </row>
    <row r="3939" spans="1:20" ht="43.2" x14ac:dyDescent="0.3">
      <c r="A3939">
        <v>176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94"/>
        <v>86</v>
      </c>
      <c r="P3939">
        <f t="shared" si="295"/>
        <v>248.5</v>
      </c>
      <c r="Q3939" s="11" t="s">
        <v>8315</v>
      </c>
      <c r="R3939" t="s">
        <v>8316</v>
      </c>
      <c r="S3939" s="15">
        <f t="shared" si="296"/>
        <v>42534.631481481483</v>
      </c>
      <c r="T3939" s="15">
        <f t="shared" si="297"/>
        <v>42562.631481481483</v>
      </c>
    </row>
    <row r="3940" spans="1:20" ht="43.2" x14ac:dyDescent="0.3">
      <c r="A3940">
        <v>175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94"/>
        <v>12</v>
      </c>
      <c r="P3940">
        <f t="shared" si="295"/>
        <v>79.400000000000006</v>
      </c>
      <c r="Q3940" s="11" t="s">
        <v>8315</v>
      </c>
      <c r="R3940" t="s">
        <v>8316</v>
      </c>
      <c r="S3940" s="15">
        <f t="shared" si="296"/>
        <v>42151.905717592599</v>
      </c>
      <c r="T3940" s="15">
        <f t="shared" si="297"/>
        <v>42182.905717592599</v>
      </c>
    </row>
    <row r="3941" spans="1:20" ht="43.2" x14ac:dyDescent="0.3">
      <c r="A3941">
        <v>174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94"/>
        <v>0</v>
      </c>
      <c r="P3941">
        <f t="shared" si="295"/>
        <v>5</v>
      </c>
      <c r="Q3941" s="11" t="s">
        <v>8315</v>
      </c>
      <c r="R3941" t="s">
        <v>8316</v>
      </c>
      <c r="S3941" s="15">
        <f t="shared" si="296"/>
        <v>41915.400219907409</v>
      </c>
      <c r="T3941" s="15">
        <f t="shared" si="297"/>
        <v>41919.1875</v>
      </c>
    </row>
    <row r="3942" spans="1:20" ht="43.2" x14ac:dyDescent="0.3">
      <c r="A3942">
        <v>173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94"/>
        <v>0</v>
      </c>
      <c r="P3942">
        <f t="shared" si="295"/>
        <v>5.5</v>
      </c>
      <c r="Q3942" s="11" t="s">
        <v>8315</v>
      </c>
      <c r="R3942" t="s">
        <v>8316</v>
      </c>
      <c r="S3942" s="15">
        <f t="shared" si="296"/>
        <v>41961.492488425924</v>
      </c>
      <c r="T3942" s="15">
        <f t="shared" si="297"/>
        <v>42006.492488425924</v>
      </c>
    </row>
    <row r="3943" spans="1:20" ht="72" x14ac:dyDescent="0.3">
      <c r="A3943">
        <v>172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94"/>
        <v>1</v>
      </c>
      <c r="P3943">
        <f t="shared" si="295"/>
        <v>25</v>
      </c>
      <c r="Q3943" s="11" t="s">
        <v>8315</v>
      </c>
      <c r="R3943" t="s">
        <v>8316</v>
      </c>
      <c r="S3943" s="15">
        <f t="shared" si="296"/>
        <v>41940.587233796294</v>
      </c>
      <c r="T3943" s="15">
        <f t="shared" si="297"/>
        <v>41968.041666666672</v>
      </c>
    </row>
    <row r="3944" spans="1:20" ht="43.2" x14ac:dyDescent="0.3">
      <c r="A3944">
        <v>171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94"/>
        <v>0</v>
      </c>
      <c r="P3944">
        <f t="shared" si="295"/>
        <v>0</v>
      </c>
      <c r="Q3944" s="11" t="s">
        <v>8315</v>
      </c>
      <c r="R3944" t="s">
        <v>8316</v>
      </c>
      <c r="S3944" s="15">
        <f t="shared" si="296"/>
        <v>42111.904097222221</v>
      </c>
      <c r="T3944" s="15">
        <f t="shared" si="297"/>
        <v>42171.904097222221</v>
      </c>
    </row>
    <row r="3945" spans="1:20" ht="43.2" x14ac:dyDescent="0.3">
      <c r="A3945">
        <v>170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94"/>
        <v>36</v>
      </c>
      <c r="P3945">
        <f t="shared" si="295"/>
        <v>137.08000000000001</v>
      </c>
      <c r="Q3945" s="11" t="s">
        <v>8315</v>
      </c>
      <c r="R3945" t="s">
        <v>8316</v>
      </c>
      <c r="S3945" s="15">
        <f t="shared" si="296"/>
        <v>42279.778564814813</v>
      </c>
      <c r="T3945" s="15">
        <f t="shared" si="297"/>
        <v>42310.701388888891</v>
      </c>
    </row>
    <row r="3946" spans="1:20" ht="57.6" x14ac:dyDescent="0.3">
      <c r="A3946">
        <v>169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94"/>
        <v>0</v>
      </c>
      <c r="P3946">
        <f t="shared" si="295"/>
        <v>0</v>
      </c>
      <c r="Q3946" s="11" t="s">
        <v>8315</v>
      </c>
      <c r="R3946" t="s">
        <v>8316</v>
      </c>
      <c r="S3946" s="15">
        <f t="shared" si="296"/>
        <v>42213.662905092591</v>
      </c>
      <c r="T3946" s="15">
        <f t="shared" si="297"/>
        <v>42243.662905092591</v>
      </c>
    </row>
    <row r="3947" spans="1:20" ht="43.2" x14ac:dyDescent="0.3">
      <c r="A3947">
        <v>168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94"/>
        <v>0</v>
      </c>
      <c r="P3947">
        <f t="shared" si="295"/>
        <v>5</v>
      </c>
      <c r="Q3947" s="11" t="s">
        <v>8315</v>
      </c>
      <c r="R3947" t="s">
        <v>8316</v>
      </c>
      <c r="S3947" s="15">
        <f t="shared" si="296"/>
        <v>42109.801712962959</v>
      </c>
      <c r="T3947" s="15">
        <f t="shared" si="297"/>
        <v>42139.801712962959</v>
      </c>
    </row>
    <row r="3948" spans="1:20" ht="28.8" x14ac:dyDescent="0.3">
      <c r="A3948">
        <v>167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94"/>
        <v>3</v>
      </c>
      <c r="P3948">
        <f t="shared" si="295"/>
        <v>39</v>
      </c>
      <c r="Q3948" s="11" t="s">
        <v>8315</v>
      </c>
      <c r="R3948" t="s">
        <v>8316</v>
      </c>
      <c r="S3948" s="15">
        <f t="shared" si="296"/>
        <v>42031.833587962959</v>
      </c>
      <c r="T3948" s="15">
        <f t="shared" si="297"/>
        <v>42063.333333333328</v>
      </c>
    </row>
    <row r="3949" spans="1:20" ht="43.2" x14ac:dyDescent="0.3">
      <c r="A3949">
        <v>166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94"/>
        <v>3</v>
      </c>
      <c r="P3949">
        <f t="shared" si="295"/>
        <v>50.5</v>
      </c>
      <c r="Q3949" s="11" t="s">
        <v>8315</v>
      </c>
      <c r="R3949" t="s">
        <v>8316</v>
      </c>
      <c r="S3949" s="15">
        <f t="shared" si="296"/>
        <v>42615.142870370371</v>
      </c>
      <c r="T3949" s="15">
        <f t="shared" si="297"/>
        <v>42645.142870370371</v>
      </c>
    </row>
    <row r="3950" spans="1:20" ht="43.2" x14ac:dyDescent="0.3">
      <c r="A3950">
        <v>165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94"/>
        <v>0</v>
      </c>
      <c r="P3950">
        <f t="shared" si="295"/>
        <v>0</v>
      </c>
      <c r="Q3950" s="11" t="s">
        <v>8315</v>
      </c>
      <c r="R3950" t="s">
        <v>8316</v>
      </c>
      <c r="S3950" s="15">
        <f t="shared" si="296"/>
        <v>41829.325497685182</v>
      </c>
      <c r="T3950" s="15">
        <f t="shared" si="297"/>
        <v>41889.325497685182</v>
      </c>
    </row>
    <row r="3951" spans="1:20" ht="43.2" x14ac:dyDescent="0.3">
      <c r="A3951">
        <v>164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94"/>
        <v>16</v>
      </c>
      <c r="P3951">
        <f t="shared" si="295"/>
        <v>49.28</v>
      </c>
      <c r="Q3951" s="11" t="s">
        <v>8315</v>
      </c>
      <c r="R3951" t="s">
        <v>8316</v>
      </c>
      <c r="S3951" s="15">
        <f t="shared" si="296"/>
        <v>42016.120613425926</v>
      </c>
      <c r="T3951" s="15">
        <f t="shared" si="297"/>
        <v>42046.120613425926</v>
      </c>
    </row>
    <row r="3952" spans="1:20" ht="57.6" x14ac:dyDescent="0.3">
      <c r="A3952">
        <v>163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94"/>
        <v>1</v>
      </c>
      <c r="P3952">
        <f t="shared" si="295"/>
        <v>25</v>
      </c>
      <c r="Q3952" s="11" t="s">
        <v>8315</v>
      </c>
      <c r="R3952" t="s">
        <v>8316</v>
      </c>
      <c r="S3952" s="15">
        <f t="shared" si="296"/>
        <v>42439.702314814815</v>
      </c>
      <c r="T3952" s="15">
        <f t="shared" si="297"/>
        <v>42468.774305555555</v>
      </c>
    </row>
    <row r="3953" spans="1:20" ht="43.2" x14ac:dyDescent="0.3">
      <c r="A3953">
        <v>162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94"/>
        <v>0</v>
      </c>
      <c r="P3953">
        <f t="shared" si="295"/>
        <v>1</v>
      </c>
      <c r="Q3953" s="11" t="s">
        <v>8315</v>
      </c>
      <c r="R3953" t="s">
        <v>8316</v>
      </c>
      <c r="S3953" s="15">
        <f t="shared" si="296"/>
        <v>42433.825717592597</v>
      </c>
      <c r="T3953" s="15">
        <f t="shared" si="297"/>
        <v>42493.784050925926</v>
      </c>
    </row>
    <row r="3954" spans="1:20" ht="43.2" x14ac:dyDescent="0.3">
      <c r="A3954">
        <v>161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94"/>
        <v>0</v>
      </c>
      <c r="P3954">
        <f t="shared" si="295"/>
        <v>25</v>
      </c>
      <c r="Q3954" s="11" t="s">
        <v>8315</v>
      </c>
      <c r="R3954" t="s">
        <v>8316</v>
      </c>
      <c r="S3954" s="15">
        <f t="shared" si="296"/>
        <v>42243.790393518517</v>
      </c>
      <c r="T3954" s="15">
        <f t="shared" si="297"/>
        <v>42303.790393518517</v>
      </c>
    </row>
    <row r="3955" spans="1:20" ht="43.2" x14ac:dyDescent="0.3">
      <c r="A3955">
        <v>160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94"/>
        <v>0</v>
      </c>
      <c r="P3955">
        <f t="shared" si="295"/>
        <v>0</v>
      </c>
      <c r="Q3955" s="11" t="s">
        <v>8315</v>
      </c>
      <c r="R3955" t="s">
        <v>8316</v>
      </c>
      <c r="S3955" s="15">
        <f t="shared" si="296"/>
        <v>42550.048449074078</v>
      </c>
      <c r="T3955" s="15">
        <f t="shared" si="297"/>
        <v>42580.978472222225</v>
      </c>
    </row>
    <row r="3956" spans="1:20" ht="57.6" x14ac:dyDescent="0.3">
      <c r="A3956">
        <v>159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94"/>
        <v>0</v>
      </c>
      <c r="P3956">
        <f t="shared" si="295"/>
        <v>0</v>
      </c>
      <c r="Q3956" s="11" t="s">
        <v>8315</v>
      </c>
      <c r="R3956" t="s">
        <v>8316</v>
      </c>
      <c r="S3956" s="15">
        <f t="shared" si="296"/>
        <v>41774.651203703703</v>
      </c>
      <c r="T3956" s="15">
        <f t="shared" si="297"/>
        <v>41834.651203703703</v>
      </c>
    </row>
    <row r="3957" spans="1:20" ht="43.2" x14ac:dyDescent="0.3">
      <c r="A3957">
        <v>158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94"/>
        <v>24</v>
      </c>
      <c r="P3957">
        <f t="shared" si="295"/>
        <v>53.13</v>
      </c>
      <c r="Q3957" s="11" t="s">
        <v>8315</v>
      </c>
      <c r="R3957" t="s">
        <v>8316</v>
      </c>
      <c r="S3957" s="15">
        <f t="shared" si="296"/>
        <v>42306.848854166667</v>
      </c>
      <c r="T3957" s="15">
        <f t="shared" si="297"/>
        <v>42336.890520833331</v>
      </c>
    </row>
    <row r="3958" spans="1:20" ht="43.2" x14ac:dyDescent="0.3">
      <c r="A3958">
        <v>157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94"/>
        <v>0</v>
      </c>
      <c r="P3958">
        <f t="shared" si="295"/>
        <v>0</v>
      </c>
      <c r="Q3958" s="11" t="s">
        <v>8315</v>
      </c>
      <c r="R3958" t="s">
        <v>8316</v>
      </c>
      <c r="S3958" s="15">
        <f t="shared" si="296"/>
        <v>42457.932025462964</v>
      </c>
      <c r="T3958" s="15">
        <f t="shared" si="297"/>
        <v>42485.013888888891</v>
      </c>
    </row>
    <row r="3959" spans="1:20" ht="43.2" x14ac:dyDescent="0.3">
      <c r="A3959">
        <v>156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94"/>
        <v>0</v>
      </c>
      <c r="P3959">
        <f t="shared" si="295"/>
        <v>7</v>
      </c>
      <c r="Q3959" s="11" t="s">
        <v>8315</v>
      </c>
      <c r="R3959" t="s">
        <v>8316</v>
      </c>
      <c r="S3959" s="15">
        <f t="shared" si="296"/>
        <v>42513.976319444439</v>
      </c>
      <c r="T3959" s="15">
        <f t="shared" si="297"/>
        <v>42559.976319444439</v>
      </c>
    </row>
    <row r="3960" spans="1:20" ht="43.2" x14ac:dyDescent="0.3">
      <c r="A3960">
        <v>155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94"/>
        <v>32</v>
      </c>
      <c r="P3960">
        <f t="shared" si="295"/>
        <v>40.06</v>
      </c>
      <c r="Q3960" s="11" t="s">
        <v>8315</v>
      </c>
      <c r="R3960" t="s">
        <v>8316</v>
      </c>
      <c r="S3960" s="15">
        <f t="shared" si="296"/>
        <v>41816.950370370374</v>
      </c>
      <c r="T3960" s="15">
        <f t="shared" si="297"/>
        <v>41853.583333333336</v>
      </c>
    </row>
    <row r="3961" spans="1:20" ht="43.2" x14ac:dyDescent="0.3">
      <c r="A3961">
        <v>154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94"/>
        <v>24</v>
      </c>
      <c r="P3961">
        <f t="shared" si="295"/>
        <v>24.33</v>
      </c>
      <c r="Q3961" s="11" t="s">
        <v>8315</v>
      </c>
      <c r="R3961" t="s">
        <v>8316</v>
      </c>
      <c r="S3961" s="15">
        <f t="shared" si="296"/>
        <v>41880.788842592592</v>
      </c>
      <c r="T3961" s="15">
        <f t="shared" si="297"/>
        <v>41910.788842592592</v>
      </c>
    </row>
    <row r="3962" spans="1:20" ht="43.2" x14ac:dyDescent="0.3">
      <c r="A3962">
        <v>153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94"/>
        <v>2</v>
      </c>
      <c r="P3962">
        <f t="shared" si="295"/>
        <v>11.25</v>
      </c>
      <c r="Q3962" s="11" t="s">
        <v>8315</v>
      </c>
      <c r="R3962" t="s">
        <v>8316</v>
      </c>
      <c r="S3962" s="15">
        <f t="shared" si="296"/>
        <v>42342.845555555556</v>
      </c>
      <c r="T3962" s="15">
        <f t="shared" si="297"/>
        <v>42372.845555555556</v>
      </c>
    </row>
    <row r="3963" spans="1:20" ht="57.6" x14ac:dyDescent="0.3">
      <c r="A3963">
        <v>152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94"/>
        <v>0</v>
      </c>
      <c r="P3963">
        <f t="shared" si="295"/>
        <v>10.5</v>
      </c>
      <c r="Q3963" s="11" t="s">
        <v>8315</v>
      </c>
      <c r="R3963" t="s">
        <v>8316</v>
      </c>
      <c r="S3963" s="15">
        <f t="shared" si="296"/>
        <v>41745.891319444447</v>
      </c>
      <c r="T3963" s="15">
        <f t="shared" si="297"/>
        <v>41767.891319444447</v>
      </c>
    </row>
    <row r="3964" spans="1:20" ht="57.6" x14ac:dyDescent="0.3">
      <c r="A3964">
        <v>151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94"/>
        <v>3</v>
      </c>
      <c r="P3964">
        <f t="shared" si="295"/>
        <v>15</v>
      </c>
      <c r="Q3964" s="11" t="s">
        <v>8315</v>
      </c>
      <c r="R3964" t="s">
        <v>8316</v>
      </c>
      <c r="S3964" s="15">
        <f t="shared" si="296"/>
        <v>42311.621458333335</v>
      </c>
      <c r="T3964" s="15">
        <f t="shared" si="297"/>
        <v>42336.621458333335</v>
      </c>
    </row>
    <row r="3965" spans="1:20" ht="43.2" x14ac:dyDescent="0.3">
      <c r="A3965">
        <v>150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94"/>
        <v>0</v>
      </c>
      <c r="P3965">
        <f t="shared" si="295"/>
        <v>0</v>
      </c>
      <c r="Q3965" s="11" t="s">
        <v>8315</v>
      </c>
      <c r="R3965" t="s">
        <v>8316</v>
      </c>
      <c r="S3965" s="15">
        <f t="shared" si="296"/>
        <v>42296.154131944444</v>
      </c>
      <c r="T3965" s="15">
        <f t="shared" si="297"/>
        <v>42326.195798611108</v>
      </c>
    </row>
    <row r="3966" spans="1:20" ht="43.2" x14ac:dyDescent="0.3">
      <c r="A3966">
        <v>149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94"/>
        <v>6</v>
      </c>
      <c r="P3966">
        <f t="shared" si="295"/>
        <v>42</v>
      </c>
      <c r="Q3966" s="11" t="s">
        <v>8315</v>
      </c>
      <c r="R3966" t="s">
        <v>8316</v>
      </c>
      <c r="S3966" s="15">
        <f t="shared" si="296"/>
        <v>42053.722060185188</v>
      </c>
      <c r="T3966" s="15">
        <f t="shared" si="297"/>
        <v>42113.680393518516</v>
      </c>
    </row>
    <row r="3967" spans="1:20" ht="43.2" x14ac:dyDescent="0.3">
      <c r="A3967">
        <v>148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94"/>
        <v>14</v>
      </c>
      <c r="P3967">
        <f t="shared" si="295"/>
        <v>71.25</v>
      </c>
      <c r="Q3967" s="11" t="s">
        <v>8315</v>
      </c>
      <c r="R3967" t="s">
        <v>8316</v>
      </c>
      <c r="S3967" s="15">
        <f t="shared" si="296"/>
        <v>42414.235879629632</v>
      </c>
      <c r="T3967" s="15">
        <f t="shared" si="297"/>
        <v>42474.194212962961</v>
      </c>
    </row>
    <row r="3968" spans="1:20" ht="57.6" x14ac:dyDescent="0.3">
      <c r="A3968">
        <v>147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94"/>
        <v>1</v>
      </c>
      <c r="P3968">
        <f t="shared" si="295"/>
        <v>22.5</v>
      </c>
      <c r="Q3968" s="11" t="s">
        <v>8315</v>
      </c>
      <c r="R3968" t="s">
        <v>8316</v>
      </c>
      <c r="S3968" s="15">
        <f t="shared" si="296"/>
        <v>41801.711550925924</v>
      </c>
      <c r="T3968" s="15">
        <f t="shared" si="297"/>
        <v>41844.124305555553</v>
      </c>
    </row>
    <row r="3969" spans="1:20" ht="43.2" x14ac:dyDescent="0.3">
      <c r="A3969">
        <v>146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94"/>
        <v>24</v>
      </c>
      <c r="P3969">
        <f t="shared" si="295"/>
        <v>41</v>
      </c>
      <c r="Q3969" s="11" t="s">
        <v>8315</v>
      </c>
      <c r="R3969" t="s">
        <v>8316</v>
      </c>
      <c r="S3969" s="15">
        <f t="shared" si="296"/>
        <v>42770.290590277778</v>
      </c>
      <c r="T3969" s="15">
        <f t="shared" si="297"/>
        <v>42800.290590277778</v>
      </c>
    </row>
    <row r="3970" spans="1:20" ht="43.2" x14ac:dyDescent="0.3">
      <c r="A3970">
        <v>145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98">ROUND(E3970/D3970*100,0)</f>
        <v>11</v>
      </c>
      <c r="P3970">
        <f t="shared" ref="P3970:P4033" si="299">IFERROR(ROUND(E3970/L3970,2),0)</f>
        <v>47.91</v>
      </c>
      <c r="Q3970" s="11" t="s">
        <v>8315</v>
      </c>
      <c r="R3970" t="s">
        <v>8316</v>
      </c>
      <c r="S3970" s="15">
        <f t="shared" si="296"/>
        <v>42452.815659722226</v>
      </c>
      <c r="T3970" s="15">
        <f t="shared" si="297"/>
        <v>42512.815659722226</v>
      </c>
    </row>
    <row r="3971" spans="1:20" ht="57.6" x14ac:dyDescent="0.3">
      <c r="A3971">
        <v>144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98"/>
        <v>7</v>
      </c>
      <c r="P3971">
        <f t="shared" si="299"/>
        <v>35.17</v>
      </c>
      <c r="Q3971" s="11" t="s">
        <v>8315</v>
      </c>
      <c r="R3971" t="s">
        <v>8316</v>
      </c>
      <c r="S3971" s="15">
        <f t="shared" ref="S3971:S4034" si="300">(((J3971/60/60)/24)+DATE(1970,1,1))</f>
        <v>42601.854699074072</v>
      </c>
      <c r="T3971" s="15">
        <f t="shared" ref="T3971:T4034" si="301">(((I3971/60)/60)/24)+DATE(1970,1,1)</f>
        <v>42611.163194444445</v>
      </c>
    </row>
    <row r="3972" spans="1:20" ht="57.6" x14ac:dyDescent="0.3">
      <c r="A3972">
        <v>143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98"/>
        <v>0</v>
      </c>
      <c r="P3972">
        <f t="shared" si="299"/>
        <v>5.5</v>
      </c>
      <c r="Q3972" s="11" t="s">
        <v>8315</v>
      </c>
      <c r="R3972" t="s">
        <v>8316</v>
      </c>
      <c r="S3972" s="15">
        <f t="shared" si="300"/>
        <v>42447.863553240735</v>
      </c>
      <c r="T3972" s="15">
        <f t="shared" si="301"/>
        <v>42477.863553240735</v>
      </c>
    </row>
    <row r="3973" spans="1:20" ht="43.2" x14ac:dyDescent="0.3">
      <c r="A3973">
        <v>142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98"/>
        <v>1</v>
      </c>
      <c r="P3973">
        <f t="shared" si="299"/>
        <v>22.67</v>
      </c>
      <c r="Q3973" s="11" t="s">
        <v>8315</v>
      </c>
      <c r="R3973" t="s">
        <v>8316</v>
      </c>
      <c r="S3973" s="15">
        <f t="shared" si="300"/>
        <v>41811.536180555559</v>
      </c>
      <c r="T3973" s="15">
        <f t="shared" si="301"/>
        <v>41841.536180555559</v>
      </c>
    </row>
    <row r="3974" spans="1:20" ht="43.2" x14ac:dyDescent="0.3">
      <c r="A3974">
        <v>141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98"/>
        <v>21</v>
      </c>
      <c r="P3974">
        <f t="shared" si="299"/>
        <v>26.38</v>
      </c>
      <c r="Q3974" s="11" t="s">
        <v>8315</v>
      </c>
      <c r="R3974" t="s">
        <v>8316</v>
      </c>
      <c r="S3974" s="15">
        <f t="shared" si="300"/>
        <v>41981.067523148144</v>
      </c>
      <c r="T3974" s="15">
        <f t="shared" si="301"/>
        <v>42041.067523148144</v>
      </c>
    </row>
    <row r="3975" spans="1:20" ht="43.2" x14ac:dyDescent="0.3">
      <c r="A3975">
        <v>140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98"/>
        <v>78</v>
      </c>
      <c r="P3975">
        <f t="shared" si="299"/>
        <v>105.54</v>
      </c>
      <c r="Q3975" s="11" t="s">
        <v>8315</v>
      </c>
      <c r="R3975" t="s">
        <v>8316</v>
      </c>
      <c r="S3975" s="15">
        <f t="shared" si="300"/>
        <v>42469.68414351852</v>
      </c>
      <c r="T3975" s="15">
        <f t="shared" si="301"/>
        <v>42499.166666666672</v>
      </c>
    </row>
    <row r="3976" spans="1:20" ht="43.2" x14ac:dyDescent="0.3">
      <c r="A3976">
        <v>139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98"/>
        <v>32</v>
      </c>
      <c r="P3976">
        <f t="shared" si="299"/>
        <v>29.09</v>
      </c>
      <c r="Q3976" s="11" t="s">
        <v>8315</v>
      </c>
      <c r="R3976" t="s">
        <v>8316</v>
      </c>
      <c r="S3976" s="15">
        <f t="shared" si="300"/>
        <v>42493.546851851846</v>
      </c>
      <c r="T3976" s="15">
        <f t="shared" si="301"/>
        <v>42523.546851851846</v>
      </c>
    </row>
    <row r="3977" spans="1:20" ht="43.2" x14ac:dyDescent="0.3">
      <c r="A3977">
        <v>138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98"/>
        <v>0</v>
      </c>
      <c r="P3977">
        <f t="shared" si="299"/>
        <v>0</v>
      </c>
      <c r="Q3977" s="11" t="s">
        <v>8315</v>
      </c>
      <c r="R3977" t="s">
        <v>8316</v>
      </c>
      <c r="S3977" s="15">
        <f t="shared" si="300"/>
        <v>42534.866875</v>
      </c>
      <c r="T3977" s="15">
        <f t="shared" si="301"/>
        <v>42564.866875</v>
      </c>
    </row>
    <row r="3978" spans="1:20" ht="43.2" x14ac:dyDescent="0.3">
      <c r="A3978">
        <v>137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98"/>
        <v>48</v>
      </c>
      <c r="P3978">
        <f t="shared" si="299"/>
        <v>62</v>
      </c>
      <c r="Q3978" s="11" t="s">
        <v>8315</v>
      </c>
      <c r="R3978" t="s">
        <v>8316</v>
      </c>
      <c r="S3978" s="15">
        <f t="shared" si="300"/>
        <v>41830.858344907407</v>
      </c>
      <c r="T3978" s="15">
        <f t="shared" si="301"/>
        <v>41852.291666666664</v>
      </c>
    </row>
    <row r="3979" spans="1:20" ht="43.2" x14ac:dyDescent="0.3">
      <c r="A3979">
        <v>136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98"/>
        <v>1</v>
      </c>
      <c r="P3979">
        <f t="shared" si="299"/>
        <v>217.5</v>
      </c>
      <c r="Q3979" s="11" t="s">
        <v>8315</v>
      </c>
      <c r="R3979" t="s">
        <v>8316</v>
      </c>
      <c r="S3979" s="15">
        <f t="shared" si="300"/>
        <v>42543.788564814815</v>
      </c>
      <c r="T3979" s="15">
        <f t="shared" si="301"/>
        <v>42573.788564814815</v>
      </c>
    </row>
    <row r="3980" spans="1:20" ht="43.2" x14ac:dyDescent="0.3">
      <c r="A3980">
        <v>135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98"/>
        <v>11</v>
      </c>
      <c r="P3980">
        <f t="shared" si="299"/>
        <v>26.75</v>
      </c>
      <c r="Q3980" s="11" t="s">
        <v>8315</v>
      </c>
      <c r="R3980" t="s">
        <v>8316</v>
      </c>
      <c r="S3980" s="15">
        <f t="shared" si="300"/>
        <v>41975.642974537041</v>
      </c>
      <c r="T3980" s="15">
        <f t="shared" si="301"/>
        <v>42035.642974537041</v>
      </c>
    </row>
    <row r="3981" spans="1:20" ht="43.2" x14ac:dyDescent="0.3">
      <c r="A3981">
        <v>134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98"/>
        <v>2</v>
      </c>
      <c r="P3981">
        <f t="shared" si="299"/>
        <v>18.329999999999998</v>
      </c>
      <c r="Q3981" s="11" t="s">
        <v>8315</v>
      </c>
      <c r="R3981" t="s">
        <v>8316</v>
      </c>
      <c r="S3981" s="15">
        <f t="shared" si="300"/>
        <v>42069.903437500005</v>
      </c>
      <c r="T3981" s="15">
        <f t="shared" si="301"/>
        <v>42092.833333333328</v>
      </c>
    </row>
    <row r="3982" spans="1:20" ht="57.6" x14ac:dyDescent="0.3">
      <c r="A3982">
        <v>133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98"/>
        <v>18</v>
      </c>
      <c r="P3982">
        <f t="shared" si="299"/>
        <v>64.290000000000006</v>
      </c>
      <c r="Q3982" s="11" t="s">
        <v>8315</v>
      </c>
      <c r="R3982" t="s">
        <v>8316</v>
      </c>
      <c r="S3982" s="15">
        <f t="shared" si="300"/>
        <v>41795.598923611113</v>
      </c>
      <c r="T3982" s="15">
        <f t="shared" si="301"/>
        <v>41825.598923611113</v>
      </c>
    </row>
    <row r="3983" spans="1:20" ht="43.2" x14ac:dyDescent="0.3">
      <c r="A3983">
        <v>132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98"/>
        <v>4</v>
      </c>
      <c r="P3983">
        <f t="shared" si="299"/>
        <v>175</v>
      </c>
      <c r="Q3983" s="11" t="s">
        <v>8315</v>
      </c>
      <c r="R3983" t="s">
        <v>8316</v>
      </c>
      <c r="S3983" s="15">
        <f t="shared" si="300"/>
        <v>42508.179965277777</v>
      </c>
      <c r="T3983" s="15">
        <f t="shared" si="301"/>
        <v>42568.179965277777</v>
      </c>
    </row>
    <row r="3984" spans="1:20" ht="57.6" x14ac:dyDescent="0.3">
      <c r="A3984">
        <v>131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98"/>
        <v>20</v>
      </c>
      <c r="P3984">
        <f t="shared" si="299"/>
        <v>34</v>
      </c>
      <c r="Q3984" s="11" t="s">
        <v>8315</v>
      </c>
      <c r="R3984" t="s">
        <v>8316</v>
      </c>
      <c r="S3984" s="15">
        <f t="shared" si="300"/>
        <v>42132.809953703705</v>
      </c>
      <c r="T3984" s="15">
        <f t="shared" si="301"/>
        <v>42192.809953703705</v>
      </c>
    </row>
    <row r="3985" spans="1:20" ht="43.2" x14ac:dyDescent="0.3">
      <c r="A3985">
        <v>130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98"/>
        <v>35</v>
      </c>
      <c r="P3985">
        <f t="shared" si="299"/>
        <v>84.28</v>
      </c>
      <c r="Q3985" s="11" t="s">
        <v>8315</v>
      </c>
      <c r="R3985" t="s">
        <v>8316</v>
      </c>
      <c r="S3985" s="15">
        <f t="shared" si="300"/>
        <v>41747.86986111111</v>
      </c>
      <c r="T3985" s="15">
        <f t="shared" si="301"/>
        <v>41779.290972222225</v>
      </c>
    </row>
    <row r="3986" spans="1:20" ht="43.2" x14ac:dyDescent="0.3">
      <c r="A3986">
        <v>129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98"/>
        <v>6</v>
      </c>
      <c r="P3986">
        <f t="shared" si="299"/>
        <v>9.5</v>
      </c>
      <c r="Q3986" s="11" t="s">
        <v>8315</v>
      </c>
      <c r="R3986" t="s">
        <v>8316</v>
      </c>
      <c r="S3986" s="15">
        <f t="shared" si="300"/>
        <v>41920.963472222218</v>
      </c>
      <c r="T3986" s="15">
        <f t="shared" si="301"/>
        <v>41951</v>
      </c>
    </row>
    <row r="3987" spans="1:20" ht="57.6" x14ac:dyDescent="0.3">
      <c r="A3987">
        <v>128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98"/>
        <v>32</v>
      </c>
      <c r="P3987">
        <f t="shared" si="299"/>
        <v>33.74</v>
      </c>
      <c r="Q3987" s="11" t="s">
        <v>8315</v>
      </c>
      <c r="R3987" t="s">
        <v>8316</v>
      </c>
      <c r="S3987" s="15">
        <f t="shared" si="300"/>
        <v>42399.707407407404</v>
      </c>
      <c r="T3987" s="15">
        <f t="shared" si="301"/>
        <v>42420.878472222219</v>
      </c>
    </row>
    <row r="3988" spans="1:20" ht="57.6" x14ac:dyDescent="0.3">
      <c r="A3988">
        <v>127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98"/>
        <v>10</v>
      </c>
      <c r="P3988">
        <f t="shared" si="299"/>
        <v>37.54</v>
      </c>
      <c r="Q3988" s="11" t="s">
        <v>8315</v>
      </c>
      <c r="R3988" t="s">
        <v>8316</v>
      </c>
      <c r="S3988" s="15">
        <f t="shared" si="300"/>
        <v>42467.548541666663</v>
      </c>
      <c r="T3988" s="15">
        <f t="shared" si="301"/>
        <v>42496.544444444444</v>
      </c>
    </row>
    <row r="3989" spans="1:20" ht="43.2" x14ac:dyDescent="0.3">
      <c r="A3989">
        <v>126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98"/>
        <v>38</v>
      </c>
      <c r="P3989">
        <f t="shared" si="299"/>
        <v>11.62</v>
      </c>
      <c r="Q3989" s="11" t="s">
        <v>8315</v>
      </c>
      <c r="R3989" t="s">
        <v>8316</v>
      </c>
      <c r="S3989" s="15">
        <f t="shared" si="300"/>
        <v>41765.92465277778</v>
      </c>
      <c r="T3989" s="15">
        <f t="shared" si="301"/>
        <v>41775.92465277778</v>
      </c>
    </row>
    <row r="3990" spans="1:20" ht="28.8" x14ac:dyDescent="0.3">
      <c r="A3990">
        <v>125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98"/>
        <v>2</v>
      </c>
      <c r="P3990">
        <f t="shared" si="299"/>
        <v>8</v>
      </c>
      <c r="Q3990" s="11" t="s">
        <v>8315</v>
      </c>
      <c r="R3990" t="s">
        <v>8316</v>
      </c>
      <c r="S3990" s="15">
        <f t="shared" si="300"/>
        <v>42230.08116898148</v>
      </c>
      <c r="T3990" s="15">
        <f t="shared" si="301"/>
        <v>42245.08116898148</v>
      </c>
    </row>
    <row r="3991" spans="1:20" ht="43.2" x14ac:dyDescent="0.3">
      <c r="A3991">
        <v>124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98"/>
        <v>0</v>
      </c>
      <c r="P3991">
        <f t="shared" si="299"/>
        <v>0</v>
      </c>
      <c r="Q3991" s="11" t="s">
        <v>8315</v>
      </c>
      <c r="R3991" t="s">
        <v>8316</v>
      </c>
      <c r="S3991" s="15">
        <f t="shared" si="300"/>
        <v>42286.749780092592</v>
      </c>
      <c r="T3991" s="15">
        <f t="shared" si="301"/>
        <v>42316.791446759264</v>
      </c>
    </row>
    <row r="3992" spans="1:20" ht="43.2" x14ac:dyDescent="0.3">
      <c r="A3992">
        <v>123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98"/>
        <v>4</v>
      </c>
      <c r="P3992">
        <f t="shared" si="299"/>
        <v>23</v>
      </c>
      <c r="Q3992" s="11" t="s">
        <v>8315</v>
      </c>
      <c r="R3992" t="s">
        <v>8316</v>
      </c>
      <c r="S3992" s="15">
        <f t="shared" si="300"/>
        <v>42401.672372685185</v>
      </c>
      <c r="T3992" s="15">
        <f t="shared" si="301"/>
        <v>42431.672372685185</v>
      </c>
    </row>
    <row r="3993" spans="1:20" ht="28.8" x14ac:dyDescent="0.3">
      <c r="A3993">
        <v>122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98"/>
        <v>20</v>
      </c>
      <c r="P3993">
        <f t="shared" si="299"/>
        <v>100</v>
      </c>
      <c r="Q3993" s="11" t="s">
        <v>8315</v>
      </c>
      <c r="R3993" t="s">
        <v>8316</v>
      </c>
      <c r="S3993" s="15">
        <f t="shared" si="300"/>
        <v>42125.644467592589</v>
      </c>
      <c r="T3993" s="15">
        <f t="shared" si="301"/>
        <v>42155.644467592589</v>
      </c>
    </row>
    <row r="3994" spans="1:20" ht="43.2" x14ac:dyDescent="0.3">
      <c r="A3994">
        <v>121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98"/>
        <v>5</v>
      </c>
      <c r="P3994">
        <f t="shared" si="299"/>
        <v>60.11</v>
      </c>
      <c r="Q3994" s="11" t="s">
        <v>8315</v>
      </c>
      <c r="R3994" t="s">
        <v>8316</v>
      </c>
      <c r="S3994" s="15">
        <f t="shared" si="300"/>
        <v>42289.94049768518</v>
      </c>
      <c r="T3994" s="15">
        <f t="shared" si="301"/>
        <v>42349.982164351852</v>
      </c>
    </row>
    <row r="3995" spans="1:20" ht="43.2" x14ac:dyDescent="0.3">
      <c r="A3995">
        <v>120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98"/>
        <v>0</v>
      </c>
      <c r="P3995">
        <f t="shared" si="299"/>
        <v>3</v>
      </c>
      <c r="Q3995" s="11" t="s">
        <v>8315</v>
      </c>
      <c r="R3995" t="s">
        <v>8316</v>
      </c>
      <c r="S3995" s="15">
        <f t="shared" si="300"/>
        <v>42107.864722222221</v>
      </c>
      <c r="T3995" s="15">
        <f t="shared" si="301"/>
        <v>42137.864722222221</v>
      </c>
    </row>
    <row r="3996" spans="1:20" ht="43.2" x14ac:dyDescent="0.3">
      <c r="A3996">
        <v>119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98"/>
        <v>0</v>
      </c>
      <c r="P3996">
        <f t="shared" si="299"/>
        <v>5</v>
      </c>
      <c r="Q3996" s="11" t="s">
        <v>8315</v>
      </c>
      <c r="R3996" t="s">
        <v>8316</v>
      </c>
      <c r="S3996" s="15">
        <f t="shared" si="300"/>
        <v>41809.389930555553</v>
      </c>
      <c r="T3996" s="15">
        <f t="shared" si="301"/>
        <v>41839.389930555553</v>
      </c>
    </row>
    <row r="3997" spans="1:20" ht="43.2" x14ac:dyDescent="0.3">
      <c r="A3997">
        <v>118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98"/>
        <v>35</v>
      </c>
      <c r="P3997">
        <f t="shared" si="299"/>
        <v>17.5</v>
      </c>
      <c r="Q3997" s="11" t="s">
        <v>8315</v>
      </c>
      <c r="R3997" t="s">
        <v>8316</v>
      </c>
      <c r="S3997" s="15">
        <f t="shared" si="300"/>
        <v>42019.683761574073</v>
      </c>
      <c r="T3997" s="15">
        <f t="shared" si="301"/>
        <v>42049.477083333331</v>
      </c>
    </row>
    <row r="3998" spans="1:20" ht="43.2" x14ac:dyDescent="0.3">
      <c r="A3998">
        <v>117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98"/>
        <v>17</v>
      </c>
      <c r="P3998">
        <f t="shared" si="299"/>
        <v>29.24</v>
      </c>
      <c r="Q3998" s="11" t="s">
        <v>8315</v>
      </c>
      <c r="R3998" t="s">
        <v>8316</v>
      </c>
      <c r="S3998" s="15">
        <f t="shared" si="300"/>
        <v>41950.26694444444</v>
      </c>
      <c r="T3998" s="15">
        <f t="shared" si="301"/>
        <v>41963.669444444444</v>
      </c>
    </row>
    <row r="3999" spans="1:20" ht="43.2" x14ac:dyDescent="0.3">
      <c r="A3999">
        <v>116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98"/>
        <v>0</v>
      </c>
      <c r="P3999">
        <f t="shared" si="299"/>
        <v>0</v>
      </c>
      <c r="Q3999" s="11" t="s">
        <v>8315</v>
      </c>
      <c r="R3999" t="s">
        <v>8316</v>
      </c>
      <c r="S3999" s="15">
        <f t="shared" si="300"/>
        <v>42069.391446759255</v>
      </c>
      <c r="T3999" s="15">
        <f t="shared" si="301"/>
        <v>42099.349780092598</v>
      </c>
    </row>
    <row r="4000" spans="1:20" ht="43.2" x14ac:dyDescent="0.3">
      <c r="A4000">
        <v>115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98"/>
        <v>57</v>
      </c>
      <c r="P4000">
        <f t="shared" si="299"/>
        <v>59.58</v>
      </c>
      <c r="Q4000" s="11" t="s">
        <v>8315</v>
      </c>
      <c r="R4000" t="s">
        <v>8316</v>
      </c>
      <c r="S4000" s="15">
        <f t="shared" si="300"/>
        <v>42061.963263888887</v>
      </c>
      <c r="T4000" s="15">
        <f t="shared" si="301"/>
        <v>42091.921597222223</v>
      </c>
    </row>
    <row r="4001" spans="1:20" ht="43.2" x14ac:dyDescent="0.3">
      <c r="A4001">
        <v>114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98"/>
        <v>17</v>
      </c>
      <c r="P4001">
        <f t="shared" si="299"/>
        <v>82.57</v>
      </c>
      <c r="Q4001" s="11" t="s">
        <v>8315</v>
      </c>
      <c r="R4001" t="s">
        <v>8316</v>
      </c>
      <c r="S4001" s="15">
        <f t="shared" si="300"/>
        <v>41842.828680555554</v>
      </c>
      <c r="T4001" s="15">
        <f t="shared" si="301"/>
        <v>41882.827650462961</v>
      </c>
    </row>
    <row r="4002" spans="1:20" ht="28.8" x14ac:dyDescent="0.3">
      <c r="A4002">
        <v>113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98"/>
        <v>0</v>
      </c>
      <c r="P4002">
        <f t="shared" si="299"/>
        <v>10</v>
      </c>
      <c r="Q4002" s="11" t="s">
        <v>8315</v>
      </c>
      <c r="R4002" t="s">
        <v>8316</v>
      </c>
      <c r="S4002" s="15">
        <f t="shared" si="300"/>
        <v>42437.64534722222</v>
      </c>
      <c r="T4002" s="15">
        <f t="shared" si="301"/>
        <v>42497.603680555556</v>
      </c>
    </row>
    <row r="4003" spans="1:20" ht="57.6" x14ac:dyDescent="0.3">
      <c r="A4003">
        <v>112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98"/>
        <v>38</v>
      </c>
      <c r="P4003">
        <f t="shared" si="299"/>
        <v>32.36</v>
      </c>
      <c r="Q4003" s="11" t="s">
        <v>8315</v>
      </c>
      <c r="R4003" t="s">
        <v>8316</v>
      </c>
      <c r="S4003" s="15">
        <f t="shared" si="300"/>
        <v>42775.964212962965</v>
      </c>
      <c r="T4003" s="15">
        <f t="shared" si="301"/>
        <v>42795.791666666672</v>
      </c>
    </row>
    <row r="4004" spans="1:20" ht="43.2" x14ac:dyDescent="0.3">
      <c r="A4004">
        <v>111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98"/>
        <v>2</v>
      </c>
      <c r="P4004">
        <f t="shared" si="299"/>
        <v>5.75</v>
      </c>
      <c r="Q4004" s="11" t="s">
        <v>8315</v>
      </c>
      <c r="R4004" t="s">
        <v>8316</v>
      </c>
      <c r="S4004" s="15">
        <f t="shared" si="300"/>
        <v>41879.043530092589</v>
      </c>
      <c r="T4004" s="15">
        <f t="shared" si="301"/>
        <v>41909.043530092589</v>
      </c>
    </row>
    <row r="4005" spans="1:20" ht="43.2" x14ac:dyDescent="0.3">
      <c r="A4005">
        <v>110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98"/>
        <v>10</v>
      </c>
      <c r="P4005">
        <f t="shared" si="299"/>
        <v>100.5</v>
      </c>
      <c r="Q4005" s="11" t="s">
        <v>8315</v>
      </c>
      <c r="R4005" t="s">
        <v>8316</v>
      </c>
      <c r="S4005" s="15">
        <f t="shared" si="300"/>
        <v>42020.587349537032</v>
      </c>
      <c r="T4005" s="15">
        <f t="shared" si="301"/>
        <v>42050.587349537032</v>
      </c>
    </row>
    <row r="4006" spans="1:20" x14ac:dyDescent="0.3">
      <c r="A4006">
        <v>109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98"/>
        <v>0</v>
      </c>
      <c r="P4006">
        <f t="shared" si="299"/>
        <v>1</v>
      </c>
      <c r="Q4006" s="11" t="s">
        <v>8315</v>
      </c>
      <c r="R4006" t="s">
        <v>8316</v>
      </c>
      <c r="S4006" s="15">
        <f t="shared" si="300"/>
        <v>41890.16269675926</v>
      </c>
      <c r="T4006" s="15">
        <f t="shared" si="301"/>
        <v>41920.16269675926</v>
      </c>
    </row>
    <row r="4007" spans="1:20" ht="43.2" x14ac:dyDescent="0.3">
      <c r="A4007">
        <v>108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98"/>
        <v>1</v>
      </c>
      <c r="P4007">
        <f t="shared" si="299"/>
        <v>20</v>
      </c>
      <c r="Q4007" s="11" t="s">
        <v>8315</v>
      </c>
      <c r="R4007" t="s">
        <v>8316</v>
      </c>
      <c r="S4007" s="15">
        <f t="shared" si="300"/>
        <v>41872.807696759257</v>
      </c>
      <c r="T4007" s="15">
        <f t="shared" si="301"/>
        <v>41932.807696759257</v>
      </c>
    </row>
    <row r="4008" spans="1:20" ht="43.2" x14ac:dyDescent="0.3">
      <c r="A4008">
        <v>107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98"/>
        <v>0</v>
      </c>
      <c r="P4008">
        <f t="shared" si="299"/>
        <v>2</v>
      </c>
      <c r="Q4008" s="11" t="s">
        <v>8315</v>
      </c>
      <c r="R4008" t="s">
        <v>8316</v>
      </c>
      <c r="S4008" s="15">
        <f t="shared" si="300"/>
        <v>42391.772997685184</v>
      </c>
      <c r="T4008" s="15">
        <f t="shared" si="301"/>
        <v>42416.772997685184</v>
      </c>
    </row>
    <row r="4009" spans="1:20" ht="43.2" x14ac:dyDescent="0.3">
      <c r="A4009">
        <v>106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98"/>
        <v>0</v>
      </c>
      <c r="P4009">
        <f t="shared" si="299"/>
        <v>5</v>
      </c>
      <c r="Q4009" s="11" t="s">
        <v>8315</v>
      </c>
      <c r="R4009" t="s">
        <v>8316</v>
      </c>
      <c r="S4009" s="15">
        <f t="shared" si="300"/>
        <v>41848.772928240738</v>
      </c>
      <c r="T4009" s="15">
        <f t="shared" si="301"/>
        <v>41877.686111111114</v>
      </c>
    </row>
    <row r="4010" spans="1:20" ht="43.2" x14ac:dyDescent="0.3">
      <c r="A4010">
        <v>105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98"/>
        <v>6</v>
      </c>
      <c r="P4010">
        <f t="shared" si="299"/>
        <v>15</v>
      </c>
      <c r="Q4010" s="11" t="s">
        <v>8315</v>
      </c>
      <c r="R4010" t="s">
        <v>8316</v>
      </c>
      <c r="S4010" s="15">
        <f t="shared" si="300"/>
        <v>42177.964201388888</v>
      </c>
      <c r="T4010" s="15">
        <f t="shared" si="301"/>
        <v>42207.964201388888</v>
      </c>
    </row>
    <row r="4011" spans="1:20" ht="43.2" x14ac:dyDescent="0.3">
      <c r="A4011">
        <v>104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98"/>
        <v>4</v>
      </c>
      <c r="P4011">
        <f t="shared" si="299"/>
        <v>25</v>
      </c>
      <c r="Q4011" s="11" t="s">
        <v>8315</v>
      </c>
      <c r="R4011" t="s">
        <v>8316</v>
      </c>
      <c r="S4011" s="15">
        <f t="shared" si="300"/>
        <v>41851.700925925928</v>
      </c>
      <c r="T4011" s="15">
        <f t="shared" si="301"/>
        <v>41891.700925925928</v>
      </c>
    </row>
    <row r="4012" spans="1:20" ht="43.2" x14ac:dyDescent="0.3">
      <c r="A4012">
        <v>103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98"/>
        <v>24</v>
      </c>
      <c r="P4012">
        <f t="shared" si="299"/>
        <v>45.84</v>
      </c>
      <c r="Q4012" s="11" t="s">
        <v>8315</v>
      </c>
      <c r="R4012" t="s">
        <v>8316</v>
      </c>
      <c r="S4012" s="15">
        <f t="shared" si="300"/>
        <v>41921.770439814813</v>
      </c>
      <c r="T4012" s="15">
        <f t="shared" si="301"/>
        <v>41938.770439814813</v>
      </c>
    </row>
    <row r="4013" spans="1:20" ht="43.2" x14ac:dyDescent="0.3">
      <c r="A4013">
        <v>102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98"/>
        <v>8</v>
      </c>
      <c r="P4013">
        <f t="shared" si="299"/>
        <v>4.75</v>
      </c>
      <c r="Q4013" s="11" t="s">
        <v>8315</v>
      </c>
      <c r="R4013" t="s">
        <v>8316</v>
      </c>
      <c r="S4013" s="15">
        <f t="shared" si="300"/>
        <v>42002.54488425926</v>
      </c>
      <c r="T4013" s="15">
        <f t="shared" si="301"/>
        <v>42032.54488425926</v>
      </c>
    </row>
    <row r="4014" spans="1:20" ht="57.6" x14ac:dyDescent="0.3">
      <c r="A4014">
        <v>101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98"/>
        <v>0</v>
      </c>
      <c r="P4014">
        <f t="shared" si="299"/>
        <v>0</v>
      </c>
      <c r="Q4014" s="11" t="s">
        <v>8315</v>
      </c>
      <c r="R4014" t="s">
        <v>8316</v>
      </c>
      <c r="S4014" s="15">
        <f t="shared" si="300"/>
        <v>42096.544548611113</v>
      </c>
      <c r="T4014" s="15">
        <f t="shared" si="301"/>
        <v>42126.544548611113</v>
      </c>
    </row>
    <row r="4015" spans="1:20" ht="57.6" x14ac:dyDescent="0.3">
      <c r="A4015">
        <v>100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98"/>
        <v>1</v>
      </c>
      <c r="P4015">
        <f t="shared" si="299"/>
        <v>13</v>
      </c>
      <c r="Q4015" s="11" t="s">
        <v>8315</v>
      </c>
      <c r="R4015" t="s">
        <v>8316</v>
      </c>
      <c r="S4015" s="15">
        <f t="shared" si="300"/>
        <v>42021.301192129627</v>
      </c>
      <c r="T4015" s="15">
        <f t="shared" si="301"/>
        <v>42051.301192129627</v>
      </c>
    </row>
    <row r="4016" spans="1:20" ht="43.2" x14ac:dyDescent="0.3">
      <c r="A4016">
        <v>99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98"/>
        <v>0</v>
      </c>
      <c r="P4016">
        <f t="shared" si="299"/>
        <v>0</v>
      </c>
      <c r="Q4016" s="11" t="s">
        <v>8315</v>
      </c>
      <c r="R4016" t="s">
        <v>8316</v>
      </c>
      <c r="S4016" s="15">
        <f t="shared" si="300"/>
        <v>42419.246168981481</v>
      </c>
      <c r="T4016" s="15">
        <f t="shared" si="301"/>
        <v>42434.246168981481</v>
      </c>
    </row>
    <row r="4017" spans="1:20" ht="43.2" x14ac:dyDescent="0.3">
      <c r="A4017">
        <v>98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98"/>
        <v>0</v>
      </c>
      <c r="P4017">
        <f t="shared" si="299"/>
        <v>1</v>
      </c>
      <c r="Q4017" s="11" t="s">
        <v>8315</v>
      </c>
      <c r="R4017" t="s">
        <v>8316</v>
      </c>
      <c r="S4017" s="15">
        <f t="shared" si="300"/>
        <v>42174.780821759254</v>
      </c>
      <c r="T4017" s="15">
        <f t="shared" si="301"/>
        <v>42204.780821759254</v>
      </c>
    </row>
    <row r="4018" spans="1:20" ht="43.2" x14ac:dyDescent="0.3">
      <c r="A4018">
        <v>97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98"/>
        <v>14</v>
      </c>
      <c r="P4018">
        <f t="shared" si="299"/>
        <v>10</v>
      </c>
      <c r="Q4018" s="11" t="s">
        <v>8315</v>
      </c>
      <c r="R4018" t="s">
        <v>8316</v>
      </c>
      <c r="S4018" s="15">
        <f t="shared" si="300"/>
        <v>41869.872685185182</v>
      </c>
      <c r="T4018" s="15">
        <f t="shared" si="301"/>
        <v>41899.872685185182</v>
      </c>
    </row>
    <row r="4019" spans="1:20" ht="43.2" x14ac:dyDescent="0.3">
      <c r="A4019">
        <v>96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98"/>
        <v>1</v>
      </c>
      <c r="P4019">
        <f t="shared" si="299"/>
        <v>52.5</v>
      </c>
      <c r="Q4019" s="11" t="s">
        <v>8315</v>
      </c>
      <c r="R4019" t="s">
        <v>8316</v>
      </c>
      <c r="S4019" s="15">
        <f t="shared" si="300"/>
        <v>41856.672152777777</v>
      </c>
      <c r="T4019" s="15">
        <f t="shared" si="301"/>
        <v>41886.672152777777</v>
      </c>
    </row>
    <row r="4020" spans="1:20" ht="28.8" x14ac:dyDescent="0.3">
      <c r="A4020">
        <v>95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98"/>
        <v>9</v>
      </c>
      <c r="P4020">
        <f t="shared" si="299"/>
        <v>32.5</v>
      </c>
      <c r="Q4020" s="11" t="s">
        <v>8315</v>
      </c>
      <c r="R4020" t="s">
        <v>8316</v>
      </c>
      <c r="S4020" s="15">
        <f t="shared" si="300"/>
        <v>42620.91097222222</v>
      </c>
      <c r="T4020" s="15">
        <f t="shared" si="301"/>
        <v>42650.91097222222</v>
      </c>
    </row>
    <row r="4021" spans="1:20" ht="43.2" x14ac:dyDescent="0.3">
      <c r="A4021">
        <v>94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98"/>
        <v>1</v>
      </c>
      <c r="P4021">
        <f t="shared" si="299"/>
        <v>7.25</v>
      </c>
      <c r="Q4021" s="11" t="s">
        <v>8315</v>
      </c>
      <c r="R4021" t="s">
        <v>8316</v>
      </c>
      <c r="S4021" s="15">
        <f t="shared" si="300"/>
        <v>42417.675879629634</v>
      </c>
      <c r="T4021" s="15">
        <f t="shared" si="301"/>
        <v>42475.686111111107</v>
      </c>
    </row>
    <row r="4022" spans="1:20" ht="43.2" x14ac:dyDescent="0.3">
      <c r="A4022">
        <v>93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98"/>
        <v>17</v>
      </c>
      <c r="P4022">
        <f t="shared" si="299"/>
        <v>33.33</v>
      </c>
      <c r="Q4022" s="11" t="s">
        <v>8315</v>
      </c>
      <c r="R4022" t="s">
        <v>8316</v>
      </c>
      <c r="S4022" s="15">
        <f t="shared" si="300"/>
        <v>42057.190960648149</v>
      </c>
      <c r="T4022" s="15">
        <f t="shared" si="301"/>
        <v>42087.149293981478</v>
      </c>
    </row>
    <row r="4023" spans="1:20" ht="43.2" x14ac:dyDescent="0.3">
      <c r="A4023">
        <v>92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98"/>
        <v>1</v>
      </c>
      <c r="P4023">
        <f t="shared" si="299"/>
        <v>62.5</v>
      </c>
      <c r="Q4023" s="11" t="s">
        <v>8315</v>
      </c>
      <c r="R4023" t="s">
        <v>8316</v>
      </c>
      <c r="S4023" s="15">
        <f t="shared" si="300"/>
        <v>41878.911550925928</v>
      </c>
      <c r="T4023" s="15">
        <f t="shared" si="301"/>
        <v>41938.911550925928</v>
      </c>
    </row>
    <row r="4024" spans="1:20" ht="28.8" x14ac:dyDescent="0.3">
      <c r="A4024">
        <v>91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98"/>
        <v>70</v>
      </c>
      <c r="P4024">
        <f t="shared" si="299"/>
        <v>63.56</v>
      </c>
      <c r="Q4024" s="11" t="s">
        <v>8315</v>
      </c>
      <c r="R4024" t="s">
        <v>8316</v>
      </c>
      <c r="S4024" s="15">
        <f t="shared" si="300"/>
        <v>41990.584108796291</v>
      </c>
      <c r="T4024" s="15">
        <f t="shared" si="301"/>
        <v>42036.120833333334</v>
      </c>
    </row>
    <row r="4025" spans="1:20" ht="43.2" x14ac:dyDescent="0.3">
      <c r="A4025">
        <v>90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98"/>
        <v>0</v>
      </c>
      <c r="P4025">
        <f t="shared" si="299"/>
        <v>0</v>
      </c>
      <c r="Q4025" s="11" t="s">
        <v>8315</v>
      </c>
      <c r="R4025" t="s">
        <v>8316</v>
      </c>
      <c r="S4025" s="15">
        <f t="shared" si="300"/>
        <v>42408.999571759254</v>
      </c>
      <c r="T4025" s="15">
        <f t="shared" si="301"/>
        <v>42453.957905092597</v>
      </c>
    </row>
    <row r="4026" spans="1:20" ht="43.2" x14ac:dyDescent="0.3">
      <c r="A4026">
        <v>89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98"/>
        <v>1</v>
      </c>
      <c r="P4026">
        <f t="shared" si="299"/>
        <v>10</v>
      </c>
      <c r="Q4026" s="11" t="s">
        <v>8315</v>
      </c>
      <c r="R4026" t="s">
        <v>8316</v>
      </c>
      <c r="S4026" s="15">
        <f t="shared" si="300"/>
        <v>42217.670104166667</v>
      </c>
      <c r="T4026" s="15">
        <f t="shared" si="301"/>
        <v>42247.670104166667</v>
      </c>
    </row>
    <row r="4027" spans="1:20" ht="57.6" x14ac:dyDescent="0.3">
      <c r="A4027">
        <v>88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98"/>
        <v>5</v>
      </c>
      <c r="P4027">
        <f t="shared" si="299"/>
        <v>62.5</v>
      </c>
      <c r="Q4027" s="11" t="s">
        <v>8315</v>
      </c>
      <c r="R4027" t="s">
        <v>8316</v>
      </c>
      <c r="S4027" s="15">
        <f t="shared" si="300"/>
        <v>42151.237685185188</v>
      </c>
      <c r="T4027" s="15">
        <f t="shared" si="301"/>
        <v>42211.237685185188</v>
      </c>
    </row>
    <row r="4028" spans="1:20" ht="43.2" x14ac:dyDescent="0.3">
      <c r="A4028">
        <v>87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98"/>
        <v>0</v>
      </c>
      <c r="P4028">
        <f t="shared" si="299"/>
        <v>0</v>
      </c>
      <c r="Q4028" s="11" t="s">
        <v>8315</v>
      </c>
      <c r="R4028" t="s">
        <v>8316</v>
      </c>
      <c r="S4028" s="15">
        <f t="shared" si="300"/>
        <v>42282.655543981484</v>
      </c>
      <c r="T4028" s="15">
        <f t="shared" si="301"/>
        <v>42342.697210648148</v>
      </c>
    </row>
    <row r="4029" spans="1:20" ht="43.2" x14ac:dyDescent="0.3">
      <c r="A4029">
        <v>86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98"/>
        <v>7</v>
      </c>
      <c r="P4029">
        <f t="shared" si="299"/>
        <v>30.71</v>
      </c>
      <c r="Q4029" s="11" t="s">
        <v>8315</v>
      </c>
      <c r="R4029" t="s">
        <v>8316</v>
      </c>
      <c r="S4029" s="15">
        <f t="shared" si="300"/>
        <v>42768.97084490741</v>
      </c>
      <c r="T4029" s="15">
        <f t="shared" si="301"/>
        <v>42789.041666666672</v>
      </c>
    </row>
    <row r="4030" spans="1:20" ht="43.2" x14ac:dyDescent="0.3">
      <c r="A4030">
        <v>85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98"/>
        <v>28</v>
      </c>
      <c r="P4030">
        <f t="shared" si="299"/>
        <v>51</v>
      </c>
      <c r="Q4030" s="11" t="s">
        <v>8315</v>
      </c>
      <c r="R4030" t="s">
        <v>8316</v>
      </c>
      <c r="S4030" s="15">
        <f t="shared" si="300"/>
        <v>41765.938657407409</v>
      </c>
      <c r="T4030" s="15">
        <f t="shared" si="301"/>
        <v>41795.938657407409</v>
      </c>
    </row>
    <row r="4031" spans="1:20" ht="43.2" x14ac:dyDescent="0.3">
      <c r="A4031">
        <v>84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98"/>
        <v>0</v>
      </c>
      <c r="P4031">
        <f t="shared" si="299"/>
        <v>0</v>
      </c>
      <c r="Q4031" s="11" t="s">
        <v>8315</v>
      </c>
      <c r="R4031" t="s">
        <v>8316</v>
      </c>
      <c r="S4031" s="15">
        <f t="shared" si="300"/>
        <v>42322.025115740747</v>
      </c>
      <c r="T4031" s="15">
        <f t="shared" si="301"/>
        <v>42352.025115740747</v>
      </c>
    </row>
    <row r="4032" spans="1:20" ht="57.6" x14ac:dyDescent="0.3">
      <c r="A4032">
        <v>83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98"/>
        <v>16</v>
      </c>
      <c r="P4032">
        <f t="shared" si="299"/>
        <v>66.67</v>
      </c>
      <c r="Q4032" s="11" t="s">
        <v>8315</v>
      </c>
      <c r="R4032" t="s">
        <v>8316</v>
      </c>
      <c r="S4032" s="15">
        <f t="shared" si="300"/>
        <v>42374.655081018514</v>
      </c>
      <c r="T4032" s="15">
        <f t="shared" si="301"/>
        <v>42403.784027777772</v>
      </c>
    </row>
    <row r="4033" spans="1:20" ht="43.2" x14ac:dyDescent="0.3">
      <c r="A4033">
        <v>82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98"/>
        <v>0</v>
      </c>
      <c r="P4033">
        <f t="shared" si="299"/>
        <v>0</v>
      </c>
      <c r="Q4033" s="11" t="s">
        <v>8315</v>
      </c>
      <c r="R4033" t="s">
        <v>8316</v>
      </c>
      <c r="S4033" s="15">
        <f t="shared" si="300"/>
        <v>41941.585231481484</v>
      </c>
      <c r="T4033" s="15">
        <f t="shared" si="301"/>
        <v>41991.626898148148</v>
      </c>
    </row>
    <row r="4034" spans="1:20" ht="43.2" x14ac:dyDescent="0.3">
      <c r="A4034">
        <v>81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02">ROUND(E4034/D4034*100,0)</f>
        <v>7</v>
      </c>
      <c r="P4034">
        <f t="shared" ref="P4034:P4097" si="303">IFERROR(ROUND(E4034/L4034,2),0)</f>
        <v>59</v>
      </c>
      <c r="Q4034" s="11" t="s">
        <v>8315</v>
      </c>
      <c r="R4034" t="s">
        <v>8316</v>
      </c>
      <c r="S4034" s="15">
        <f t="shared" si="300"/>
        <v>42293.809212962966</v>
      </c>
      <c r="T4034" s="15">
        <f t="shared" si="301"/>
        <v>42353.85087962963</v>
      </c>
    </row>
    <row r="4035" spans="1:20" ht="43.2" x14ac:dyDescent="0.3">
      <c r="A4035">
        <v>80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02"/>
        <v>26</v>
      </c>
      <c r="P4035">
        <f t="shared" si="303"/>
        <v>65.34</v>
      </c>
      <c r="Q4035" s="11" t="s">
        <v>8315</v>
      </c>
      <c r="R4035" t="s">
        <v>8316</v>
      </c>
      <c r="S4035" s="15">
        <f t="shared" ref="S4035:S4098" si="304">(((J4035/60/60)/24)+DATE(1970,1,1))</f>
        <v>42614.268796296295</v>
      </c>
      <c r="T4035" s="15">
        <f t="shared" ref="T4035:T4098" si="305">(((I4035/60)/60)/24)+DATE(1970,1,1)</f>
        <v>42645.375</v>
      </c>
    </row>
    <row r="4036" spans="1:20" ht="43.2" x14ac:dyDescent="0.3">
      <c r="A4036">
        <v>79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02"/>
        <v>1</v>
      </c>
      <c r="P4036">
        <f t="shared" si="303"/>
        <v>100</v>
      </c>
      <c r="Q4036" s="11" t="s">
        <v>8315</v>
      </c>
      <c r="R4036" t="s">
        <v>8316</v>
      </c>
      <c r="S4036" s="15">
        <f t="shared" si="304"/>
        <v>42067.947337962964</v>
      </c>
      <c r="T4036" s="15">
        <f t="shared" si="305"/>
        <v>42097.905671296292</v>
      </c>
    </row>
    <row r="4037" spans="1:20" ht="28.8" x14ac:dyDescent="0.3">
      <c r="A4037">
        <v>78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02"/>
        <v>37</v>
      </c>
      <c r="P4037">
        <f t="shared" si="303"/>
        <v>147.4</v>
      </c>
      <c r="Q4037" s="11" t="s">
        <v>8315</v>
      </c>
      <c r="R4037" t="s">
        <v>8316</v>
      </c>
      <c r="S4037" s="15">
        <f t="shared" si="304"/>
        <v>41903.882951388885</v>
      </c>
      <c r="T4037" s="15">
        <f t="shared" si="305"/>
        <v>41933.882951388885</v>
      </c>
    </row>
    <row r="4038" spans="1:20" ht="43.2" x14ac:dyDescent="0.3">
      <c r="A4038">
        <v>77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02"/>
        <v>47</v>
      </c>
      <c r="P4038">
        <f t="shared" si="303"/>
        <v>166.06</v>
      </c>
      <c r="Q4038" s="11" t="s">
        <v>8315</v>
      </c>
      <c r="R4038" t="s">
        <v>8316</v>
      </c>
      <c r="S4038" s="15">
        <f t="shared" si="304"/>
        <v>41804.937083333331</v>
      </c>
      <c r="T4038" s="15">
        <f t="shared" si="305"/>
        <v>41821.9375</v>
      </c>
    </row>
    <row r="4039" spans="1:20" ht="57.6" x14ac:dyDescent="0.3">
      <c r="A4039">
        <v>76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02"/>
        <v>11</v>
      </c>
      <c r="P4039">
        <f t="shared" si="303"/>
        <v>40</v>
      </c>
      <c r="Q4039" s="11" t="s">
        <v>8315</v>
      </c>
      <c r="R4039" t="s">
        <v>8316</v>
      </c>
      <c r="S4039" s="15">
        <f t="shared" si="304"/>
        <v>42497.070775462969</v>
      </c>
      <c r="T4039" s="15">
        <f t="shared" si="305"/>
        <v>42514.600694444445</v>
      </c>
    </row>
    <row r="4040" spans="1:20" ht="43.2" x14ac:dyDescent="0.3">
      <c r="A4040">
        <v>75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02"/>
        <v>12</v>
      </c>
      <c r="P4040">
        <f t="shared" si="303"/>
        <v>75.25</v>
      </c>
      <c r="Q4040" s="11" t="s">
        <v>8315</v>
      </c>
      <c r="R4040" t="s">
        <v>8316</v>
      </c>
      <c r="S4040" s="15">
        <f t="shared" si="304"/>
        <v>41869.798726851855</v>
      </c>
      <c r="T4040" s="15">
        <f t="shared" si="305"/>
        <v>41929.798726851855</v>
      </c>
    </row>
    <row r="4041" spans="1:20" ht="43.2" x14ac:dyDescent="0.3">
      <c r="A4041">
        <v>74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02"/>
        <v>60</v>
      </c>
      <c r="P4041">
        <f t="shared" si="303"/>
        <v>60</v>
      </c>
      <c r="Q4041" s="11" t="s">
        <v>8315</v>
      </c>
      <c r="R4041" t="s">
        <v>8316</v>
      </c>
      <c r="S4041" s="15">
        <f t="shared" si="304"/>
        <v>42305.670914351853</v>
      </c>
      <c r="T4041" s="15">
        <f t="shared" si="305"/>
        <v>42339.249305555553</v>
      </c>
    </row>
    <row r="4042" spans="1:20" ht="43.2" x14ac:dyDescent="0.3">
      <c r="A4042">
        <v>73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02"/>
        <v>31</v>
      </c>
      <c r="P4042">
        <f t="shared" si="303"/>
        <v>1250</v>
      </c>
      <c r="Q4042" s="11" t="s">
        <v>8315</v>
      </c>
      <c r="R4042" t="s">
        <v>8316</v>
      </c>
      <c r="S4042" s="15">
        <f t="shared" si="304"/>
        <v>42144.231527777782</v>
      </c>
      <c r="T4042" s="15">
        <f t="shared" si="305"/>
        <v>42203.125</v>
      </c>
    </row>
    <row r="4043" spans="1:20" ht="28.8" x14ac:dyDescent="0.3">
      <c r="A4043">
        <v>72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02"/>
        <v>0</v>
      </c>
      <c r="P4043">
        <f t="shared" si="303"/>
        <v>10.5</v>
      </c>
      <c r="Q4043" s="11" t="s">
        <v>8315</v>
      </c>
      <c r="R4043" t="s">
        <v>8316</v>
      </c>
      <c r="S4043" s="15">
        <f t="shared" si="304"/>
        <v>42559.474004629628</v>
      </c>
      <c r="T4043" s="15">
        <f t="shared" si="305"/>
        <v>42619.474004629628</v>
      </c>
    </row>
    <row r="4044" spans="1:20" ht="43.2" x14ac:dyDescent="0.3">
      <c r="A4044">
        <v>71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02"/>
        <v>0</v>
      </c>
      <c r="P4044">
        <f t="shared" si="303"/>
        <v>7</v>
      </c>
      <c r="Q4044" s="11" t="s">
        <v>8315</v>
      </c>
      <c r="R4044" t="s">
        <v>8316</v>
      </c>
      <c r="S4044" s="15">
        <f t="shared" si="304"/>
        <v>41995.084074074075</v>
      </c>
      <c r="T4044" s="15">
        <f t="shared" si="305"/>
        <v>42024.802777777775</v>
      </c>
    </row>
    <row r="4045" spans="1:20" ht="43.2" x14ac:dyDescent="0.3">
      <c r="A4045">
        <v>70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02"/>
        <v>0</v>
      </c>
      <c r="P4045">
        <f t="shared" si="303"/>
        <v>0</v>
      </c>
      <c r="Q4045" s="11" t="s">
        <v>8315</v>
      </c>
      <c r="R4045" t="s">
        <v>8316</v>
      </c>
      <c r="S4045" s="15">
        <f t="shared" si="304"/>
        <v>41948.957465277781</v>
      </c>
      <c r="T4045" s="15">
        <f t="shared" si="305"/>
        <v>41963.957465277781</v>
      </c>
    </row>
    <row r="4046" spans="1:20" ht="43.2" x14ac:dyDescent="0.3">
      <c r="A4046">
        <v>69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02"/>
        <v>38</v>
      </c>
      <c r="P4046">
        <f t="shared" si="303"/>
        <v>56.25</v>
      </c>
      <c r="Q4046" s="11" t="s">
        <v>8315</v>
      </c>
      <c r="R4046" t="s">
        <v>8316</v>
      </c>
      <c r="S4046" s="15">
        <f t="shared" si="304"/>
        <v>42074.219699074078</v>
      </c>
      <c r="T4046" s="15">
        <f t="shared" si="305"/>
        <v>42104.208333333328</v>
      </c>
    </row>
    <row r="4047" spans="1:20" ht="57.6" x14ac:dyDescent="0.3">
      <c r="A4047">
        <v>68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02"/>
        <v>0</v>
      </c>
      <c r="P4047">
        <f t="shared" si="303"/>
        <v>1</v>
      </c>
      <c r="Q4047" s="11" t="s">
        <v>8315</v>
      </c>
      <c r="R4047" t="s">
        <v>8316</v>
      </c>
      <c r="S4047" s="15">
        <f t="shared" si="304"/>
        <v>41842.201261574075</v>
      </c>
      <c r="T4047" s="15">
        <f t="shared" si="305"/>
        <v>41872.201261574075</v>
      </c>
    </row>
    <row r="4048" spans="1:20" ht="57.6" x14ac:dyDescent="0.3">
      <c r="A4048">
        <v>67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02"/>
        <v>8</v>
      </c>
      <c r="P4048">
        <f t="shared" si="303"/>
        <v>38.33</v>
      </c>
      <c r="Q4048" s="11" t="s">
        <v>8315</v>
      </c>
      <c r="R4048" t="s">
        <v>8316</v>
      </c>
      <c r="S4048" s="15">
        <f t="shared" si="304"/>
        <v>41904.650578703702</v>
      </c>
      <c r="T4048" s="15">
        <f t="shared" si="305"/>
        <v>41934.650578703702</v>
      </c>
    </row>
    <row r="4049" spans="1:20" ht="43.2" x14ac:dyDescent="0.3">
      <c r="A4049">
        <v>66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02"/>
        <v>2</v>
      </c>
      <c r="P4049">
        <f t="shared" si="303"/>
        <v>27.5</v>
      </c>
      <c r="Q4049" s="11" t="s">
        <v>8315</v>
      </c>
      <c r="R4049" t="s">
        <v>8316</v>
      </c>
      <c r="S4049" s="15">
        <f t="shared" si="304"/>
        <v>41991.022488425922</v>
      </c>
      <c r="T4049" s="15">
        <f t="shared" si="305"/>
        <v>42015.041666666672</v>
      </c>
    </row>
    <row r="4050" spans="1:20" ht="43.2" x14ac:dyDescent="0.3">
      <c r="A4050">
        <v>65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02"/>
        <v>18</v>
      </c>
      <c r="P4050">
        <f t="shared" si="303"/>
        <v>32.979999999999997</v>
      </c>
      <c r="Q4050" s="11" t="s">
        <v>8315</v>
      </c>
      <c r="R4050" t="s">
        <v>8316</v>
      </c>
      <c r="S4050" s="15">
        <f t="shared" si="304"/>
        <v>42436.509108796294</v>
      </c>
      <c r="T4050" s="15">
        <f t="shared" si="305"/>
        <v>42471.467442129629</v>
      </c>
    </row>
    <row r="4051" spans="1:20" ht="43.2" x14ac:dyDescent="0.3">
      <c r="A4051">
        <v>64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02"/>
        <v>0</v>
      </c>
      <c r="P4051">
        <f t="shared" si="303"/>
        <v>16</v>
      </c>
      <c r="Q4051" s="11" t="s">
        <v>8315</v>
      </c>
      <c r="R4051" t="s">
        <v>8316</v>
      </c>
      <c r="S4051" s="15">
        <f t="shared" si="304"/>
        <v>42169.958506944444</v>
      </c>
      <c r="T4051" s="15">
        <f t="shared" si="305"/>
        <v>42199.958506944444</v>
      </c>
    </row>
    <row r="4052" spans="1:20" ht="43.2" x14ac:dyDescent="0.3">
      <c r="A4052">
        <v>63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02"/>
        <v>0</v>
      </c>
      <c r="P4052">
        <f t="shared" si="303"/>
        <v>1</v>
      </c>
      <c r="Q4052" s="11" t="s">
        <v>8315</v>
      </c>
      <c r="R4052" t="s">
        <v>8316</v>
      </c>
      <c r="S4052" s="15">
        <f t="shared" si="304"/>
        <v>41905.636469907404</v>
      </c>
      <c r="T4052" s="15">
        <f t="shared" si="305"/>
        <v>41935.636469907404</v>
      </c>
    </row>
    <row r="4053" spans="1:20" ht="43.2" x14ac:dyDescent="0.3">
      <c r="A4053">
        <v>62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02"/>
        <v>0</v>
      </c>
      <c r="P4053">
        <f t="shared" si="303"/>
        <v>0</v>
      </c>
      <c r="Q4053" s="11" t="s">
        <v>8315</v>
      </c>
      <c r="R4053" t="s">
        <v>8316</v>
      </c>
      <c r="S4053" s="15">
        <f t="shared" si="304"/>
        <v>41761.810150462967</v>
      </c>
      <c r="T4053" s="15">
        <f t="shared" si="305"/>
        <v>41768.286805555559</v>
      </c>
    </row>
    <row r="4054" spans="1:20" ht="57.6" x14ac:dyDescent="0.3">
      <c r="A4054">
        <v>61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02"/>
        <v>38</v>
      </c>
      <c r="P4054">
        <f t="shared" si="303"/>
        <v>86.62</v>
      </c>
      <c r="Q4054" s="11" t="s">
        <v>8315</v>
      </c>
      <c r="R4054" t="s">
        <v>8316</v>
      </c>
      <c r="S4054" s="15">
        <f t="shared" si="304"/>
        <v>41865.878657407404</v>
      </c>
      <c r="T4054" s="15">
        <f t="shared" si="305"/>
        <v>41925.878657407404</v>
      </c>
    </row>
    <row r="4055" spans="1:20" ht="43.2" x14ac:dyDescent="0.3">
      <c r="A4055">
        <v>60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02"/>
        <v>22</v>
      </c>
      <c r="P4055">
        <f t="shared" si="303"/>
        <v>55</v>
      </c>
      <c r="Q4055" s="11" t="s">
        <v>8315</v>
      </c>
      <c r="R4055" t="s">
        <v>8316</v>
      </c>
      <c r="S4055" s="15">
        <f t="shared" si="304"/>
        <v>41928.690138888887</v>
      </c>
      <c r="T4055" s="15">
        <f t="shared" si="305"/>
        <v>41958.833333333328</v>
      </c>
    </row>
    <row r="4056" spans="1:20" ht="43.2" x14ac:dyDescent="0.3">
      <c r="A4056">
        <v>59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02"/>
        <v>0</v>
      </c>
      <c r="P4056">
        <f t="shared" si="303"/>
        <v>0</v>
      </c>
      <c r="Q4056" s="11" t="s">
        <v>8315</v>
      </c>
      <c r="R4056" t="s">
        <v>8316</v>
      </c>
      <c r="S4056" s="15">
        <f t="shared" si="304"/>
        <v>42613.841261574074</v>
      </c>
      <c r="T4056" s="15">
        <f t="shared" si="305"/>
        <v>42644.166666666672</v>
      </c>
    </row>
    <row r="4057" spans="1:20" ht="43.2" x14ac:dyDescent="0.3">
      <c r="A4057">
        <v>58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02"/>
        <v>18</v>
      </c>
      <c r="P4057">
        <f t="shared" si="303"/>
        <v>41.95</v>
      </c>
      <c r="Q4057" s="11" t="s">
        <v>8315</v>
      </c>
      <c r="R4057" t="s">
        <v>8316</v>
      </c>
      <c r="S4057" s="15">
        <f t="shared" si="304"/>
        <v>41779.648506944446</v>
      </c>
      <c r="T4057" s="15">
        <f t="shared" si="305"/>
        <v>41809.648506944446</v>
      </c>
    </row>
    <row r="4058" spans="1:20" ht="43.2" x14ac:dyDescent="0.3">
      <c r="A4058">
        <v>57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02"/>
        <v>53</v>
      </c>
      <c r="P4058">
        <f t="shared" si="303"/>
        <v>88.33</v>
      </c>
      <c r="Q4058" s="11" t="s">
        <v>8315</v>
      </c>
      <c r="R4058" t="s">
        <v>8316</v>
      </c>
      <c r="S4058" s="15">
        <f t="shared" si="304"/>
        <v>42534.933321759265</v>
      </c>
      <c r="T4058" s="15">
        <f t="shared" si="305"/>
        <v>42554.832638888889</v>
      </c>
    </row>
    <row r="4059" spans="1:20" ht="57.6" x14ac:dyDescent="0.3">
      <c r="A4059">
        <v>56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02"/>
        <v>22</v>
      </c>
      <c r="P4059">
        <f t="shared" si="303"/>
        <v>129.16999999999999</v>
      </c>
      <c r="Q4059" s="11" t="s">
        <v>8315</v>
      </c>
      <c r="R4059" t="s">
        <v>8316</v>
      </c>
      <c r="S4059" s="15">
        <f t="shared" si="304"/>
        <v>42310.968518518523</v>
      </c>
      <c r="T4059" s="15">
        <f t="shared" si="305"/>
        <v>42333.958333333328</v>
      </c>
    </row>
    <row r="4060" spans="1:20" ht="43.2" x14ac:dyDescent="0.3">
      <c r="A4060">
        <v>55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02"/>
        <v>3</v>
      </c>
      <c r="P4060">
        <f t="shared" si="303"/>
        <v>23.75</v>
      </c>
      <c r="Q4060" s="11" t="s">
        <v>8315</v>
      </c>
      <c r="R4060" t="s">
        <v>8316</v>
      </c>
      <c r="S4060" s="15">
        <f t="shared" si="304"/>
        <v>42446.060694444444</v>
      </c>
      <c r="T4060" s="15">
        <f t="shared" si="305"/>
        <v>42461.165972222225</v>
      </c>
    </row>
    <row r="4061" spans="1:20" ht="43.2" x14ac:dyDescent="0.3">
      <c r="A4061">
        <v>54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02"/>
        <v>3</v>
      </c>
      <c r="P4061">
        <f t="shared" si="303"/>
        <v>35.71</v>
      </c>
      <c r="Q4061" s="11" t="s">
        <v>8315</v>
      </c>
      <c r="R4061" t="s">
        <v>8316</v>
      </c>
      <c r="S4061" s="15">
        <f t="shared" si="304"/>
        <v>41866.640648148146</v>
      </c>
      <c r="T4061" s="15">
        <f t="shared" si="305"/>
        <v>41898.125</v>
      </c>
    </row>
    <row r="4062" spans="1:20" ht="57.6" x14ac:dyDescent="0.3">
      <c r="A4062">
        <v>53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02"/>
        <v>3</v>
      </c>
      <c r="P4062">
        <f t="shared" si="303"/>
        <v>57</v>
      </c>
      <c r="Q4062" s="11" t="s">
        <v>8315</v>
      </c>
      <c r="R4062" t="s">
        <v>8316</v>
      </c>
      <c r="S4062" s="15">
        <f t="shared" si="304"/>
        <v>41779.695092592592</v>
      </c>
      <c r="T4062" s="15">
        <f t="shared" si="305"/>
        <v>41813.666666666664</v>
      </c>
    </row>
    <row r="4063" spans="1:20" ht="43.2" x14ac:dyDescent="0.3">
      <c r="A4063">
        <v>52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02"/>
        <v>0</v>
      </c>
      <c r="P4063">
        <f t="shared" si="303"/>
        <v>0</v>
      </c>
      <c r="Q4063" s="11" t="s">
        <v>8315</v>
      </c>
      <c r="R4063" t="s">
        <v>8316</v>
      </c>
      <c r="S4063" s="15">
        <f t="shared" si="304"/>
        <v>42421.141469907408</v>
      </c>
      <c r="T4063" s="15">
        <f t="shared" si="305"/>
        <v>42481.099803240737</v>
      </c>
    </row>
    <row r="4064" spans="1:20" ht="43.2" x14ac:dyDescent="0.3">
      <c r="A4064">
        <v>51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02"/>
        <v>2</v>
      </c>
      <c r="P4064">
        <f t="shared" si="303"/>
        <v>163.33000000000001</v>
      </c>
      <c r="Q4064" s="11" t="s">
        <v>8315</v>
      </c>
      <c r="R4064" t="s">
        <v>8316</v>
      </c>
      <c r="S4064" s="15">
        <f t="shared" si="304"/>
        <v>42523.739212962959</v>
      </c>
      <c r="T4064" s="15">
        <f t="shared" si="305"/>
        <v>42553.739212962959</v>
      </c>
    </row>
    <row r="4065" spans="1:20" ht="43.2" x14ac:dyDescent="0.3">
      <c r="A4065">
        <v>50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02"/>
        <v>1</v>
      </c>
      <c r="P4065">
        <f t="shared" si="303"/>
        <v>15</v>
      </c>
      <c r="Q4065" s="11" t="s">
        <v>8315</v>
      </c>
      <c r="R4065" t="s">
        <v>8316</v>
      </c>
      <c r="S4065" s="15">
        <f t="shared" si="304"/>
        <v>41787.681527777779</v>
      </c>
      <c r="T4065" s="15">
        <f t="shared" si="305"/>
        <v>41817.681527777779</v>
      </c>
    </row>
    <row r="4066" spans="1:20" ht="43.2" x14ac:dyDescent="0.3">
      <c r="A4066">
        <v>49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02"/>
        <v>19</v>
      </c>
      <c r="P4066">
        <f t="shared" si="303"/>
        <v>64.17</v>
      </c>
      <c r="Q4066" s="11" t="s">
        <v>8315</v>
      </c>
      <c r="R4066" t="s">
        <v>8316</v>
      </c>
      <c r="S4066" s="15">
        <f t="shared" si="304"/>
        <v>42093.588263888887</v>
      </c>
      <c r="T4066" s="15">
        <f t="shared" si="305"/>
        <v>42123.588263888887</v>
      </c>
    </row>
    <row r="4067" spans="1:20" ht="28.8" x14ac:dyDescent="0.3">
      <c r="A4067">
        <v>48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02"/>
        <v>1</v>
      </c>
      <c r="P4067">
        <f t="shared" si="303"/>
        <v>6.75</v>
      </c>
      <c r="Q4067" s="11" t="s">
        <v>8315</v>
      </c>
      <c r="R4067" t="s">
        <v>8316</v>
      </c>
      <c r="S4067" s="15">
        <f t="shared" si="304"/>
        <v>41833.951516203706</v>
      </c>
      <c r="T4067" s="15">
        <f t="shared" si="305"/>
        <v>41863.951516203706</v>
      </c>
    </row>
    <row r="4068" spans="1:20" ht="57.6" x14ac:dyDescent="0.3">
      <c r="A4068">
        <v>47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02"/>
        <v>0</v>
      </c>
      <c r="P4068">
        <f t="shared" si="303"/>
        <v>25</v>
      </c>
      <c r="Q4068" s="11" t="s">
        <v>8315</v>
      </c>
      <c r="R4068" t="s">
        <v>8316</v>
      </c>
      <c r="S4068" s="15">
        <f t="shared" si="304"/>
        <v>42479.039212962962</v>
      </c>
      <c r="T4068" s="15">
        <f t="shared" si="305"/>
        <v>42509.039212962962</v>
      </c>
    </row>
    <row r="4069" spans="1:20" ht="43.2" x14ac:dyDescent="0.3">
      <c r="A4069">
        <v>46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02"/>
        <v>61</v>
      </c>
      <c r="P4069">
        <f t="shared" si="303"/>
        <v>179.12</v>
      </c>
      <c r="Q4069" s="11" t="s">
        <v>8315</v>
      </c>
      <c r="R4069" t="s">
        <v>8316</v>
      </c>
      <c r="S4069" s="15">
        <f t="shared" si="304"/>
        <v>42235.117476851854</v>
      </c>
      <c r="T4069" s="15">
        <f t="shared" si="305"/>
        <v>42275.117476851854</v>
      </c>
    </row>
    <row r="4070" spans="1:20" ht="43.2" x14ac:dyDescent="0.3">
      <c r="A4070">
        <v>45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02"/>
        <v>1</v>
      </c>
      <c r="P4070">
        <f t="shared" si="303"/>
        <v>34.950000000000003</v>
      </c>
      <c r="Q4070" s="11" t="s">
        <v>8315</v>
      </c>
      <c r="R4070" t="s">
        <v>8316</v>
      </c>
      <c r="S4070" s="15">
        <f t="shared" si="304"/>
        <v>42718.963599537034</v>
      </c>
      <c r="T4070" s="15">
        <f t="shared" si="305"/>
        <v>42748.961805555555</v>
      </c>
    </row>
    <row r="4071" spans="1:20" ht="43.2" x14ac:dyDescent="0.3">
      <c r="A4071">
        <v>44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02"/>
        <v>34</v>
      </c>
      <c r="P4071">
        <f t="shared" si="303"/>
        <v>33.08</v>
      </c>
      <c r="Q4071" s="11" t="s">
        <v>8315</v>
      </c>
      <c r="R4071" t="s">
        <v>8316</v>
      </c>
      <c r="S4071" s="15">
        <f t="shared" si="304"/>
        <v>42022.661527777775</v>
      </c>
      <c r="T4071" s="15">
        <f t="shared" si="305"/>
        <v>42063.5</v>
      </c>
    </row>
    <row r="4072" spans="1:20" ht="43.2" x14ac:dyDescent="0.3">
      <c r="A4072">
        <v>43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02"/>
        <v>17</v>
      </c>
      <c r="P4072">
        <f t="shared" si="303"/>
        <v>27.5</v>
      </c>
      <c r="Q4072" s="11" t="s">
        <v>8315</v>
      </c>
      <c r="R4072" t="s">
        <v>8316</v>
      </c>
      <c r="S4072" s="15">
        <f t="shared" si="304"/>
        <v>42031.666898148149</v>
      </c>
      <c r="T4072" s="15">
        <f t="shared" si="305"/>
        <v>42064.125</v>
      </c>
    </row>
    <row r="4073" spans="1:20" ht="57.6" x14ac:dyDescent="0.3">
      <c r="A4073">
        <v>42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02"/>
        <v>0</v>
      </c>
      <c r="P4073">
        <f t="shared" si="303"/>
        <v>0</v>
      </c>
      <c r="Q4073" s="11" t="s">
        <v>8315</v>
      </c>
      <c r="R4073" t="s">
        <v>8316</v>
      </c>
      <c r="S4073" s="15">
        <f t="shared" si="304"/>
        <v>42700.804756944446</v>
      </c>
      <c r="T4073" s="15">
        <f t="shared" si="305"/>
        <v>42730.804756944446</v>
      </c>
    </row>
    <row r="4074" spans="1:20" ht="57.6" x14ac:dyDescent="0.3">
      <c r="A4074">
        <v>41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02"/>
        <v>0</v>
      </c>
      <c r="P4074">
        <f t="shared" si="303"/>
        <v>2</v>
      </c>
      <c r="Q4074" s="11" t="s">
        <v>8315</v>
      </c>
      <c r="R4074" t="s">
        <v>8316</v>
      </c>
      <c r="S4074" s="15">
        <f t="shared" si="304"/>
        <v>41812.77443287037</v>
      </c>
      <c r="T4074" s="15">
        <f t="shared" si="305"/>
        <v>41872.77443287037</v>
      </c>
    </row>
    <row r="4075" spans="1:20" ht="43.2" x14ac:dyDescent="0.3">
      <c r="A4075">
        <v>40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02"/>
        <v>1</v>
      </c>
      <c r="P4075">
        <f t="shared" si="303"/>
        <v>18.5</v>
      </c>
      <c r="Q4075" s="11" t="s">
        <v>8315</v>
      </c>
      <c r="R4075" t="s">
        <v>8316</v>
      </c>
      <c r="S4075" s="15">
        <f t="shared" si="304"/>
        <v>42078.34520833334</v>
      </c>
      <c r="T4075" s="15">
        <f t="shared" si="305"/>
        <v>42133.166666666672</v>
      </c>
    </row>
    <row r="4076" spans="1:20" ht="43.2" x14ac:dyDescent="0.3">
      <c r="A4076">
        <v>39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02"/>
        <v>27</v>
      </c>
      <c r="P4076">
        <f t="shared" si="303"/>
        <v>35</v>
      </c>
      <c r="Q4076" s="11" t="s">
        <v>8315</v>
      </c>
      <c r="R4076" t="s">
        <v>8316</v>
      </c>
      <c r="S4076" s="15">
        <f t="shared" si="304"/>
        <v>42283.552951388891</v>
      </c>
      <c r="T4076" s="15">
        <f t="shared" si="305"/>
        <v>42313.594618055555</v>
      </c>
    </row>
    <row r="4077" spans="1:20" ht="43.2" x14ac:dyDescent="0.3">
      <c r="A4077">
        <v>38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02"/>
        <v>29</v>
      </c>
      <c r="P4077">
        <f t="shared" si="303"/>
        <v>44.31</v>
      </c>
      <c r="Q4077" s="11" t="s">
        <v>8315</v>
      </c>
      <c r="R4077" t="s">
        <v>8316</v>
      </c>
      <c r="S4077" s="15">
        <f t="shared" si="304"/>
        <v>41779.045937499999</v>
      </c>
      <c r="T4077" s="15">
        <f t="shared" si="305"/>
        <v>41820.727777777778</v>
      </c>
    </row>
    <row r="4078" spans="1:20" ht="43.2" x14ac:dyDescent="0.3">
      <c r="A4078">
        <v>37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02"/>
        <v>0</v>
      </c>
      <c r="P4078">
        <f t="shared" si="303"/>
        <v>0</v>
      </c>
      <c r="Q4078" s="11" t="s">
        <v>8315</v>
      </c>
      <c r="R4078" t="s">
        <v>8316</v>
      </c>
      <c r="S4078" s="15">
        <f t="shared" si="304"/>
        <v>41905.795706018522</v>
      </c>
      <c r="T4078" s="15">
        <f t="shared" si="305"/>
        <v>41933.82708333333</v>
      </c>
    </row>
    <row r="4079" spans="1:20" ht="43.2" x14ac:dyDescent="0.3">
      <c r="A4079">
        <v>36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02"/>
        <v>9</v>
      </c>
      <c r="P4079">
        <f t="shared" si="303"/>
        <v>222.5</v>
      </c>
      <c r="Q4079" s="11" t="s">
        <v>8315</v>
      </c>
      <c r="R4079" t="s">
        <v>8316</v>
      </c>
      <c r="S4079" s="15">
        <f t="shared" si="304"/>
        <v>42695.7105787037</v>
      </c>
      <c r="T4079" s="15">
        <f t="shared" si="305"/>
        <v>42725.7105787037</v>
      </c>
    </row>
    <row r="4080" spans="1:20" ht="43.2" x14ac:dyDescent="0.3">
      <c r="A4080">
        <v>35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02"/>
        <v>0</v>
      </c>
      <c r="P4080">
        <f t="shared" si="303"/>
        <v>0</v>
      </c>
      <c r="Q4080" s="11" t="s">
        <v>8315</v>
      </c>
      <c r="R4080" t="s">
        <v>8316</v>
      </c>
      <c r="S4080" s="15">
        <f t="shared" si="304"/>
        <v>42732.787523148145</v>
      </c>
      <c r="T4080" s="15">
        <f t="shared" si="305"/>
        <v>42762.787523148145</v>
      </c>
    </row>
    <row r="4081" spans="1:20" ht="43.2" x14ac:dyDescent="0.3">
      <c r="A4081">
        <v>34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02"/>
        <v>0</v>
      </c>
      <c r="P4081">
        <f t="shared" si="303"/>
        <v>5</v>
      </c>
      <c r="Q4081" s="11" t="s">
        <v>8315</v>
      </c>
      <c r="R4081" t="s">
        <v>8316</v>
      </c>
      <c r="S4081" s="15">
        <f t="shared" si="304"/>
        <v>42510.938900462963</v>
      </c>
      <c r="T4081" s="15">
        <f t="shared" si="305"/>
        <v>42540.938900462963</v>
      </c>
    </row>
    <row r="4082" spans="1:20" ht="43.2" x14ac:dyDescent="0.3">
      <c r="A4082">
        <v>33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02"/>
        <v>0</v>
      </c>
      <c r="P4082">
        <f t="shared" si="303"/>
        <v>0</v>
      </c>
      <c r="Q4082" s="11" t="s">
        <v>8315</v>
      </c>
      <c r="R4082" t="s">
        <v>8316</v>
      </c>
      <c r="S4082" s="15">
        <f t="shared" si="304"/>
        <v>42511.698101851856</v>
      </c>
      <c r="T4082" s="15">
        <f t="shared" si="305"/>
        <v>42535.787500000006</v>
      </c>
    </row>
    <row r="4083" spans="1:20" ht="43.2" x14ac:dyDescent="0.3">
      <c r="A4083">
        <v>32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02"/>
        <v>16</v>
      </c>
      <c r="P4083">
        <f t="shared" si="303"/>
        <v>29.17</v>
      </c>
      <c r="Q4083" s="11" t="s">
        <v>8315</v>
      </c>
      <c r="R4083" t="s">
        <v>8316</v>
      </c>
      <c r="S4083" s="15">
        <f t="shared" si="304"/>
        <v>42041.581307870365</v>
      </c>
      <c r="T4083" s="15">
        <f t="shared" si="305"/>
        <v>42071.539641203708</v>
      </c>
    </row>
    <row r="4084" spans="1:20" ht="43.2" x14ac:dyDescent="0.3">
      <c r="A4084">
        <v>31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02"/>
        <v>2</v>
      </c>
      <c r="P4084">
        <f t="shared" si="303"/>
        <v>1.5</v>
      </c>
      <c r="Q4084" s="11" t="s">
        <v>8315</v>
      </c>
      <c r="R4084" t="s">
        <v>8316</v>
      </c>
      <c r="S4084" s="15">
        <f t="shared" si="304"/>
        <v>42307.189270833333</v>
      </c>
      <c r="T4084" s="15">
        <f t="shared" si="305"/>
        <v>42322.958333333328</v>
      </c>
    </row>
    <row r="4085" spans="1:20" ht="43.2" x14ac:dyDescent="0.3">
      <c r="A4085">
        <v>30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02"/>
        <v>22</v>
      </c>
      <c r="P4085">
        <f t="shared" si="303"/>
        <v>126.5</v>
      </c>
      <c r="Q4085" s="11" t="s">
        <v>8315</v>
      </c>
      <c r="R4085" t="s">
        <v>8316</v>
      </c>
      <c r="S4085" s="15">
        <f t="shared" si="304"/>
        <v>42353.761759259258</v>
      </c>
      <c r="T4085" s="15">
        <f t="shared" si="305"/>
        <v>42383.761759259258</v>
      </c>
    </row>
    <row r="4086" spans="1:20" ht="57.6" x14ac:dyDescent="0.3">
      <c r="A4086">
        <v>29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02"/>
        <v>0</v>
      </c>
      <c r="P4086">
        <f t="shared" si="303"/>
        <v>10</v>
      </c>
      <c r="Q4086" s="11" t="s">
        <v>8315</v>
      </c>
      <c r="R4086" t="s">
        <v>8316</v>
      </c>
      <c r="S4086" s="15">
        <f t="shared" si="304"/>
        <v>42622.436412037037</v>
      </c>
      <c r="T4086" s="15">
        <f t="shared" si="305"/>
        <v>42652.436412037037</v>
      </c>
    </row>
    <row r="4087" spans="1:20" ht="43.2" x14ac:dyDescent="0.3">
      <c r="A4087">
        <v>28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02"/>
        <v>0</v>
      </c>
      <c r="P4087">
        <f t="shared" si="303"/>
        <v>10</v>
      </c>
      <c r="Q4087" s="11" t="s">
        <v>8315</v>
      </c>
      <c r="R4087" t="s">
        <v>8316</v>
      </c>
      <c r="S4087" s="15">
        <f t="shared" si="304"/>
        <v>42058.603877314818</v>
      </c>
      <c r="T4087" s="15">
        <f t="shared" si="305"/>
        <v>42087.165972222225</v>
      </c>
    </row>
    <row r="4088" spans="1:20" ht="43.2" x14ac:dyDescent="0.3">
      <c r="A4088">
        <v>27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02"/>
        <v>5</v>
      </c>
      <c r="P4088">
        <f t="shared" si="303"/>
        <v>9.4</v>
      </c>
      <c r="Q4088" s="11" t="s">
        <v>8315</v>
      </c>
      <c r="R4088" t="s">
        <v>8316</v>
      </c>
      <c r="S4088" s="15">
        <f t="shared" si="304"/>
        <v>42304.940960648149</v>
      </c>
      <c r="T4088" s="15">
        <f t="shared" si="305"/>
        <v>42329.166666666672</v>
      </c>
    </row>
    <row r="4089" spans="1:20" x14ac:dyDescent="0.3">
      <c r="A4089">
        <v>26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02"/>
        <v>0</v>
      </c>
      <c r="P4089">
        <f t="shared" si="303"/>
        <v>0</v>
      </c>
      <c r="Q4089" s="11" t="s">
        <v>8315</v>
      </c>
      <c r="R4089" t="s">
        <v>8316</v>
      </c>
      <c r="S4089" s="15">
        <f t="shared" si="304"/>
        <v>42538.742893518516</v>
      </c>
      <c r="T4089" s="15">
        <f t="shared" si="305"/>
        <v>42568.742893518516</v>
      </c>
    </row>
    <row r="4090" spans="1:20" ht="43.2" x14ac:dyDescent="0.3">
      <c r="A4090">
        <v>25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02"/>
        <v>11</v>
      </c>
      <c r="P4090">
        <f t="shared" si="303"/>
        <v>72</v>
      </c>
      <c r="Q4090" s="11" t="s">
        <v>8315</v>
      </c>
      <c r="R4090" t="s">
        <v>8316</v>
      </c>
      <c r="S4090" s="15">
        <f t="shared" si="304"/>
        <v>41990.612546296295</v>
      </c>
      <c r="T4090" s="15">
        <f t="shared" si="305"/>
        <v>42020.434722222228</v>
      </c>
    </row>
    <row r="4091" spans="1:20" ht="57.6" x14ac:dyDescent="0.3">
      <c r="A4091">
        <v>24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02"/>
        <v>5</v>
      </c>
      <c r="P4091">
        <f t="shared" si="303"/>
        <v>30</v>
      </c>
      <c r="Q4091" s="11" t="s">
        <v>8315</v>
      </c>
      <c r="R4091" t="s">
        <v>8316</v>
      </c>
      <c r="S4091" s="15">
        <f t="shared" si="304"/>
        <v>42122.732499999998</v>
      </c>
      <c r="T4091" s="15">
        <f t="shared" si="305"/>
        <v>42155.732638888891</v>
      </c>
    </row>
    <row r="4092" spans="1:20" ht="43.2" x14ac:dyDescent="0.3">
      <c r="A4092">
        <v>23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02"/>
        <v>3</v>
      </c>
      <c r="P4092">
        <f t="shared" si="303"/>
        <v>10.67</v>
      </c>
      <c r="Q4092" s="11" t="s">
        <v>8315</v>
      </c>
      <c r="R4092" t="s">
        <v>8316</v>
      </c>
      <c r="S4092" s="15">
        <f t="shared" si="304"/>
        <v>42209.67288194444</v>
      </c>
      <c r="T4092" s="15">
        <f t="shared" si="305"/>
        <v>42223.625</v>
      </c>
    </row>
    <row r="4093" spans="1:20" ht="43.2" x14ac:dyDescent="0.3">
      <c r="A4093">
        <v>22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02"/>
        <v>13</v>
      </c>
      <c r="P4093">
        <f t="shared" si="303"/>
        <v>25.5</v>
      </c>
      <c r="Q4093" s="11" t="s">
        <v>8315</v>
      </c>
      <c r="R4093" t="s">
        <v>8316</v>
      </c>
      <c r="S4093" s="15">
        <f t="shared" si="304"/>
        <v>41990.506377314814</v>
      </c>
      <c r="T4093" s="15">
        <f t="shared" si="305"/>
        <v>42020.506377314814</v>
      </c>
    </row>
    <row r="4094" spans="1:20" ht="43.2" x14ac:dyDescent="0.3">
      <c r="A4094">
        <v>21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02"/>
        <v>0</v>
      </c>
      <c r="P4094">
        <f t="shared" si="303"/>
        <v>20</v>
      </c>
      <c r="Q4094" s="11" t="s">
        <v>8315</v>
      </c>
      <c r="R4094" t="s">
        <v>8316</v>
      </c>
      <c r="S4094" s="15">
        <f t="shared" si="304"/>
        <v>42039.194988425923</v>
      </c>
      <c r="T4094" s="15">
        <f t="shared" si="305"/>
        <v>42099.153321759266</v>
      </c>
    </row>
    <row r="4095" spans="1:20" ht="43.2" x14ac:dyDescent="0.3">
      <c r="A4095">
        <v>20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02"/>
        <v>2</v>
      </c>
      <c r="P4095">
        <f t="shared" si="303"/>
        <v>15</v>
      </c>
      <c r="Q4095" s="11" t="s">
        <v>8315</v>
      </c>
      <c r="R4095" t="s">
        <v>8316</v>
      </c>
      <c r="S4095" s="15">
        <f t="shared" si="304"/>
        <v>42178.815891203703</v>
      </c>
      <c r="T4095" s="15">
        <f t="shared" si="305"/>
        <v>42238.815891203703</v>
      </c>
    </row>
    <row r="4096" spans="1:20" ht="43.2" x14ac:dyDescent="0.3">
      <c r="A4096">
        <v>19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02"/>
        <v>37</v>
      </c>
      <c r="P4096">
        <f t="shared" si="303"/>
        <v>91.25</v>
      </c>
      <c r="Q4096" s="11" t="s">
        <v>8315</v>
      </c>
      <c r="R4096" t="s">
        <v>8316</v>
      </c>
      <c r="S4096" s="15">
        <f t="shared" si="304"/>
        <v>41890.086805555555</v>
      </c>
      <c r="T4096" s="15">
        <f t="shared" si="305"/>
        <v>41934.207638888889</v>
      </c>
    </row>
    <row r="4097" spans="1:20" ht="43.2" x14ac:dyDescent="0.3">
      <c r="A4097">
        <v>18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02"/>
        <v>3</v>
      </c>
      <c r="P4097">
        <f t="shared" si="303"/>
        <v>800</v>
      </c>
      <c r="Q4097" s="11" t="s">
        <v>8315</v>
      </c>
      <c r="R4097" t="s">
        <v>8316</v>
      </c>
      <c r="S4097" s="15">
        <f t="shared" si="304"/>
        <v>42693.031828703708</v>
      </c>
      <c r="T4097" s="15">
        <f t="shared" si="305"/>
        <v>42723.031828703708</v>
      </c>
    </row>
    <row r="4098" spans="1:20" ht="43.2" x14ac:dyDescent="0.3">
      <c r="A4098">
        <v>17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4" si="306">ROUND(E4098/D4098*100,0)</f>
        <v>11</v>
      </c>
      <c r="P4098">
        <f t="shared" ref="P4098:P4118" si="307">IFERROR(ROUND(E4098/L4098,2),0)</f>
        <v>80</v>
      </c>
      <c r="Q4098" s="11" t="s">
        <v>8315</v>
      </c>
      <c r="R4098" t="s">
        <v>8316</v>
      </c>
      <c r="S4098" s="15">
        <f t="shared" si="304"/>
        <v>42750.530312499999</v>
      </c>
      <c r="T4098" s="15">
        <f t="shared" si="305"/>
        <v>42794.368749999994</v>
      </c>
    </row>
    <row r="4099" spans="1:20" ht="43.2" x14ac:dyDescent="0.3">
      <c r="A4099">
        <v>16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06"/>
        <v>0</v>
      </c>
      <c r="P4099">
        <f t="shared" si="307"/>
        <v>0</v>
      </c>
      <c r="Q4099" s="11" t="s">
        <v>8315</v>
      </c>
      <c r="R4099" t="s">
        <v>8316</v>
      </c>
      <c r="S4099" s="15">
        <f t="shared" ref="S4099:S4118" si="308">(((J4099/60/60)/24)+DATE(1970,1,1))</f>
        <v>42344.824502314819</v>
      </c>
      <c r="T4099" s="15">
        <f t="shared" ref="T4099:T4118" si="309">(((I4099/60)/60)/24)+DATE(1970,1,1)</f>
        <v>42400.996527777781</v>
      </c>
    </row>
    <row r="4100" spans="1:20" ht="43.2" x14ac:dyDescent="0.3">
      <c r="A4100">
        <v>15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06"/>
        <v>0</v>
      </c>
      <c r="P4100">
        <f t="shared" si="307"/>
        <v>0</v>
      </c>
      <c r="Q4100" s="11" t="s">
        <v>8315</v>
      </c>
      <c r="R4100" t="s">
        <v>8316</v>
      </c>
      <c r="S4100" s="15">
        <f t="shared" si="308"/>
        <v>42495.722187499996</v>
      </c>
      <c r="T4100" s="15">
        <f t="shared" si="309"/>
        <v>42525.722187499996</v>
      </c>
    </row>
    <row r="4101" spans="1:20" ht="57.6" x14ac:dyDescent="0.3">
      <c r="A4101">
        <v>14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06"/>
        <v>1</v>
      </c>
      <c r="P4101">
        <f t="shared" si="307"/>
        <v>50</v>
      </c>
      <c r="Q4101" s="11" t="s">
        <v>8315</v>
      </c>
      <c r="R4101" t="s">
        <v>8316</v>
      </c>
      <c r="S4101" s="15">
        <f t="shared" si="308"/>
        <v>42570.850381944445</v>
      </c>
      <c r="T4101" s="15">
        <f t="shared" si="309"/>
        <v>42615.850381944445</v>
      </c>
    </row>
    <row r="4102" spans="1:20" ht="43.2" x14ac:dyDescent="0.3">
      <c r="A4102">
        <v>13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06"/>
        <v>0</v>
      </c>
      <c r="P4102">
        <f t="shared" si="307"/>
        <v>0</v>
      </c>
      <c r="Q4102" s="11" t="s">
        <v>8315</v>
      </c>
      <c r="R4102" t="s">
        <v>8316</v>
      </c>
      <c r="S4102" s="15">
        <f t="shared" si="308"/>
        <v>41927.124884259261</v>
      </c>
      <c r="T4102" s="15">
        <f t="shared" si="309"/>
        <v>41937.124884259261</v>
      </c>
    </row>
    <row r="4103" spans="1:20" ht="43.2" x14ac:dyDescent="0.3">
      <c r="A4103">
        <v>12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06"/>
        <v>0</v>
      </c>
      <c r="P4103">
        <f t="shared" si="307"/>
        <v>0</v>
      </c>
      <c r="Q4103" s="11" t="s">
        <v>8315</v>
      </c>
      <c r="R4103" t="s">
        <v>8316</v>
      </c>
      <c r="S4103" s="15">
        <f t="shared" si="308"/>
        <v>42730.903726851851</v>
      </c>
      <c r="T4103" s="15">
        <f t="shared" si="309"/>
        <v>42760.903726851851</v>
      </c>
    </row>
    <row r="4104" spans="1:20" ht="43.2" x14ac:dyDescent="0.3">
      <c r="A4104">
        <v>11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06"/>
        <v>27</v>
      </c>
      <c r="P4104">
        <f t="shared" si="307"/>
        <v>22.83</v>
      </c>
      <c r="Q4104" s="11" t="s">
        <v>8315</v>
      </c>
      <c r="R4104" t="s">
        <v>8316</v>
      </c>
      <c r="S4104" s="15">
        <f t="shared" si="308"/>
        <v>42475.848067129627</v>
      </c>
      <c r="T4104" s="15">
        <f t="shared" si="309"/>
        <v>42505.848067129627</v>
      </c>
    </row>
    <row r="4105" spans="1:20" ht="43.2" x14ac:dyDescent="0.3">
      <c r="A4105">
        <v>10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06"/>
        <v>10</v>
      </c>
      <c r="P4105">
        <f t="shared" si="307"/>
        <v>16.670000000000002</v>
      </c>
      <c r="Q4105" s="11" t="s">
        <v>8315</v>
      </c>
      <c r="R4105" t="s">
        <v>8316</v>
      </c>
      <c r="S4105" s="15">
        <f t="shared" si="308"/>
        <v>42188.83293981482</v>
      </c>
      <c r="T4105" s="15">
        <f t="shared" si="309"/>
        <v>42242.772222222222</v>
      </c>
    </row>
    <row r="4106" spans="1:20" ht="43.2" x14ac:dyDescent="0.3">
      <c r="A4106">
        <v>9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06"/>
        <v>21</v>
      </c>
      <c r="P4106">
        <f t="shared" si="307"/>
        <v>45.79</v>
      </c>
      <c r="Q4106" s="11" t="s">
        <v>8315</v>
      </c>
      <c r="R4106" t="s">
        <v>8316</v>
      </c>
      <c r="S4106" s="15">
        <f t="shared" si="308"/>
        <v>42640.278171296297</v>
      </c>
      <c r="T4106" s="15">
        <f t="shared" si="309"/>
        <v>42670.278171296297</v>
      </c>
    </row>
    <row r="4107" spans="1:20" ht="57.6" x14ac:dyDescent="0.3">
      <c r="A4107">
        <v>8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06"/>
        <v>7</v>
      </c>
      <c r="P4107">
        <f t="shared" si="307"/>
        <v>383.33</v>
      </c>
      <c r="Q4107" s="11" t="s">
        <v>8315</v>
      </c>
      <c r="R4107" t="s">
        <v>8316</v>
      </c>
      <c r="S4107" s="15">
        <f t="shared" si="308"/>
        <v>42697.010520833333</v>
      </c>
      <c r="T4107" s="15">
        <f t="shared" si="309"/>
        <v>42730.010520833333</v>
      </c>
    </row>
    <row r="4108" spans="1:20" ht="43.2" x14ac:dyDescent="0.3">
      <c r="A4108">
        <v>7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06"/>
        <v>71</v>
      </c>
      <c r="P4108">
        <f t="shared" si="307"/>
        <v>106.97</v>
      </c>
      <c r="Q4108" s="11" t="s">
        <v>8315</v>
      </c>
      <c r="R4108" t="s">
        <v>8316</v>
      </c>
      <c r="S4108" s="15">
        <f t="shared" si="308"/>
        <v>42053.049375000002</v>
      </c>
      <c r="T4108" s="15">
        <f t="shared" si="309"/>
        <v>42096.041666666672</v>
      </c>
    </row>
    <row r="4109" spans="1:20" ht="43.2" x14ac:dyDescent="0.3">
      <c r="A4109">
        <v>6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06"/>
        <v>2</v>
      </c>
      <c r="P4109">
        <f t="shared" si="307"/>
        <v>10.25</v>
      </c>
      <c r="Q4109" s="11" t="s">
        <v>8315</v>
      </c>
      <c r="R4109" t="s">
        <v>8316</v>
      </c>
      <c r="S4109" s="15">
        <f t="shared" si="308"/>
        <v>41883.916678240741</v>
      </c>
      <c r="T4109" s="15">
        <f t="shared" si="309"/>
        <v>41906.916678240741</v>
      </c>
    </row>
    <row r="4110" spans="1:20" ht="43.2" x14ac:dyDescent="0.3">
      <c r="A4110">
        <v>5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06"/>
        <v>2</v>
      </c>
      <c r="P4110">
        <f t="shared" si="307"/>
        <v>59</v>
      </c>
      <c r="Q4110" s="11" t="s">
        <v>8315</v>
      </c>
      <c r="R4110" t="s">
        <v>8316</v>
      </c>
      <c r="S4110" s="15">
        <f t="shared" si="308"/>
        <v>42767.031678240746</v>
      </c>
      <c r="T4110" s="15">
        <f t="shared" si="309"/>
        <v>42797.208333333328</v>
      </c>
    </row>
    <row r="4111" spans="1:20" ht="43.2" x14ac:dyDescent="0.3">
      <c r="A4111">
        <v>4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06"/>
        <v>0</v>
      </c>
      <c r="P4111">
        <f t="shared" si="307"/>
        <v>0</v>
      </c>
      <c r="Q4111" s="11" t="s">
        <v>8315</v>
      </c>
      <c r="R4111" t="s">
        <v>8316</v>
      </c>
      <c r="S4111" s="15">
        <f t="shared" si="308"/>
        <v>42307.539398148147</v>
      </c>
      <c r="T4111" s="15">
        <f t="shared" si="309"/>
        <v>42337.581064814818</v>
      </c>
    </row>
    <row r="4112" spans="1:20" ht="43.2" x14ac:dyDescent="0.3">
      <c r="A4112">
        <v>3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06"/>
        <v>29</v>
      </c>
      <c r="P4112">
        <f t="shared" si="307"/>
        <v>14.33</v>
      </c>
      <c r="Q4112" s="11" t="s">
        <v>8315</v>
      </c>
      <c r="R4112" t="s">
        <v>8316</v>
      </c>
      <c r="S4112" s="15">
        <f t="shared" si="308"/>
        <v>42512.626747685179</v>
      </c>
      <c r="T4112" s="15">
        <f t="shared" si="309"/>
        <v>42572.626747685179</v>
      </c>
    </row>
    <row r="4113" spans="1:20" ht="43.2" x14ac:dyDescent="0.3">
      <c r="A4113">
        <v>2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06"/>
        <v>3</v>
      </c>
      <c r="P4113">
        <f t="shared" si="307"/>
        <v>15.67</v>
      </c>
      <c r="Q4113" s="11" t="s">
        <v>8315</v>
      </c>
      <c r="R4113" t="s">
        <v>8316</v>
      </c>
      <c r="S4113" s="15">
        <f t="shared" si="308"/>
        <v>42029.135879629626</v>
      </c>
      <c r="T4113" s="15">
        <f t="shared" si="309"/>
        <v>42059.135879629626</v>
      </c>
    </row>
    <row r="4114" spans="1:20" ht="43.2" x14ac:dyDescent="0.3">
      <c r="A4114">
        <v>1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06"/>
        <v>0</v>
      </c>
      <c r="P4114">
        <f t="shared" si="307"/>
        <v>1</v>
      </c>
      <c r="Q4114" s="11" t="s">
        <v>8315</v>
      </c>
      <c r="R4114" t="s">
        <v>8316</v>
      </c>
      <c r="S4114" s="15">
        <f t="shared" si="308"/>
        <v>42400.946597222224</v>
      </c>
      <c r="T4114" s="15">
        <f t="shared" si="309"/>
        <v>42428</v>
      </c>
    </row>
    <row r="4115" spans="1:20" ht="43.2" x14ac:dyDescent="0.3">
      <c r="A4115">
        <v>0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ROUND((E4115/D4115)*100,0)</f>
        <v>0</v>
      </c>
      <c r="P4115">
        <f t="shared" si="307"/>
        <v>1</v>
      </c>
      <c r="Q4115" s="11" t="s">
        <v>8315</v>
      </c>
      <c r="R4115" t="s">
        <v>8316</v>
      </c>
      <c r="S4115" s="15">
        <f t="shared" si="308"/>
        <v>42358.573182870372</v>
      </c>
      <c r="T4115" s="15">
        <f t="shared" si="309"/>
        <v>42377.273611111115</v>
      </c>
    </row>
    <row r="4116" spans="1:20" x14ac:dyDescent="0.3">
      <c r="P4116">
        <f t="shared" si="307"/>
        <v>0</v>
      </c>
      <c r="S4116" s="15">
        <f t="shared" si="308"/>
        <v>25569</v>
      </c>
      <c r="T4116" s="15">
        <f t="shared" si="309"/>
        <v>25569</v>
      </c>
    </row>
    <row r="4117" spans="1:20" x14ac:dyDescent="0.3">
      <c r="P4117">
        <f t="shared" si="307"/>
        <v>0</v>
      </c>
      <c r="S4117" s="15">
        <f t="shared" si="308"/>
        <v>25569</v>
      </c>
      <c r="T4117" s="15">
        <f t="shared" si="309"/>
        <v>25569</v>
      </c>
    </row>
    <row r="4118" spans="1:20" x14ac:dyDescent="0.3">
      <c r="P4118">
        <f t="shared" si="307"/>
        <v>0</v>
      </c>
      <c r="S4118" s="15">
        <f t="shared" si="308"/>
        <v>25569</v>
      </c>
      <c r="T4118" s="15">
        <f t="shared" si="309"/>
        <v>25569</v>
      </c>
    </row>
  </sheetData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1:O1048576">
    <cfRule type="colorScale" priority="1">
      <colorScale>
        <cfvo type="min"/>
        <cfvo type="percent" val="90"/>
        <color rgb="FFFF0000"/>
        <color theme="4"/>
      </colorScale>
    </cfRule>
    <cfRule type="colorScale" priority="2">
      <colorScale>
        <cfvo type="min"/>
        <cfvo type="percent" val="90"/>
        <color rgb="FFFF0000"/>
        <color theme="4"/>
      </colorScale>
    </cfRule>
    <cfRule type="colorScale" priority="3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9795-AF18-4930-AAAD-EC672F43264A}">
  <dimension ref="A1:E18"/>
  <sheetViews>
    <sheetView workbookViewId="0">
      <selection activeCell="E4" sqref="E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7" bestFit="1" customWidth="1"/>
    <col min="7" max="7" width="10.77734375" bestFit="1" customWidth="1"/>
  </cols>
  <sheetData>
    <row r="1" spans="1:5" x14ac:dyDescent="0.3">
      <c r="A1" s="12" t="s">
        <v>8358</v>
      </c>
      <c r="B1" t="s">
        <v>8315</v>
      </c>
    </row>
    <row r="2" spans="1:5" x14ac:dyDescent="0.3">
      <c r="A2" s="12" t="s">
        <v>8379</v>
      </c>
      <c r="B2" t="s">
        <v>8364</v>
      </c>
    </row>
    <row r="4" spans="1:5" x14ac:dyDescent="0.3">
      <c r="A4" s="12" t="s">
        <v>8363</v>
      </c>
      <c r="B4" s="12" t="s">
        <v>8360</v>
      </c>
    </row>
    <row r="5" spans="1:5" x14ac:dyDescent="0.3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6" t="s">
        <v>8367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6" t="s">
        <v>8368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6" t="s">
        <v>8369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6" t="s">
        <v>8370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6" t="s">
        <v>8371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6" t="s">
        <v>8372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6" t="s">
        <v>8373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C4A9-95D0-40B4-BAA7-FB65DD0C725F}">
  <dimension ref="A1:H13"/>
  <sheetViews>
    <sheetView tabSelected="1" zoomScale="97" workbookViewId="0">
      <selection activeCell="Q11" sqref="Q11"/>
    </sheetView>
  </sheetViews>
  <sheetFormatPr defaultRowHeight="14.4" x14ac:dyDescent="0.3"/>
  <cols>
    <col min="1" max="1" width="16.88671875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77734375" style="20" bestFit="1" customWidth="1"/>
    <col min="7" max="7" width="16.5546875" style="20" bestFit="1" customWidth="1"/>
    <col min="8" max="8" width="19.33203125" style="20" bestFit="1" customWidth="1"/>
  </cols>
  <sheetData>
    <row r="1" spans="1:8" x14ac:dyDescent="0.3">
      <c r="A1" t="s">
        <v>8380</v>
      </c>
      <c r="B1" s="9" t="s">
        <v>8381</v>
      </c>
      <c r="C1" s="9" t="s">
        <v>8382</v>
      </c>
      <c r="D1" s="9" t="s">
        <v>8383</v>
      </c>
      <c r="E1" s="9" t="s">
        <v>8384</v>
      </c>
      <c r="F1" s="19" t="s">
        <v>8399</v>
      </c>
      <c r="G1" s="19" t="s">
        <v>8385</v>
      </c>
      <c r="H1" s="19" t="s">
        <v>8386</v>
      </c>
    </row>
    <row r="2" spans="1:8" x14ac:dyDescent="0.3">
      <c r="A2" t="s">
        <v>8387</v>
      </c>
      <c r="B2">
        <f>COUNTIFS(Kickstarter!$F:$F,"=successful",Kickstarter!$D:$D,"&lt;1000",Kickstarter!$R:$R,"plays")</f>
        <v>141</v>
      </c>
      <c r="C2">
        <f>COUNTIFS(Kickstarter!$F:$F,"=failed",Kickstarter!$D:$D,"&lt;1000",Kickstarter!$R:$R,"plays")</f>
        <v>45</v>
      </c>
      <c r="D2">
        <f>COUNTIFS(Kickstarter!$F:$F,"=canceled",Kickstarter!$D:$D,"&lt;1000",Kickstarter!$R:$R,"plays")</f>
        <v>0</v>
      </c>
      <c r="E2">
        <f>SUM(B2+C2+D2)</f>
        <v>186</v>
      </c>
      <c r="F2" s="20">
        <f>(B2/E2)</f>
        <v>0.75806451612903225</v>
      </c>
      <c r="G2" s="20">
        <f>(C2/E2)</f>
        <v>0.24193548387096775</v>
      </c>
      <c r="H2" s="20">
        <f>(D2/E2)</f>
        <v>0</v>
      </c>
    </row>
    <row r="3" spans="1:8" x14ac:dyDescent="0.3">
      <c r="A3" t="s">
        <v>8388</v>
      </c>
      <c r="B3">
        <f>COUNTIFS(Kickstarter!$F:$F,"=successful",Kickstarter!$D:$D,"&gt;=1000",Kickstarter!$D:$D,"&lt;=4999",Kickstarter!$R:$R,"plays")</f>
        <v>388</v>
      </c>
      <c r="C3">
        <f>COUNTIFS(Kickstarter!$F:$F,"=failed",Kickstarter!$D:$D,"&gt;=1000",Kickstarter!$D:$D,"&lt;=4999",Kickstarter!$R:$R,"plays")</f>
        <v>146</v>
      </c>
      <c r="D3">
        <f>COUNTIFS(Kickstarter!$F:$F,"=canceled",Kickstarter!$D:$D,"&gt;=1000",Kickstarter!$D:$D,"&lt;=4999",Kickstarter!$R:$R,"plays")</f>
        <v>0</v>
      </c>
      <c r="E3">
        <f t="shared" ref="E3:E13" si="0">SUM(B3+C3+D3)</f>
        <v>534</v>
      </c>
      <c r="F3" s="20">
        <f t="shared" ref="F3:F13" si="1">(B3/E3)</f>
        <v>0.72659176029962547</v>
      </c>
      <c r="G3" s="20">
        <f t="shared" ref="G3:G13" si="2">(C3/E3)</f>
        <v>0.27340823970037453</v>
      </c>
      <c r="H3" s="20">
        <f t="shared" ref="H3:H13" si="3">(D3/E3)</f>
        <v>0</v>
      </c>
    </row>
    <row r="4" spans="1:8" x14ac:dyDescent="0.3">
      <c r="A4" t="s">
        <v>8389</v>
      </c>
      <c r="B4">
        <f>COUNTIFS(Kickstarter!$F:$F,"=successful",Kickstarter!$D:$D,"&gt;=5000",Kickstarter!$D:$D,"&lt;=9999",Kickstarter!$R:$R,"plays")</f>
        <v>93</v>
      </c>
      <c r="C4">
        <f>COUNTIFS(Kickstarter!$F:$F,"=failed",Kickstarter!$D:$D,"&gt;=5000",Kickstarter!$D:$D,"&lt;=9999",Kickstarter!$R:$R,"plays")</f>
        <v>76</v>
      </c>
      <c r="D4">
        <f>COUNTIFS(Kickstarter!$F:$F,"=canceled",Kickstarter!$D:$D,"&gt;=5000",Kickstarter!$D:$D,"&lt;=9999",Kickstarter!$R:$R,"plays")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3">
      <c r="A5" t="s">
        <v>8390</v>
      </c>
      <c r="B5">
        <f>COUNTIFS(Kickstarter!$F:$F,"=successful",Kickstarter!$D:$D,"&gt;=10000",Kickstarter!$D:$D,"&lt;=14999",Kickstarter!$R:$R,"plays")</f>
        <v>39</v>
      </c>
      <c r="C5">
        <f>COUNTIFS(Kickstarter!$F:$F,"=failed",Kickstarter!$D:$D,"&gt;=10000",Kickstarter!$D:$D,"&lt;=14999",Kickstarter!$R:$R,"plays")</f>
        <v>33</v>
      </c>
      <c r="D5">
        <f>COUNTIFS(Kickstarter!$F:$F,"=canceled",Kickstarter!$D:$D,"&gt;=10000",Kickstarter!$D:$D,"&lt;=14999",Kickstarter!$R:$R,"plays")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3">
      <c r="A6" t="s">
        <v>8391</v>
      </c>
      <c r="B6">
        <f>COUNTIFS(Kickstarter!$F:$F,"=successful",Kickstarter!$D:$D,"&gt;=15000",Kickstarter!$D:$D,"&lt;=19999",Kickstarter!$R:$R,"plays")</f>
        <v>12</v>
      </c>
      <c r="C6">
        <f>COUNTIFS(Kickstarter!$F:$F,"=failed",Kickstarter!$D:$D,"&gt;=15000",Kickstarter!$D:$D,"&lt;=19999",Kickstarter!$R:$R,"plays")</f>
        <v>12</v>
      </c>
      <c r="D6">
        <f>COUNTIFS(Kickstarter!$F:$F,"=canceled",Kickstarter!$D:$D,"&gt;=15000",Kickstarter!$D:$D,"&lt;=19999",Kickstarter!$R:$R,"plays")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3">
      <c r="A7" t="s">
        <v>8392</v>
      </c>
      <c r="B7">
        <f>COUNTIFS(Kickstarter!$F:$F,"=successful",Kickstarter!$D:$D,"&gt;=20000",Kickstarter!$D:$D,"&lt;=24999",Kickstarter!$R:$R,"plays")</f>
        <v>9</v>
      </c>
      <c r="C7">
        <f>COUNTIFS(Kickstarter!$F:$F,"=failed",Kickstarter!$D:$D,"&gt;=20000",Kickstarter!$D:$D,"&lt;=24999",Kickstarter!$R:$R,"plays")</f>
        <v>11</v>
      </c>
      <c r="D7">
        <f>COUNTIFS(Kickstarter!$F:$F,"=canceled",Kickstarter!$D:$D,"&gt;=20000",Kickstarter!$D:$D,"&lt;=24999",Kickstarter!$R:$R,"plays")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3">
      <c r="A8" t="s">
        <v>8393</v>
      </c>
      <c r="B8">
        <f>COUNTIFS(Kickstarter!$F:$F,"=successful",Kickstarter!$D:$D,"&gt;=25000",Kickstarter!$D:$D,"&lt;=29999",Kickstarter!$R:$R,"plays")</f>
        <v>1</v>
      </c>
      <c r="C8">
        <f>COUNTIFS(Kickstarter!$F:$F,"=failed",Kickstarter!$D:$D,"&gt;=25000",Kickstarter!$D:$D,"&lt;=29999",Kickstarter!$R:$R,"plays")</f>
        <v>4</v>
      </c>
      <c r="D8">
        <f>COUNTIFS(Kickstarter!$F:$F,"=canceled",Kickstarter!$D:$D,"&gt;=25000",Kickstarter!$D:$D,"&lt;=29999",Kickstarter!$R:$R,"plays")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3">
      <c r="A9" t="s">
        <v>8394</v>
      </c>
      <c r="B9">
        <f>COUNTIFS(Kickstarter!$F:$F,"=successful",Kickstarter!$D:$D,"&gt;=30000",Kickstarter!$D:$D,"&lt;=34999",Kickstarter!$R:$R,"plays")</f>
        <v>3</v>
      </c>
      <c r="C9">
        <f>COUNTIFS(Kickstarter!$F:$F,"=failed",Kickstarter!$D:$D,"&gt;=30000",Kickstarter!$D:$D,"&lt;=34999",Kickstarter!$R:$R,"plays")</f>
        <v>8</v>
      </c>
      <c r="D9">
        <f>COUNTIFS(Kickstarter!$F:$F,"=canceled",Kickstarter!$D:$D,"&gt;=30000",Kickstarter!$D:$D,"&lt;=34999",Kickstarter!$R:$R,"plays")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3">
      <c r="A10" t="s">
        <v>8395</v>
      </c>
      <c r="B10">
        <f>COUNTIFS(Kickstarter!$F:$F,"=successful",Kickstarter!$D:$D,"&gt;=35000",Kickstarter!$D:$D,"&lt;=39999",Kickstarter!$R:$R,"plays")</f>
        <v>4</v>
      </c>
      <c r="C10">
        <f>COUNTIFS(Kickstarter!$F:$F,"=failed",Kickstarter!$D:$D,"&gt;=35000",Kickstarter!$D:$D,"&lt;=39999",Kickstarter!$R:$R,"plays")</f>
        <v>2</v>
      </c>
      <c r="D10">
        <f>COUNTIFS(Kickstarter!$F:$F,"=canceled",Kickstarter!$D:$D,"&gt;=35000",Kickstarter!$D:$D,"&lt;=39999",Kickstarter!$R:$R,"plays")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3">
      <c r="A11" t="s">
        <v>8396</v>
      </c>
      <c r="B11">
        <f>COUNTIFS(Kickstarter!$F:$F,"=successful",Kickstarter!$D:$D,"&gt;=40000",Kickstarter!$D:$D,"&lt;=44999",Kickstarter!$R:$R,"plays")</f>
        <v>2</v>
      </c>
      <c r="C11">
        <f>COUNTIFS(Kickstarter!$F:$F,"=failed",Kickstarter!$D:$D,"&gt;=40000",Kickstarter!$D:$D,"&lt;=44999",Kickstarter!$R:$R,"plays")</f>
        <v>1</v>
      </c>
      <c r="D11">
        <f>COUNTIFS(Kickstarter!$F:$F,"=canceled",Kickstarter!$D:$D,"&gt;=40000",Kickstarter!$D:$D,"&lt;=44999",Kickstarter!$R:$R,"plays")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3">
      <c r="A12" t="s">
        <v>8397</v>
      </c>
      <c r="B12">
        <f>COUNTIFS(Kickstarter!$F:$F,"=successful",Kickstarter!$D:$D,"&gt;=45000",Kickstarter!$D:$D,"&lt;=49999",Kickstarter!$R:$R,"plays")</f>
        <v>0</v>
      </c>
      <c r="C12">
        <f>COUNTIFS(Kickstarter!$F:$F,"=failed",Kickstarter!$D:$D,"&gt;=45000",Kickstarter!$D:$D,"&lt;=49999",Kickstarter!$R:$R,"plays")</f>
        <v>1</v>
      </c>
      <c r="D12">
        <f>COUNTIFS(Kickstarter!$F:$F,"=canceled",Kickstarter!$D:$D,"&gt;=45000",Kickstarter!$D:$D,"&lt;=49999",Kickstarter!$R:$R,"plays")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3">
      <c r="A13" t="s">
        <v>8398</v>
      </c>
      <c r="B13">
        <f>COUNTIFS(Kickstarter!$F:$F,"=successful",Kickstarter!$D:$D,"&gt;=50000",Kickstarter!$R:$R,"plays")</f>
        <v>2</v>
      </c>
      <c r="C13">
        <f>COUNTIFS(Kickstarter!$F:$F,"=failed",Kickstarter!$D:$D,"&gt;=50000",Kickstarter!$R:$R,"plays")</f>
        <v>14</v>
      </c>
      <c r="D13">
        <f>COUNTIFS(Kickstarter!$F:$F,"=canceled",Kickstarter!$D:$D,"&gt;=50000",Kickstarter!$R:$R,"plays")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Dora Kyle</cp:lastModifiedBy>
  <dcterms:created xsi:type="dcterms:W3CDTF">2017-04-20T15:17:24Z</dcterms:created>
  <dcterms:modified xsi:type="dcterms:W3CDTF">2020-12-12T00:05:56Z</dcterms:modified>
</cp:coreProperties>
</file>