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53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G6"/>
  <c r="E14"/>
  <c r="F14"/>
  <c r="E16"/>
  <c r="E5"/>
  <c r="E7"/>
  <c r="G7"/>
  <c r="E11"/>
  <c r="G11"/>
  <c r="E10"/>
  <c r="F10"/>
  <c r="E15"/>
  <c r="G15"/>
  <c r="E8"/>
  <c r="G8"/>
  <c r="E12"/>
  <c r="G12"/>
  <c r="E13"/>
  <c r="G13"/>
  <c r="E4"/>
  <c r="G4"/>
  <c r="E9"/>
  <c r="G9"/>
  <c r="E17"/>
  <c r="G14"/>
  <c r="G5"/>
  <c r="G17"/>
  <c r="F6"/>
  <c r="F16"/>
  <c r="F5"/>
  <c r="F7"/>
  <c r="F11"/>
  <c r="F15"/>
  <c r="F8"/>
  <c r="F12"/>
  <c r="F13"/>
  <c r="F4"/>
  <c r="F9"/>
  <c r="F17"/>
  <c r="E18"/>
  <c r="E19"/>
  <c r="F21"/>
  <c r="E21"/>
  <c r="E20"/>
  <c r="F18"/>
  <c r="H17"/>
  <c r="I17"/>
  <c r="G16"/>
  <c r="E22"/>
  <c r="G18"/>
  <c r="G19"/>
  <c r="H5"/>
  <c r="F19"/>
  <c r="H16"/>
  <c r="I16"/>
  <c r="I5"/>
  <c r="H15"/>
  <c r="I15"/>
  <c r="H4"/>
  <c r="I4"/>
  <c r="H8"/>
  <c r="I8"/>
  <c r="H11"/>
  <c r="I11"/>
  <c r="H12"/>
  <c r="I12"/>
  <c r="H9"/>
  <c r="I9"/>
  <c r="G10"/>
  <c r="H10"/>
  <c r="I10"/>
  <c r="H18"/>
  <c r="I18"/>
  <c r="I19"/>
  <c r="F22"/>
  <c r="F20"/>
  <c r="H14"/>
  <c r="I14"/>
  <c r="H13"/>
  <c r="G21"/>
  <c r="H7"/>
  <c r="H6"/>
  <c r="G20"/>
  <c r="H19"/>
  <c r="I6"/>
  <c r="H20"/>
  <c r="G22"/>
  <c r="I7"/>
  <c r="I22"/>
  <c r="H22"/>
  <c r="H21"/>
  <c r="I13"/>
  <c r="I21"/>
  <c r="I20"/>
</calcChain>
</file>

<file path=xl/sharedStrings.xml><?xml version="1.0" encoding="utf-8"?>
<sst xmlns="http://schemas.openxmlformats.org/spreadsheetml/2006/main" count="74" uniqueCount="37">
  <si>
    <t>취득년도</t>
    <phoneticPr fontId="1" type="noConversion"/>
  </si>
  <si>
    <t>자산명</t>
    <phoneticPr fontId="1" type="noConversion"/>
  </si>
  <si>
    <t>취득원가</t>
    <phoneticPr fontId="1" type="noConversion"/>
  </si>
  <si>
    <t>미상각액</t>
    <phoneticPr fontId="1" type="noConversion"/>
  </si>
  <si>
    <t>내용연수</t>
    <phoneticPr fontId="1" type="noConversion"/>
  </si>
  <si>
    <t>건물</t>
    <phoneticPr fontId="1" type="noConversion"/>
  </si>
  <si>
    <t>공기구</t>
    <phoneticPr fontId="1" type="noConversion"/>
  </si>
  <si>
    <t>기계</t>
    <phoneticPr fontId="1" type="noConversion"/>
  </si>
  <si>
    <t>사무용</t>
    <phoneticPr fontId="1" type="noConversion"/>
  </si>
  <si>
    <t>차량</t>
    <phoneticPr fontId="1" type="noConversion"/>
  </si>
  <si>
    <t>건물</t>
  </si>
  <si>
    <t>공기구</t>
  </si>
  <si>
    <t>기계</t>
  </si>
  <si>
    <t>사무용</t>
  </si>
  <si>
    <t>자산명</t>
    <phoneticPr fontId="1" type="noConversion"/>
  </si>
  <si>
    <t>취득원가</t>
    <phoneticPr fontId="1" type="noConversion"/>
  </si>
  <si>
    <t>미상각액</t>
    <phoneticPr fontId="1" type="noConversion"/>
  </si>
  <si>
    <t>건물</t>
    <phoneticPr fontId="1" type="noConversion"/>
  </si>
  <si>
    <t>공기구</t>
    <phoneticPr fontId="1" type="noConversion"/>
  </si>
  <si>
    <t>기계</t>
    <phoneticPr fontId="1" type="noConversion"/>
  </si>
  <si>
    <t>사무용</t>
    <phoneticPr fontId="1" type="noConversion"/>
  </si>
  <si>
    <t>자산별 감가상각 관리</t>
    <phoneticPr fontId="1" type="noConversion"/>
  </si>
  <si>
    <t>취득년도</t>
    <phoneticPr fontId="1" type="noConversion"/>
  </si>
  <si>
    <t>자산명</t>
    <phoneticPr fontId="1" type="noConversion"/>
  </si>
  <si>
    <t>취득원가</t>
    <phoneticPr fontId="1" type="noConversion"/>
  </si>
  <si>
    <t>내용연수</t>
    <phoneticPr fontId="1" type="noConversion"/>
  </si>
  <si>
    <t>잔존가치</t>
    <phoneticPr fontId="1" type="noConversion"/>
  </si>
  <si>
    <t>년도별감각액</t>
    <phoneticPr fontId="1" type="noConversion"/>
  </si>
  <si>
    <t>2003
충당금</t>
    <phoneticPr fontId="1" type="noConversion"/>
  </si>
  <si>
    <t>미상각액</t>
    <phoneticPr fontId="1" type="noConversion"/>
  </si>
  <si>
    <t>사무용</t>
    <phoneticPr fontId="1" type="noConversion"/>
  </si>
  <si>
    <t>공기구</t>
    <phoneticPr fontId="1" type="noConversion"/>
  </si>
  <si>
    <t>차량</t>
    <phoneticPr fontId="1" type="noConversion"/>
  </si>
  <si>
    <t>기계</t>
    <phoneticPr fontId="1" type="noConversion"/>
  </si>
  <si>
    <t>건물</t>
    <phoneticPr fontId="1" type="noConversion"/>
  </si>
  <si>
    <t>합계</t>
    <phoneticPr fontId="1" type="noConversion"/>
  </si>
  <si>
    <t>&gt;=10000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</si>
</sst>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₩&quot;#,##0"/>
  </numFmts>
  <fonts count="8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u/>
      <sz val="18"/>
      <name val="맑은 고딕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176" fontId="4" fillId="0" borderId="0" xfId="0" applyNumberFormat="1" applyFo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X17" sqref="X17"/>
    </sheetView>
  </sheetViews>
  <sheetFormatPr defaultRowHeight="16.5"/>
  <cols>
    <col min="1" max="3" width="8.88671875" style="12"/>
    <col min="4" max="4" width="7.21875" style="12" hidden="1" customWidth="1"/>
    <col min="5" max="8" width="8.88671875" style="12"/>
    <col min="9" max="9" width="8.6640625" style="12" customWidth="1"/>
    <col min="10" max="16384" width="8.88671875" style="12"/>
  </cols>
  <sheetData>
    <row r="1" spans="1:9" ht="26.25">
      <c r="A1" s="34" t="s">
        <v>21</v>
      </c>
      <c r="B1" s="34"/>
      <c r="C1" s="34"/>
      <c r="D1" s="34"/>
      <c r="E1" s="34"/>
      <c r="F1" s="34"/>
      <c r="G1" s="34"/>
      <c r="H1" s="34"/>
      <c r="I1" s="34"/>
    </row>
    <row r="2" spans="1:9" ht="12.6" customHeight="1">
      <c r="A2" s="33" t="s">
        <v>22</v>
      </c>
      <c r="B2" s="33" t="s">
        <v>23</v>
      </c>
      <c r="C2" s="33" t="s">
        <v>24</v>
      </c>
      <c r="D2" s="33" t="s">
        <v>25</v>
      </c>
      <c r="E2" s="33" t="s">
        <v>26</v>
      </c>
      <c r="F2" s="33" t="s">
        <v>27</v>
      </c>
      <c r="G2" s="33"/>
      <c r="H2" s="35" t="s">
        <v>28</v>
      </c>
      <c r="I2" s="33" t="s">
        <v>29</v>
      </c>
    </row>
    <row r="3" spans="1:9" ht="12.6" customHeight="1">
      <c r="A3" s="33"/>
      <c r="B3" s="33"/>
      <c r="C3" s="33"/>
      <c r="D3" s="33"/>
      <c r="E3" s="33"/>
      <c r="F3" s="13">
        <v>2002</v>
      </c>
      <c r="G3" s="13">
        <v>2003</v>
      </c>
      <c r="H3" s="35"/>
      <c r="I3" s="33"/>
    </row>
    <row r="4" spans="1:9" ht="12.6" customHeight="1">
      <c r="A4" s="14">
        <v>2003</v>
      </c>
      <c r="B4" s="14" t="s">
        <v>30</v>
      </c>
      <c r="C4" s="15">
        <v>8000</v>
      </c>
      <c r="D4" s="16">
        <v>2</v>
      </c>
      <c r="E4" s="15">
        <f t="shared" ref="E4:E18" si="0">C4*10%</f>
        <v>800</v>
      </c>
      <c r="F4" s="15">
        <f t="shared" ref="F4:F18" si="1">IF(AND(F$3&gt;=A4,F$3&lt;(A4+D4)),(C4-E4)/D4,0)</f>
        <v>0</v>
      </c>
      <c r="G4" s="15">
        <f t="shared" ref="G4:G18" si="2">IF(AND(G$3&gt;=A4,G$3&lt;(A4+D4)),(C4-E4)/D4,0)</f>
        <v>3600</v>
      </c>
      <c r="H4" s="15">
        <f t="shared" ref="H4:H18" si="3">F4+G4</f>
        <v>3600</v>
      </c>
      <c r="I4" s="15">
        <f t="shared" ref="I4:I18" si="4">C4-H4</f>
        <v>4400</v>
      </c>
    </row>
    <row r="5" spans="1:9" ht="12.6" customHeight="1">
      <c r="A5" s="17">
        <v>2002</v>
      </c>
      <c r="B5" s="17" t="s">
        <v>30</v>
      </c>
      <c r="C5" s="18">
        <v>10000</v>
      </c>
      <c r="D5" s="19">
        <v>2</v>
      </c>
      <c r="E5" s="18">
        <f t="shared" si="0"/>
        <v>1000</v>
      </c>
      <c r="F5" s="18">
        <f t="shared" si="1"/>
        <v>4500</v>
      </c>
      <c r="G5" s="18">
        <f t="shared" si="2"/>
        <v>4500</v>
      </c>
      <c r="H5" s="18">
        <f t="shared" si="3"/>
        <v>9000</v>
      </c>
      <c r="I5" s="18">
        <f t="shared" si="4"/>
        <v>1000</v>
      </c>
    </row>
    <row r="6" spans="1:9" ht="12.6" customHeight="1">
      <c r="A6" s="17">
        <v>2002</v>
      </c>
      <c r="B6" s="17" t="s">
        <v>31</v>
      </c>
      <c r="C6" s="18">
        <v>15000</v>
      </c>
      <c r="D6" s="19">
        <v>5</v>
      </c>
      <c r="E6" s="18">
        <f t="shared" si="0"/>
        <v>1500</v>
      </c>
      <c r="F6" s="18">
        <f t="shared" si="1"/>
        <v>2700</v>
      </c>
      <c r="G6" s="18">
        <f t="shared" si="2"/>
        <v>2700</v>
      </c>
      <c r="H6" s="18">
        <f t="shared" si="3"/>
        <v>5400</v>
      </c>
      <c r="I6" s="18">
        <f t="shared" si="4"/>
        <v>9600</v>
      </c>
    </row>
    <row r="7" spans="1:9" ht="12.6" customHeight="1">
      <c r="A7" s="17">
        <v>2002</v>
      </c>
      <c r="B7" s="17" t="s">
        <v>30</v>
      </c>
      <c r="C7" s="18">
        <v>20000</v>
      </c>
      <c r="D7" s="19">
        <v>8</v>
      </c>
      <c r="E7" s="18">
        <f t="shared" si="0"/>
        <v>2000</v>
      </c>
      <c r="F7" s="18">
        <f t="shared" si="1"/>
        <v>2250</v>
      </c>
      <c r="G7" s="18">
        <f t="shared" si="2"/>
        <v>2250</v>
      </c>
      <c r="H7" s="18">
        <f t="shared" si="3"/>
        <v>4500</v>
      </c>
      <c r="I7" s="18">
        <f t="shared" si="4"/>
        <v>15500</v>
      </c>
    </row>
    <row r="8" spans="1:9" ht="12.6" customHeight="1">
      <c r="A8" s="20">
        <v>2003</v>
      </c>
      <c r="B8" s="20" t="s">
        <v>31</v>
      </c>
      <c r="C8" s="18">
        <v>20000</v>
      </c>
      <c r="D8" s="19">
        <v>10</v>
      </c>
      <c r="E8" s="18">
        <f t="shared" si="0"/>
        <v>2000</v>
      </c>
      <c r="F8" s="18">
        <f t="shared" si="1"/>
        <v>0</v>
      </c>
      <c r="G8" s="18">
        <f t="shared" si="2"/>
        <v>1800</v>
      </c>
      <c r="H8" s="18">
        <f t="shared" si="3"/>
        <v>1800</v>
      </c>
      <c r="I8" s="18">
        <f t="shared" si="4"/>
        <v>18200</v>
      </c>
    </row>
    <row r="9" spans="1:9" ht="12.6" customHeight="1">
      <c r="A9" s="20">
        <v>2003</v>
      </c>
      <c r="B9" s="20" t="s">
        <v>30</v>
      </c>
      <c r="C9" s="18">
        <v>30000</v>
      </c>
      <c r="D9" s="19">
        <v>2</v>
      </c>
      <c r="E9" s="18">
        <f t="shared" si="0"/>
        <v>3000</v>
      </c>
      <c r="F9" s="18">
        <f t="shared" si="1"/>
        <v>0</v>
      </c>
      <c r="G9" s="18">
        <f t="shared" si="2"/>
        <v>13500</v>
      </c>
      <c r="H9" s="18">
        <f t="shared" si="3"/>
        <v>13500</v>
      </c>
      <c r="I9" s="18">
        <f t="shared" si="4"/>
        <v>16500</v>
      </c>
    </row>
    <row r="10" spans="1:9" ht="12.6" customHeight="1">
      <c r="A10" s="20">
        <v>2002</v>
      </c>
      <c r="B10" s="20" t="s">
        <v>32</v>
      </c>
      <c r="C10" s="18">
        <v>30000</v>
      </c>
      <c r="D10" s="19">
        <v>5</v>
      </c>
      <c r="E10" s="18">
        <f t="shared" si="0"/>
        <v>3000</v>
      </c>
      <c r="F10" s="18">
        <f t="shared" si="1"/>
        <v>5400</v>
      </c>
      <c r="G10" s="18">
        <f t="shared" si="2"/>
        <v>5400</v>
      </c>
      <c r="H10" s="18">
        <f t="shared" si="3"/>
        <v>10800</v>
      </c>
      <c r="I10" s="18">
        <f t="shared" si="4"/>
        <v>19200</v>
      </c>
    </row>
    <row r="11" spans="1:9" ht="12.6" customHeight="1">
      <c r="A11" s="17">
        <v>2002</v>
      </c>
      <c r="B11" s="17" t="s">
        <v>32</v>
      </c>
      <c r="C11" s="18">
        <v>50000</v>
      </c>
      <c r="D11" s="19">
        <v>5</v>
      </c>
      <c r="E11" s="18">
        <f t="shared" si="0"/>
        <v>5000</v>
      </c>
      <c r="F11" s="18">
        <f t="shared" si="1"/>
        <v>9000</v>
      </c>
      <c r="G11" s="18">
        <f t="shared" si="2"/>
        <v>9000</v>
      </c>
      <c r="H11" s="18">
        <f t="shared" si="3"/>
        <v>18000</v>
      </c>
      <c r="I11" s="18">
        <f t="shared" si="4"/>
        <v>32000</v>
      </c>
    </row>
    <row r="12" spans="1:9" ht="12.6" customHeight="1">
      <c r="A12" s="20">
        <v>2003</v>
      </c>
      <c r="B12" s="20" t="s">
        <v>33</v>
      </c>
      <c r="C12" s="18">
        <v>50000</v>
      </c>
      <c r="D12" s="19">
        <v>10</v>
      </c>
      <c r="E12" s="18">
        <f t="shared" si="0"/>
        <v>5000</v>
      </c>
      <c r="F12" s="18">
        <f t="shared" si="1"/>
        <v>0</v>
      </c>
      <c r="G12" s="18">
        <f t="shared" si="2"/>
        <v>4500</v>
      </c>
      <c r="H12" s="18">
        <f t="shared" si="3"/>
        <v>4500</v>
      </c>
      <c r="I12" s="18">
        <f t="shared" si="4"/>
        <v>45500</v>
      </c>
    </row>
    <row r="13" spans="1:9" ht="12.6" customHeight="1">
      <c r="A13" s="20">
        <v>2003</v>
      </c>
      <c r="B13" s="20" t="s">
        <v>33</v>
      </c>
      <c r="C13" s="18">
        <v>70000</v>
      </c>
      <c r="D13" s="19">
        <v>10</v>
      </c>
      <c r="E13" s="18">
        <f t="shared" si="0"/>
        <v>7000</v>
      </c>
      <c r="F13" s="18">
        <f t="shared" si="1"/>
        <v>0</v>
      </c>
      <c r="G13" s="18">
        <f t="shared" si="2"/>
        <v>6300</v>
      </c>
      <c r="H13" s="18">
        <f t="shared" si="3"/>
        <v>6300</v>
      </c>
      <c r="I13" s="18">
        <f t="shared" si="4"/>
        <v>63700</v>
      </c>
    </row>
    <row r="14" spans="1:9" ht="12.6" customHeight="1">
      <c r="A14" s="17">
        <v>2002</v>
      </c>
      <c r="B14" s="17" t="s">
        <v>31</v>
      </c>
      <c r="C14" s="18">
        <v>80000</v>
      </c>
      <c r="D14" s="19">
        <v>8</v>
      </c>
      <c r="E14" s="18">
        <f t="shared" si="0"/>
        <v>8000</v>
      </c>
      <c r="F14" s="18">
        <f t="shared" si="1"/>
        <v>9000</v>
      </c>
      <c r="G14" s="18">
        <f t="shared" si="2"/>
        <v>9000</v>
      </c>
      <c r="H14" s="18">
        <f t="shared" si="3"/>
        <v>18000</v>
      </c>
      <c r="I14" s="18">
        <f t="shared" si="4"/>
        <v>62000</v>
      </c>
    </row>
    <row r="15" spans="1:9" ht="12.6" customHeight="1">
      <c r="A15" s="20">
        <v>2003</v>
      </c>
      <c r="B15" s="20" t="s">
        <v>31</v>
      </c>
      <c r="C15" s="18">
        <v>80000</v>
      </c>
      <c r="D15" s="19">
        <v>8</v>
      </c>
      <c r="E15" s="18">
        <f t="shared" si="0"/>
        <v>8000</v>
      </c>
      <c r="F15" s="18">
        <f t="shared" si="1"/>
        <v>0</v>
      </c>
      <c r="G15" s="18">
        <f t="shared" si="2"/>
        <v>9000</v>
      </c>
      <c r="H15" s="18">
        <f t="shared" si="3"/>
        <v>9000</v>
      </c>
      <c r="I15" s="18">
        <f t="shared" si="4"/>
        <v>71000</v>
      </c>
    </row>
    <row r="16" spans="1:9" ht="12.6" customHeight="1">
      <c r="A16" s="17">
        <v>2002</v>
      </c>
      <c r="B16" s="17" t="s">
        <v>33</v>
      </c>
      <c r="C16" s="18">
        <v>100000</v>
      </c>
      <c r="D16" s="19">
        <v>10</v>
      </c>
      <c r="E16" s="18">
        <f t="shared" si="0"/>
        <v>10000</v>
      </c>
      <c r="F16" s="18">
        <f t="shared" si="1"/>
        <v>9000</v>
      </c>
      <c r="G16" s="18">
        <f t="shared" si="2"/>
        <v>9000</v>
      </c>
      <c r="H16" s="18">
        <f t="shared" si="3"/>
        <v>18000</v>
      </c>
      <c r="I16" s="18">
        <f t="shared" si="4"/>
        <v>82000</v>
      </c>
    </row>
    <row r="17" spans="1:9" ht="12.6" customHeight="1">
      <c r="A17" s="20">
        <v>2003</v>
      </c>
      <c r="B17" s="20" t="s">
        <v>32</v>
      </c>
      <c r="C17" s="18">
        <v>150000</v>
      </c>
      <c r="D17" s="19">
        <v>1</v>
      </c>
      <c r="E17" s="18">
        <f t="shared" si="0"/>
        <v>15000</v>
      </c>
      <c r="F17" s="18">
        <f t="shared" si="1"/>
        <v>0</v>
      </c>
      <c r="G17" s="18">
        <f t="shared" si="2"/>
        <v>135000</v>
      </c>
      <c r="H17" s="18">
        <f t="shared" si="3"/>
        <v>135000</v>
      </c>
      <c r="I17" s="18">
        <f t="shared" si="4"/>
        <v>15000</v>
      </c>
    </row>
    <row r="18" spans="1:9" ht="12.6" customHeight="1">
      <c r="A18" s="21">
        <v>2002</v>
      </c>
      <c r="B18" s="21" t="s">
        <v>34</v>
      </c>
      <c r="C18" s="22">
        <v>300000</v>
      </c>
      <c r="D18" s="23">
        <v>40</v>
      </c>
      <c r="E18" s="22">
        <f t="shared" si="0"/>
        <v>30000</v>
      </c>
      <c r="F18" s="22">
        <f t="shared" si="1"/>
        <v>6750</v>
      </c>
      <c r="G18" s="22">
        <f t="shared" si="2"/>
        <v>6750</v>
      </c>
      <c r="H18" s="22">
        <f t="shared" si="3"/>
        <v>13500</v>
      </c>
      <c r="I18" s="22">
        <f t="shared" si="4"/>
        <v>286500</v>
      </c>
    </row>
    <row r="19" spans="1:9" ht="12.6" customHeight="1">
      <c r="A19" s="33" t="s">
        <v>35</v>
      </c>
      <c r="B19" s="31" t="s">
        <v>34</v>
      </c>
      <c r="C19" s="32">
        <v>300000</v>
      </c>
      <c r="D19" s="32"/>
      <c r="E19" s="32">
        <f t="shared" ref="E19:I22" si="5">SUMIF($B$4:$B$18,$B19,E$4:E$18)</f>
        <v>30000</v>
      </c>
      <c r="F19" s="32">
        <f t="shared" si="5"/>
        <v>6750</v>
      </c>
      <c r="G19" s="32">
        <f t="shared" si="5"/>
        <v>6750</v>
      </c>
      <c r="H19" s="32">
        <f t="shared" si="5"/>
        <v>13500</v>
      </c>
      <c r="I19" s="32">
        <f t="shared" si="5"/>
        <v>286500</v>
      </c>
    </row>
    <row r="20" spans="1:9" ht="12.6" customHeight="1">
      <c r="A20" s="33"/>
      <c r="B20" s="31" t="s">
        <v>31</v>
      </c>
      <c r="C20" s="32">
        <v>230000</v>
      </c>
      <c r="D20" s="32"/>
      <c r="E20" s="32">
        <f t="shared" si="5"/>
        <v>19500</v>
      </c>
      <c r="F20" s="32">
        <f t="shared" si="5"/>
        <v>11700</v>
      </c>
      <c r="G20" s="32">
        <f t="shared" si="5"/>
        <v>22500</v>
      </c>
      <c r="H20" s="32">
        <f t="shared" si="5"/>
        <v>34200</v>
      </c>
      <c r="I20" s="32">
        <f t="shared" si="5"/>
        <v>160800</v>
      </c>
    </row>
    <row r="21" spans="1:9" ht="12.6" customHeight="1">
      <c r="A21" s="33"/>
      <c r="B21" s="31" t="s">
        <v>33</v>
      </c>
      <c r="C21" s="32">
        <v>220000</v>
      </c>
      <c r="D21" s="32"/>
      <c r="E21" s="32">
        <f t="shared" si="5"/>
        <v>22000</v>
      </c>
      <c r="F21" s="32">
        <f t="shared" si="5"/>
        <v>9000</v>
      </c>
      <c r="G21" s="32">
        <f t="shared" si="5"/>
        <v>19800</v>
      </c>
      <c r="H21" s="32">
        <f t="shared" si="5"/>
        <v>28800</v>
      </c>
      <c r="I21" s="32">
        <f t="shared" si="5"/>
        <v>191200</v>
      </c>
    </row>
    <row r="22" spans="1:9" ht="12.6" customHeight="1">
      <c r="A22" s="33"/>
      <c r="B22" s="31" t="s">
        <v>30</v>
      </c>
      <c r="C22" s="32">
        <v>103000</v>
      </c>
      <c r="D22" s="32"/>
      <c r="E22" s="32">
        <f t="shared" si="5"/>
        <v>6800</v>
      </c>
      <c r="F22" s="32">
        <f t="shared" si="5"/>
        <v>6750</v>
      </c>
      <c r="G22" s="32">
        <f t="shared" si="5"/>
        <v>23850</v>
      </c>
      <c r="H22" s="32">
        <f t="shared" si="5"/>
        <v>30600</v>
      </c>
      <c r="I22" s="32">
        <f t="shared" si="5"/>
        <v>37400</v>
      </c>
    </row>
    <row r="24" spans="1:9">
      <c r="A24" s="24" t="s">
        <v>23</v>
      </c>
      <c r="B24" s="24" t="s">
        <v>22</v>
      </c>
      <c r="C24" s="24"/>
      <c r="D24" s="24"/>
      <c r="E24" s="24" t="s">
        <v>29</v>
      </c>
      <c r="F24" s="24" t="s">
        <v>29</v>
      </c>
    </row>
    <row r="25" spans="1:9">
      <c r="A25" s="24" t="s">
        <v>31</v>
      </c>
      <c r="B25" s="24">
        <v>2003</v>
      </c>
      <c r="C25" s="24"/>
      <c r="D25" s="24"/>
      <c r="E25" s="24" t="s">
        <v>36</v>
      </c>
      <c r="F25" s="25" t="s">
        <v>1</v>
      </c>
      <c r="G25" s="12" t="s">
        <v>2</v>
      </c>
      <c r="H25" s="26" t="s">
        <v>3</v>
      </c>
    </row>
    <row r="26" spans="1:9">
      <c r="A26" s="24" t="s">
        <v>32</v>
      </c>
      <c r="B26" s="24">
        <v>2003</v>
      </c>
      <c r="C26" s="24"/>
      <c r="D26" s="24"/>
      <c r="E26" s="24"/>
      <c r="F26" s="25" t="s">
        <v>10</v>
      </c>
      <c r="G26" s="27">
        <v>300000</v>
      </c>
      <c r="H26" s="27">
        <v>286500</v>
      </c>
    </row>
    <row r="27" spans="1:9">
      <c r="A27" s="24"/>
      <c r="B27" s="24"/>
      <c r="C27" s="24"/>
      <c r="D27" s="24"/>
      <c r="E27" s="24"/>
      <c r="F27" s="25" t="s">
        <v>11</v>
      </c>
      <c r="G27" s="27">
        <v>230000</v>
      </c>
      <c r="H27" s="27">
        <v>160800</v>
      </c>
    </row>
    <row r="28" spans="1:9">
      <c r="A28" s="24"/>
      <c r="B28" s="24"/>
      <c r="C28" s="24"/>
      <c r="D28" s="24"/>
      <c r="E28" s="24"/>
      <c r="F28" s="25" t="s">
        <v>12</v>
      </c>
      <c r="G28" s="27">
        <v>220000</v>
      </c>
      <c r="H28" s="27">
        <v>191200</v>
      </c>
    </row>
    <row r="29" spans="1:9">
      <c r="A29" s="24"/>
      <c r="B29" s="24"/>
      <c r="C29" s="24"/>
      <c r="D29" s="24"/>
      <c r="E29" s="24"/>
      <c r="F29" s="25" t="s">
        <v>13</v>
      </c>
      <c r="G29" s="27">
        <v>103000</v>
      </c>
      <c r="H29" s="27">
        <v>37400</v>
      </c>
    </row>
    <row r="30" spans="1:9">
      <c r="A30" s="28" t="s">
        <v>14</v>
      </c>
      <c r="B30" s="28" t="s">
        <v>15</v>
      </c>
      <c r="C30" s="28" t="s">
        <v>16</v>
      </c>
      <c r="D30" s="24"/>
      <c r="E30" s="24"/>
      <c r="F30" s="24"/>
    </row>
    <row r="31" spans="1:9">
      <c r="A31" s="29" t="s">
        <v>17</v>
      </c>
      <c r="B31" s="30">
        <v>300000</v>
      </c>
      <c r="C31" s="30">
        <v>286500</v>
      </c>
      <c r="D31" s="24"/>
      <c r="E31" s="24"/>
      <c r="F31" s="24"/>
    </row>
    <row r="32" spans="1:9">
      <c r="A32" s="29" t="s">
        <v>18</v>
      </c>
      <c r="B32" s="30">
        <v>230000</v>
      </c>
      <c r="C32" s="30">
        <v>187925</v>
      </c>
      <c r="D32" s="24"/>
      <c r="E32" s="24"/>
      <c r="F32" s="24"/>
    </row>
    <row r="33" spans="1:6">
      <c r="A33" s="29" t="s">
        <v>19</v>
      </c>
      <c r="B33" s="30">
        <v>220000</v>
      </c>
      <c r="C33" s="30">
        <v>191200</v>
      </c>
      <c r="D33" s="24"/>
      <c r="E33" s="24"/>
      <c r="F33" s="24"/>
    </row>
    <row r="34" spans="1:6">
      <c r="A34" s="29" t="s">
        <v>20</v>
      </c>
      <c r="B34" s="30">
        <v>103000</v>
      </c>
      <c r="C34" s="30">
        <v>40900</v>
      </c>
      <c r="D34" s="24"/>
      <c r="E34" s="24"/>
      <c r="F34" s="24"/>
    </row>
  </sheetData>
  <mergeCells count="10">
    <mergeCell ref="A19:A22"/>
    <mergeCell ref="A1:I1"/>
    <mergeCell ref="F2:G2"/>
    <mergeCell ref="H2:H3"/>
    <mergeCell ref="A2:A3"/>
    <mergeCell ref="B2:B3"/>
    <mergeCell ref="C2:C3"/>
    <mergeCell ref="E2:E3"/>
    <mergeCell ref="D2:D3"/>
    <mergeCell ref="I2:I3"/>
  </mergeCells>
  <phoneticPr fontId="1" type="noConversion"/>
  <printOptions horizontalCentered="1"/>
  <pageMargins left="0.74803149606299213" right="0.74803149606299213" top="2.3622047244094491" bottom="0.39370078740157483" header="0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7:E27"/>
  <sheetViews>
    <sheetView workbookViewId="0">
      <selection activeCell="E13" sqref="E13"/>
    </sheetView>
  </sheetViews>
  <sheetFormatPr defaultRowHeight="13.5"/>
  <sheetData>
    <row r="7" spans="2:5">
      <c r="B7" s="8" t="s">
        <v>0</v>
      </c>
      <c r="C7" s="8" t="s">
        <v>1</v>
      </c>
      <c r="D7" s="8" t="s">
        <v>2</v>
      </c>
      <c r="E7" s="8" t="s">
        <v>4</v>
      </c>
    </row>
    <row r="8" spans="2:5">
      <c r="B8" s="1">
        <v>2002</v>
      </c>
      <c r="C8" s="1" t="s">
        <v>5</v>
      </c>
      <c r="D8" s="2">
        <v>300000</v>
      </c>
      <c r="E8" s="9">
        <v>40</v>
      </c>
    </row>
    <row r="9" spans="2:5">
      <c r="B9" s="3">
        <v>2002</v>
      </c>
      <c r="C9" s="3" t="s">
        <v>6</v>
      </c>
      <c r="D9" s="4">
        <v>20000</v>
      </c>
      <c r="E9" s="10">
        <v>8</v>
      </c>
    </row>
    <row r="10" spans="2:5">
      <c r="B10" s="3">
        <v>2002</v>
      </c>
      <c r="C10" s="3" t="s">
        <v>6</v>
      </c>
      <c r="D10" s="4">
        <v>15000</v>
      </c>
      <c r="E10" s="10">
        <v>8</v>
      </c>
    </row>
    <row r="11" spans="2:5">
      <c r="B11" s="3">
        <v>2002</v>
      </c>
      <c r="C11" s="3" t="s">
        <v>6</v>
      </c>
      <c r="D11" s="4">
        <v>15000</v>
      </c>
      <c r="E11" s="10">
        <v>5</v>
      </c>
    </row>
    <row r="12" spans="2:5">
      <c r="B12" s="3">
        <v>2002</v>
      </c>
      <c r="C12" s="3" t="s">
        <v>6</v>
      </c>
      <c r="D12" s="4">
        <v>80000</v>
      </c>
      <c r="E12" s="10">
        <v>8</v>
      </c>
    </row>
    <row r="13" spans="2:5">
      <c r="B13" s="3">
        <v>2002</v>
      </c>
      <c r="C13" s="3" t="s">
        <v>7</v>
      </c>
      <c r="D13" s="4">
        <v>100000</v>
      </c>
      <c r="E13" s="10">
        <v>10</v>
      </c>
    </row>
    <row r="14" spans="2:5">
      <c r="B14" s="3">
        <v>2002</v>
      </c>
      <c r="C14" s="3" t="s">
        <v>8</v>
      </c>
      <c r="D14" s="4">
        <v>10000</v>
      </c>
      <c r="E14" s="10">
        <v>2</v>
      </c>
    </row>
    <row r="15" spans="2:5">
      <c r="B15" s="3">
        <v>2002</v>
      </c>
      <c r="C15" s="3" t="s">
        <v>8</v>
      </c>
      <c r="D15" s="4">
        <v>35000</v>
      </c>
      <c r="E15" s="10">
        <v>2</v>
      </c>
    </row>
    <row r="16" spans="2:5">
      <c r="B16" s="3">
        <v>2002</v>
      </c>
      <c r="C16" s="3" t="s">
        <v>8</v>
      </c>
      <c r="D16" s="4">
        <v>20000</v>
      </c>
      <c r="E16" s="10">
        <v>8</v>
      </c>
    </row>
    <row r="17" spans="2:5">
      <c r="B17" s="3">
        <v>2002</v>
      </c>
      <c r="C17" s="3" t="s">
        <v>9</v>
      </c>
      <c r="D17" s="4">
        <v>50000</v>
      </c>
      <c r="E17" s="10">
        <v>5</v>
      </c>
    </row>
    <row r="18" spans="2:5">
      <c r="B18" s="5">
        <v>2002</v>
      </c>
      <c r="C18" s="5" t="s">
        <v>9</v>
      </c>
      <c r="D18" s="4">
        <v>30000</v>
      </c>
      <c r="E18" s="10">
        <v>5</v>
      </c>
    </row>
    <row r="19" spans="2:5">
      <c r="B19" s="5">
        <v>2003</v>
      </c>
      <c r="C19" s="5" t="s">
        <v>6</v>
      </c>
      <c r="D19" s="4">
        <v>80000</v>
      </c>
      <c r="E19" s="10">
        <v>8</v>
      </c>
    </row>
    <row r="20" spans="2:5">
      <c r="B20" s="5">
        <v>2003</v>
      </c>
      <c r="C20" s="5" t="s">
        <v>6</v>
      </c>
      <c r="D20" s="4">
        <v>20000</v>
      </c>
      <c r="E20" s="10">
        <v>10</v>
      </c>
    </row>
    <row r="21" spans="2:5">
      <c r="B21" s="5">
        <v>2003</v>
      </c>
      <c r="C21" s="5" t="s">
        <v>7</v>
      </c>
      <c r="D21" s="4">
        <v>50000</v>
      </c>
      <c r="E21" s="10">
        <v>10</v>
      </c>
    </row>
    <row r="22" spans="2:5">
      <c r="B22" s="5">
        <v>2003</v>
      </c>
      <c r="C22" s="5" t="s">
        <v>7</v>
      </c>
      <c r="D22" s="4">
        <v>70000</v>
      </c>
      <c r="E22" s="10">
        <v>10</v>
      </c>
    </row>
    <row r="23" spans="2:5">
      <c r="B23" s="5">
        <v>2003</v>
      </c>
      <c r="C23" s="5" t="s">
        <v>8</v>
      </c>
      <c r="D23" s="4">
        <v>8000</v>
      </c>
      <c r="E23" s="10">
        <v>2</v>
      </c>
    </row>
    <row r="24" spans="2:5">
      <c r="B24" s="5">
        <v>2003</v>
      </c>
      <c r="C24" s="5" t="s">
        <v>8</v>
      </c>
      <c r="D24" s="4">
        <v>30000</v>
      </c>
      <c r="E24" s="10">
        <v>2</v>
      </c>
    </row>
    <row r="25" spans="2:5">
      <c r="B25" s="5">
        <v>2003</v>
      </c>
      <c r="C25" s="5" t="s">
        <v>9</v>
      </c>
      <c r="D25" s="4">
        <v>30000</v>
      </c>
      <c r="E25" s="10">
        <v>5</v>
      </c>
    </row>
    <row r="26" spans="2:5">
      <c r="B26" s="5">
        <v>2003</v>
      </c>
      <c r="C26" s="5" t="s">
        <v>9</v>
      </c>
      <c r="D26" s="4">
        <v>150000</v>
      </c>
      <c r="E26" s="10">
        <v>1</v>
      </c>
    </row>
    <row r="27" spans="2:5">
      <c r="B27" s="6">
        <v>2003</v>
      </c>
      <c r="C27" s="6" t="s">
        <v>9</v>
      </c>
      <c r="D27" s="7">
        <v>30000</v>
      </c>
      <c r="E27" s="11">
        <v>10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XP R3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dumok.net</cp:lastModifiedBy>
  <cp:lastPrinted>2011-04-20T06:56:08Z</cp:lastPrinted>
  <dcterms:created xsi:type="dcterms:W3CDTF">2011-04-15T17:16:48Z</dcterms:created>
  <dcterms:modified xsi:type="dcterms:W3CDTF">2017-10-13T02:06:36Z</dcterms:modified>
</cp:coreProperties>
</file>