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5000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4" i="1" l="1"/>
  <c r="K11" i="1"/>
  <c r="K10" i="1"/>
  <c r="K20" i="1"/>
  <c r="K23" i="1"/>
  <c r="K6" i="1"/>
  <c r="K12" i="1"/>
  <c r="K16" i="1"/>
  <c r="K8" i="1"/>
  <c r="K19" i="1"/>
  <c r="K21" i="1"/>
  <c r="K22" i="1"/>
  <c r="K17" i="1"/>
  <c r="K9" i="1"/>
  <c r="K14" i="1"/>
  <c r="K7" i="1"/>
  <c r="K13" i="1"/>
  <c r="K15" i="1"/>
  <c r="K5" i="1"/>
  <c r="K18" i="1"/>
  <c r="D24" i="1"/>
  <c r="J24" i="1" s="1"/>
  <c r="L24" i="1" s="1"/>
  <c r="D11" i="1"/>
  <c r="J11" i="1" s="1"/>
  <c r="L11" i="1" s="1"/>
  <c r="D10" i="1"/>
  <c r="M10" i="1" s="1"/>
  <c r="D20" i="1"/>
  <c r="J20" i="1" s="1"/>
  <c r="D23" i="1"/>
  <c r="M23" i="1" s="1"/>
  <c r="D6" i="1"/>
  <c r="M6" i="1" s="1"/>
  <c r="D12" i="1"/>
  <c r="J12" i="1" s="1"/>
  <c r="D16" i="1"/>
  <c r="M16" i="1" s="1"/>
  <c r="D8" i="1"/>
  <c r="J8" i="1" s="1"/>
  <c r="D19" i="1"/>
  <c r="J19" i="1" s="1"/>
  <c r="L19" i="1" s="1"/>
  <c r="D21" i="1"/>
  <c r="J21" i="1" s="1"/>
  <c r="D22" i="1"/>
  <c r="J22" i="1" s="1"/>
  <c r="D17" i="1"/>
  <c r="J17" i="1" s="1"/>
  <c r="D9" i="1"/>
  <c r="M9" i="1" s="1"/>
  <c r="D14" i="1"/>
  <c r="J14" i="1" s="1"/>
  <c r="D7" i="1"/>
  <c r="M7" i="1" s="1"/>
  <c r="D13" i="1"/>
  <c r="M13" i="1" s="1"/>
  <c r="D15" i="1"/>
  <c r="J15" i="1" s="1"/>
  <c r="L15" i="1" s="1"/>
  <c r="D5" i="1"/>
  <c r="J5" i="1" s="1"/>
  <c r="D18" i="1"/>
  <c r="J18" i="1" s="1"/>
  <c r="L18" i="1" s="1"/>
  <c r="M24" i="1" l="1"/>
  <c r="L8" i="1"/>
  <c r="M18" i="1"/>
  <c r="M20" i="1"/>
  <c r="M11" i="1"/>
  <c r="L17" i="1"/>
  <c r="L20" i="1"/>
  <c r="J10" i="1"/>
  <c r="L10" i="1" s="1"/>
  <c r="M5" i="1"/>
  <c r="L5" i="1"/>
  <c r="M15" i="1"/>
  <c r="J13" i="1"/>
  <c r="L13" i="1" s="1"/>
  <c r="J7" i="1"/>
  <c r="L7" i="1" s="1"/>
  <c r="M14" i="1"/>
  <c r="L14" i="1"/>
  <c r="J9" i="1"/>
  <c r="L9" i="1" s="1"/>
  <c r="M17" i="1"/>
  <c r="L22" i="1"/>
  <c r="M22" i="1"/>
  <c r="M21" i="1"/>
  <c r="L21" i="1"/>
  <c r="M19" i="1"/>
  <c r="M8" i="1"/>
  <c r="J16" i="1"/>
  <c r="L16" i="1" s="1"/>
  <c r="M12" i="1"/>
  <c r="L12" i="1"/>
  <c r="J6" i="1"/>
  <c r="L6" i="1" s="1"/>
  <c r="J23" i="1"/>
  <c r="L23" i="1" s="1"/>
</calcChain>
</file>

<file path=xl/sharedStrings.xml><?xml version="1.0" encoding="utf-8"?>
<sst xmlns="http://schemas.openxmlformats.org/spreadsheetml/2006/main" count="102" uniqueCount="82">
  <si>
    <t>차량정보</t>
    <phoneticPr fontId="1" type="noConversion"/>
  </si>
  <si>
    <t>차량번호</t>
  </si>
  <si>
    <t>배기량</t>
  </si>
  <si>
    <t>구분</t>
  </si>
  <si>
    <t>구분</t>
    <phoneticPr fontId="1" type="noConversion"/>
  </si>
  <si>
    <t>연비</t>
  </si>
  <si>
    <t>보험료</t>
  </si>
  <si>
    <t>보험료</t>
    <phoneticPr fontId="1" type="noConversion"/>
  </si>
  <si>
    <t>연료비</t>
  </si>
  <si>
    <t>연료비</t>
    <phoneticPr fontId="1" type="noConversion"/>
  </si>
  <si>
    <t>포인트</t>
  </si>
  <si>
    <t>포인트</t>
    <phoneticPr fontId="1" type="noConversion"/>
  </si>
  <si>
    <t>종합</t>
  </si>
  <si>
    <t>종합</t>
    <phoneticPr fontId="1" type="noConversion"/>
  </si>
  <si>
    <t>주유량</t>
  </si>
  <si>
    <t>연료단가</t>
  </si>
  <si>
    <t>주행거리</t>
  </si>
  <si>
    <t>수리비</t>
  </si>
  <si>
    <t>2083</t>
  </si>
  <si>
    <t>2155</t>
  </si>
  <si>
    <t>2023</t>
  </si>
  <si>
    <t>3047</t>
  </si>
  <si>
    <t>2156</t>
  </si>
  <si>
    <t>1035</t>
  </si>
  <si>
    <t>1136</t>
  </si>
  <si>
    <t>3185</t>
  </si>
  <si>
    <t>3061</t>
  </si>
  <si>
    <t>2031</t>
  </si>
  <si>
    <t>1078</t>
  </si>
  <si>
    <t>1036</t>
  </si>
  <si>
    <t>3541</t>
  </si>
  <si>
    <t>3551</t>
  </si>
  <si>
    <t>3095</t>
  </si>
  <si>
    <t>2052</t>
  </si>
  <si>
    <t>2267</t>
  </si>
  <si>
    <t>1048</t>
  </si>
  <si>
    <t>1012</t>
  </si>
  <si>
    <t>3124</t>
    <phoneticPr fontId="1" type="noConversion"/>
  </si>
  <si>
    <t>유지비</t>
    <phoneticPr fontId="1" type="noConversion"/>
  </si>
  <si>
    <t>차종</t>
    <phoneticPr fontId="1" type="noConversion"/>
  </si>
  <si>
    <t>경승용</t>
  </si>
  <si>
    <t>경승용</t>
    <phoneticPr fontId="1" type="noConversion"/>
  </si>
  <si>
    <t>준중형</t>
  </si>
  <si>
    <t>준중형</t>
    <phoneticPr fontId="1" type="noConversion"/>
  </si>
  <si>
    <t>준대형</t>
  </si>
  <si>
    <t>준대형</t>
    <phoneticPr fontId="1" type="noConversion"/>
  </si>
  <si>
    <t>평균</t>
    <phoneticPr fontId="1" type="noConversion"/>
  </si>
  <si>
    <t>차종이 준중형이거나 경승용인 합계</t>
    <phoneticPr fontId="1" type="noConversion"/>
  </si>
  <si>
    <t>차량번호가 5로 끝나면서 준중형 이거나 준대형 인 합계</t>
  </si>
  <si>
    <t>포인트가 20,000원 이상 25,000원 이하인 각 항목의 평균</t>
  </si>
  <si>
    <t>차량번호가 5로 끝나는 항목의 평균</t>
  </si>
  <si>
    <t>30#경승용(6)</t>
  </si>
  <si>
    <t>35#경승용(5)</t>
  </si>
  <si>
    <t>20#준대형(6)</t>
  </si>
  <si>
    <t>11#준중형(17)</t>
  </si>
  <si>
    <t>30#경승용(8)</t>
  </si>
  <si>
    <t>35#경승용(7)</t>
  </si>
  <si>
    <t>10#준중형(13)</t>
  </si>
  <si>
    <t>20#준대형(7)</t>
  </si>
  <si>
    <t>21#준대형(15)</t>
  </si>
  <si>
    <t>10#준중형(14)</t>
  </si>
  <si>
    <t>30#경승용(11)</t>
  </si>
  <si>
    <t>21#준대형(7)</t>
  </si>
  <si>
    <t>31#경승용(12)</t>
  </si>
  <si>
    <t>22#준대형(10)</t>
  </si>
  <si>
    <t>20#준대형(12)</t>
  </si>
  <si>
    <t>10#준중형(15)</t>
  </si>
  <si>
    <t>20#준대형(10)</t>
  </si>
  <si>
    <t>10#준중형(12)</t>
  </si>
  <si>
    <t>차량번호</t>
    <phoneticPr fontId="1" type="noConversion"/>
  </si>
  <si>
    <t>배기량</t>
    <phoneticPr fontId="1" type="noConversion"/>
  </si>
  <si>
    <t>3047</t>
    <phoneticPr fontId="1" type="noConversion"/>
  </si>
  <si>
    <t>3551</t>
    <phoneticPr fontId="1" type="noConversion"/>
  </si>
  <si>
    <t>2023</t>
    <phoneticPr fontId="1" type="noConversion"/>
  </si>
  <si>
    <t>1136</t>
    <phoneticPr fontId="1" type="noConversion"/>
  </si>
  <si>
    <t>3095</t>
    <phoneticPr fontId="1" type="noConversion"/>
  </si>
  <si>
    <t>주유량</t>
    <phoneticPr fontId="1" type="noConversion"/>
  </si>
  <si>
    <t>연료단가</t>
    <phoneticPr fontId="1" type="noConversion"/>
  </si>
  <si>
    <t>주행거리</t>
    <phoneticPr fontId="1" type="noConversion"/>
  </si>
  <si>
    <t>수리비</t>
    <phoneticPr fontId="1" type="noConversion"/>
  </si>
  <si>
    <t>연비</t>
    <phoneticPr fontId="1" type="noConversion"/>
  </si>
  <si>
    <t>운행시 차량 유지비 계산 (비번호 : A000)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</si>
</sst>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₩&quot;#,##0_);[Red]\(&quot;₩&quot;#,##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6"/>
      <color theme="1"/>
      <name val="맑은 고딕"/>
      <family val="2"/>
      <charset val="129"/>
      <scheme val="minor"/>
    </font>
    <font>
      <u/>
      <sz val="16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>
      <alignment vertical="center"/>
    </xf>
    <xf numFmtId="176" fontId="5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9" fontId="0" fillId="0" borderId="1" xfId="0" quotePrefix="1" applyNumberFormat="1" applyBorder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tabSelected="1" topLeftCell="B1" zoomScaleNormal="100" workbookViewId="0">
      <selection activeCell="B1" sqref="B1:M1"/>
    </sheetView>
  </sheetViews>
  <sheetFormatPr defaultRowHeight="16.5" x14ac:dyDescent="0.3"/>
  <cols>
    <col min="1" max="1" width="9" customWidth="1"/>
    <col min="3" max="3" width="9.125" bestFit="1" customWidth="1"/>
    <col min="5" max="8" width="9" customWidth="1"/>
    <col min="9" max="9" width="9.125" bestFit="1" customWidth="1"/>
    <col min="10" max="10" width="11.125" customWidth="1"/>
    <col min="11" max="11" width="10.75" customWidth="1"/>
    <col min="12" max="12" width="10.25" customWidth="1"/>
    <col min="13" max="13" width="14.125" customWidth="1"/>
    <col min="16" max="16" width="9.875" bestFit="1" customWidth="1"/>
  </cols>
  <sheetData>
    <row r="1" spans="2:16" ht="26.25" x14ac:dyDescent="0.3">
      <c r="B1" s="12" t="s">
        <v>81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3" spans="2:16" s="2" customFormat="1" ht="16.5" customHeight="1" x14ac:dyDescent="0.3">
      <c r="B3" s="14" t="s">
        <v>0</v>
      </c>
      <c r="C3" s="14"/>
      <c r="D3" s="14"/>
      <c r="E3" s="14"/>
      <c r="F3" s="14"/>
      <c r="G3" s="14"/>
      <c r="H3" s="14"/>
      <c r="I3" s="14" t="s">
        <v>38</v>
      </c>
      <c r="J3" s="14"/>
      <c r="K3" s="14"/>
      <c r="L3" s="14"/>
      <c r="M3" s="14"/>
      <c r="N3" s="3"/>
      <c r="O3" s="3"/>
      <c r="P3" s="3"/>
    </row>
    <row r="4" spans="2:16" s="2" customFormat="1" ht="16.5" customHeight="1" x14ac:dyDescent="0.3">
      <c r="B4" s="8" t="s">
        <v>69</v>
      </c>
      <c r="C4" s="8" t="s">
        <v>70</v>
      </c>
      <c r="D4" s="4" t="s">
        <v>4</v>
      </c>
      <c r="E4" s="9" t="s">
        <v>76</v>
      </c>
      <c r="F4" s="9" t="s">
        <v>77</v>
      </c>
      <c r="G4" s="9" t="s">
        <v>78</v>
      </c>
      <c r="H4" s="9" t="s">
        <v>79</v>
      </c>
      <c r="I4" s="8" t="s">
        <v>80</v>
      </c>
      <c r="J4" s="4" t="s">
        <v>7</v>
      </c>
      <c r="K4" s="4" t="s">
        <v>9</v>
      </c>
      <c r="L4" s="4" t="s">
        <v>11</v>
      </c>
      <c r="M4" s="4" t="s">
        <v>13</v>
      </c>
      <c r="N4" s="3"/>
      <c r="O4" s="5" t="s">
        <v>39</v>
      </c>
      <c r="P4" s="5" t="s">
        <v>7</v>
      </c>
    </row>
    <row r="5" spans="2:16" s="2" customFormat="1" ht="16.5" customHeight="1" x14ac:dyDescent="0.3">
      <c r="B5" s="10" t="s">
        <v>71</v>
      </c>
      <c r="C5" s="8">
        <v>3000</v>
      </c>
      <c r="D5" s="4" t="str">
        <f t="shared" ref="D5:D24" si="0">IF(LEFT(B5,1)="1","준중형",IF(LEFT(B5,1)="2","준대형","경승용"))</f>
        <v>경승용</v>
      </c>
      <c r="E5" s="8">
        <v>25</v>
      </c>
      <c r="F5" s="8">
        <v>1400</v>
      </c>
      <c r="G5" s="8">
        <v>100</v>
      </c>
      <c r="H5" s="8">
        <v>52000</v>
      </c>
      <c r="I5" s="8">
        <v>6</v>
      </c>
      <c r="J5" s="7">
        <f t="shared" ref="J5:J24" si="1">VLOOKUP(D5,$O$5:$P$7,2,0)</f>
        <v>100000</v>
      </c>
      <c r="K5" s="7">
        <f t="shared" ref="K5:K24" si="2">E5*F5</f>
        <v>35000</v>
      </c>
      <c r="L5" s="7">
        <f t="shared" ref="L5:L24" si="3">INT((H5+J5+K5)/10000)*1000</f>
        <v>18000</v>
      </c>
      <c r="M5" s="4" t="str">
        <f t="shared" ref="M5:M24" si="4">CONCATENATE(LEFT(B5,2),"#",D5,"(",I5,")")</f>
        <v>30#경승용(6)</v>
      </c>
      <c r="N5" s="3"/>
      <c r="O5" s="5" t="s">
        <v>41</v>
      </c>
      <c r="P5" s="6">
        <v>100000</v>
      </c>
    </row>
    <row r="6" spans="2:16" s="2" customFormat="1" ht="16.5" customHeight="1" x14ac:dyDescent="0.3">
      <c r="B6" s="10" t="s">
        <v>72</v>
      </c>
      <c r="C6" s="8">
        <v>2500</v>
      </c>
      <c r="D6" s="4" t="str">
        <f t="shared" si="0"/>
        <v>경승용</v>
      </c>
      <c r="E6" s="8">
        <v>54</v>
      </c>
      <c r="F6" s="8">
        <v>790</v>
      </c>
      <c r="G6" s="8">
        <v>100</v>
      </c>
      <c r="H6" s="8">
        <v>52000</v>
      </c>
      <c r="I6" s="8">
        <v>5</v>
      </c>
      <c r="J6" s="7">
        <f t="shared" si="1"/>
        <v>100000</v>
      </c>
      <c r="K6" s="7">
        <f t="shared" si="2"/>
        <v>42660</v>
      </c>
      <c r="L6" s="7">
        <f t="shared" si="3"/>
        <v>19000</v>
      </c>
      <c r="M6" s="4" t="str">
        <f t="shared" si="4"/>
        <v>35#경승용(5)</v>
      </c>
      <c r="N6" s="3"/>
      <c r="O6" s="5" t="s">
        <v>43</v>
      </c>
      <c r="P6" s="6">
        <v>110000</v>
      </c>
    </row>
    <row r="7" spans="2:16" s="2" customFormat="1" ht="16.5" customHeight="1" x14ac:dyDescent="0.3">
      <c r="B7" s="11" t="s">
        <v>73</v>
      </c>
      <c r="C7" s="8">
        <v>2500</v>
      </c>
      <c r="D7" s="4" t="str">
        <f t="shared" si="0"/>
        <v>준대형</v>
      </c>
      <c r="E7" s="8">
        <v>25</v>
      </c>
      <c r="F7" s="8">
        <v>1400</v>
      </c>
      <c r="G7" s="8">
        <v>140</v>
      </c>
      <c r="H7" s="8">
        <v>52000</v>
      </c>
      <c r="I7" s="8">
        <v>6</v>
      </c>
      <c r="J7" s="7">
        <f t="shared" si="1"/>
        <v>150000</v>
      </c>
      <c r="K7" s="7">
        <f t="shared" si="2"/>
        <v>35000</v>
      </c>
      <c r="L7" s="7">
        <f t="shared" si="3"/>
        <v>23000</v>
      </c>
      <c r="M7" s="4" t="str">
        <f t="shared" si="4"/>
        <v>20#준대형(6)</v>
      </c>
      <c r="N7" s="3"/>
      <c r="O7" s="5" t="s">
        <v>45</v>
      </c>
      <c r="P7" s="6">
        <v>150000</v>
      </c>
    </row>
    <row r="8" spans="2:16" s="2" customFormat="1" ht="16.5" customHeight="1" x14ac:dyDescent="0.3">
      <c r="B8" s="11" t="s">
        <v>74</v>
      </c>
      <c r="C8" s="8">
        <v>1300</v>
      </c>
      <c r="D8" s="4" t="str">
        <f t="shared" si="0"/>
        <v>준중형</v>
      </c>
      <c r="E8" s="8">
        <v>43</v>
      </c>
      <c r="F8" s="8">
        <v>1400</v>
      </c>
      <c r="G8" s="8">
        <v>180</v>
      </c>
      <c r="H8" s="8">
        <v>52000</v>
      </c>
      <c r="I8" s="8">
        <v>17</v>
      </c>
      <c r="J8" s="7">
        <f t="shared" si="1"/>
        <v>110000</v>
      </c>
      <c r="K8" s="7">
        <f t="shared" si="2"/>
        <v>60200</v>
      </c>
      <c r="L8" s="7">
        <f t="shared" si="3"/>
        <v>22000</v>
      </c>
      <c r="M8" s="4" t="str">
        <f t="shared" si="4"/>
        <v>11#준중형(17)</v>
      </c>
      <c r="N8" s="3"/>
      <c r="O8" s="3"/>
      <c r="P8" s="3"/>
    </row>
    <row r="9" spans="2:16" s="2" customFormat="1" ht="16.5" customHeight="1" x14ac:dyDescent="0.3">
      <c r="B9" s="11" t="s">
        <v>75</v>
      </c>
      <c r="C9" s="8">
        <v>5000</v>
      </c>
      <c r="D9" s="4" t="str">
        <f t="shared" si="0"/>
        <v>경승용</v>
      </c>
      <c r="E9" s="8">
        <v>54</v>
      </c>
      <c r="F9" s="8">
        <v>870</v>
      </c>
      <c r="G9" s="8">
        <v>120</v>
      </c>
      <c r="H9" s="8">
        <v>61000</v>
      </c>
      <c r="I9" s="8">
        <v>8</v>
      </c>
      <c r="J9" s="7">
        <f t="shared" si="1"/>
        <v>100000</v>
      </c>
      <c r="K9" s="7">
        <f t="shared" si="2"/>
        <v>46980</v>
      </c>
      <c r="L9" s="7">
        <f t="shared" si="3"/>
        <v>20000</v>
      </c>
      <c r="M9" s="4" t="str">
        <f t="shared" si="4"/>
        <v>30#경승용(8)</v>
      </c>
      <c r="N9" s="3"/>
      <c r="O9" s="3"/>
      <c r="P9" s="3"/>
    </row>
    <row r="10" spans="2:16" s="2" customFormat="1" ht="16.5" customHeight="1" x14ac:dyDescent="0.3">
      <c r="B10" s="11">
        <v>3541</v>
      </c>
      <c r="C10" s="8">
        <v>2500</v>
      </c>
      <c r="D10" s="4" t="str">
        <f t="shared" si="0"/>
        <v>경승용</v>
      </c>
      <c r="E10" s="8">
        <v>54</v>
      </c>
      <c r="F10" s="8">
        <v>870</v>
      </c>
      <c r="G10" s="8">
        <v>120</v>
      </c>
      <c r="H10" s="8">
        <v>61000</v>
      </c>
      <c r="I10" s="8">
        <v>7</v>
      </c>
      <c r="J10" s="7">
        <f t="shared" si="1"/>
        <v>100000</v>
      </c>
      <c r="K10" s="7">
        <f t="shared" si="2"/>
        <v>46980</v>
      </c>
      <c r="L10" s="7">
        <f t="shared" si="3"/>
        <v>20000</v>
      </c>
      <c r="M10" s="4" t="str">
        <f t="shared" si="4"/>
        <v>35#경승용(7)</v>
      </c>
      <c r="N10" s="3"/>
      <c r="O10" s="3"/>
      <c r="P10" s="3"/>
    </row>
    <row r="11" spans="2:16" s="2" customFormat="1" ht="16.5" customHeight="1" x14ac:dyDescent="0.3">
      <c r="B11" s="11">
        <v>1035</v>
      </c>
      <c r="C11" s="8">
        <v>1800</v>
      </c>
      <c r="D11" s="4" t="str">
        <f t="shared" si="0"/>
        <v>준중형</v>
      </c>
      <c r="E11" s="8">
        <v>29</v>
      </c>
      <c r="F11" s="8">
        <v>1400</v>
      </c>
      <c r="G11" s="8">
        <v>150</v>
      </c>
      <c r="H11" s="8">
        <v>61000</v>
      </c>
      <c r="I11" s="8">
        <v>13</v>
      </c>
      <c r="J11" s="7">
        <f t="shared" si="1"/>
        <v>110000</v>
      </c>
      <c r="K11" s="7">
        <f t="shared" si="2"/>
        <v>40600</v>
      </c>
      <c r="L11" s="7">
        <f t="shared" si="3"/>
        <v>21000</v>
      </c>
      <c r="M11" s="4" t="str">
        <f t="shared" si="4"/>
        <v>10#준중형(13)</v>
      </c>
      <c r="N11" s="3"/>
      <c r="O11" s="3"/>
      <c r="P11" s="3"/>
    </row>
    <row r="12" spans="2:16" s="2" customFormat="1" ht="16.5" customHeight="1" x14ac:dyDescent="0.3">
      <c r="B12" s="11">
        <v>2031</v>
      </c>
      <c r="C12" s="8">
        <v>2500</v>
      </c>
      <c r="D12" s="4" t="str">
        <f t="shared" si="0"/>
        <v>준대형</v>
      </c>
      <c r="E12" s="8">
        <v>48</v>
      </c>
      <c r="F12" s="8">
        <v>870</v>
      </c>
      <c r="G12" s="8">
        <v>280</v>
      </c>
      <c r="H12" s="8">
        <v>68000</v>
      </c>
      <c r="I12" s="8">
        <v>7</v>
      </c>
      <c r="J12" s="7">
        <f t="shared" si="1"/>
        <v>150000</v>
      </c>
      <c r="K12" s="7">
        <f t="shared" si="2"/>
        <v>41760</v>
      </c>
      <c r="L12" s="7">
        <f t="shared" si="3"/>
        <v>25000</v>
      </c>
      <c r="M12" s="4" t="str">
        <f t="shared" si="4"/>
        <v>20#준대형(7)</v>
      </c>
      <c r="N12" s="3"/>
      <c r="O12" s="3"/>
      <c r="P12" s="3"/>
    </row>
    <row r="13" spans="2:16" s="2" customFormat="1" ht="16.5" customHeight="1" x14ac:dyDescent="0.3">
      <c r="B13" s="11">
        <v>2156</v>
      </c>
      <c r="C13" s="8">
        <v>2500</v>
      </c>
      <c r="D13" s="4" t="str">
        <f t="shared" si="0"/>
        <v>준대형</v>
      </c>
      <c r="E13" s="8">
        <v>27</v>
      </c>
      <c r="F13" s="8">
        <v>1400</v>
      </c>
      <c r="G13" s="8">
        <v>140</v>
      </c>
      <c r="H13" s="8">
        <v>72000</v>
      </c>
      <c r="I13" s="8">
        <v>15</v>
      </c>
      <c r="J13" s="7">
        <f t="shared" si="1"/>
        <v>150000</v>
      </c>
      <c r="K13" s="7">
        <f t="shared" si="2"/>
        <v>37800</v>
      </c>
      <c r="L13" s="7">
        <f t="shared" si="3"/>
        <v>25000</v>
      </c>
      <c r="M13" s="4" t="str">
        <f t="shared" si="4"/>
        <v>21#준대형(15)</v>
      </c>
      <c r="N13" s="3"/>
      <c r="O13" s="3"/>
      <c r="P13" s="3"/>
    </row>
    <row r="14" spans="2:16" s="2" customFormat="1" ht="16.5" customHeight="1" x14ac:dyDescent="0.3">
      <c r="B14" s="11">
        <v>1048</v>
      </c>
      <c r="C14" s="8">
        <v>1450</v>
      </c>
      <c r="D14" s="4" t="str">
        <f t="shared" si="0"/>
        <v>준중형</v>
      </c>
      <c r="E14" s="8">
        <v>75</v>
      </c>
      <c r="F14" s="8">
        <v>870</v>
      </c>
      <c r="G14" s="8">
        <v>550</v>
      </c>
      <c r="H14" s="8">
        <v>83000</v>
      </c>
      <c r="I14" s="8">
        <v>14</v>
      </c>
      <c r="J14" s="7">
        <f t="shared" si="1"/>
        <v>110000</v>
      </c>
      <c r="K14" s="7">
        <f t="shared" si="2"/>
        <v>65250</v>
      </c>
      <c r="L14" s="7">
        <f t="shared" si="3"/>
        <v>25000</v>
      </c>
      <c r="M14" s="4" t="str">
        <f t="shared" si="4"/>
        <v>10#준중형(14)</v>
      </c>
      <c r="N14" s="3"/>
      <c r="O14" s="3"/>
      <c r="P14" s="3"/>
    </row>
    <row r="15" spans="2:16" s="2" customFormat="1" ht="16.5" customHeight="1" x14ac:dyDescent="0.3">
      <c r="B15" s="11">
        <v>3061</v>
      </c>
      <c r="C15" s="8">
        <v>3000</v>
      </c>
      <c r="D15" s="4" t="str">
        <f t="shared" si="0"/>
        <v>경승용</v>
      </c>
      <c r="E15" s="8">
        <v>43</v>
      </c>
      <c r="F15" s="8">
        <v>790</v>
      </c>
      <c r="G15" s="8">
        <v>140</v>
      </c>
      <c r="H15" s="8">
        <v>85000</v>
      </c>
      <c r="I15" s="8">
        <v>11</v>
      </c>
      <c r="J15" s="7">
        <f t="shared" si="1"/>
        <v>100000</v>
      </c>
      <c r="K15" s="7">
        <f t="shared" si="2"/>
        <v>33970</v>
      </c>
      <c r="L15" s="7">
        <f t="shared" si="3"/>
        <v>21000</v>
      </c>
      <c r="M15" s="4" t="str">
        <f t="shared" si="4"/>
        <v>30#경승용(11)</v>
      </c>
      <c r="N15" s="3"/>
      <c r="O15" s="3"/>
      <c r="P15" s="3"/>
    </row>
    <row r="16" spans="2:16" s="2" customFormat="1" ht="16.5" customHeight="1" x14ac:dyDescent="0.3">
      <c r="B16" s="11">
        <v>2124</v>
      </c>
      <c r="C16" s="8">
        <v>1800</v>
      </c>
      <c r="D16" s="4" t="str">
        <f t="shared" si="0"/>
        <v>준대형</v>
      </c>
      <c r="E16" s="8">
        <v>14</v>
      </c>
      <c r="F16" s="8">
        <v>790</v>
      </c>
      <c r="G16" s="8">
        <v>100</v>
      </c>
      <c r="H16" s="8">
        <v>85000</v>
      </c>
      <c r="I16" s="8">
        <v>7</v>
      </c>
      <c r="J16" s="7">
        <f t="shared" si="1"/>
        <v>150000</v>
      </c>
      <c r="K16" s="7">
        <f t="shared" si="2"/>
        <v>11060</v>
      </c>
      <c r="L16" s="7">
        <f t="shared" si="3"/>
        <v>24000</v>
      </c>
      <c r="M16" s="4" t="str">
        <f t="shared" si="4"/>
        <v>21#준대형(7)</v>
      </c>
      <c r="N16" s="3"/>
      <c r="O16" s="3"/>
      <c r="P16" s="3"/>
    </row>
    <row r="17" spans="2:16" s="2" customFormat="1" ht="16.5" customHeight="1" x14ac:dyDescent="0.3">
      <c r="B17" s="11">
        <v>3185</v>
      </c>
      <c r="C17" s="8">
        <v>2500</v>
      </c>
      <c r="D17" s="4" t="str">
        <f t="shared" si="0"/>
        <v>경승용</v>
      </c>
      <c r="E17" s="8">
        <v>43</v>
      </c>
      <c r="F17" s="8">
        <v>870</v>
      </c>
      <c r="G17" s="8">
        <v>120</v>
      </c>
      <c r="H17" s="8">
        <v>85000</v>
      </c>
      <c r="I17" s="8">
        <v>12</v>
      </c>
      <c r="J17" s="7">
        <f t="shared" si="1"/>
        <v>100000</v>
      </c>
      <c r="K17" s="7">
        <f t="shared" si="2"/>
        <v>37410</v>
      </c>
      <c r="L17" s="7">
        <f t="shared" si="3"/>
        <v>22000</v>
      </c>
      <c r="M17" s="4" t="str">
        <f t="shared" si="4"/>
        <v>31#경승용(12)</v>
      </c>
      <c r="N17" s="3"/>
      <c r="O17" s="3"/>
      <c r="P17" s="3"/>
    </row>
    <row r="18" spans="2:16" s="2" customFormat="1" ht="16.5" customHeight="1" x14ac:dyDescent="0.3">
      <c r="B18" s="11">
        <v>2267</v>
      </c>
      <c r="C18" s="8">
        <v>1800</v>
      </c>
      <c r="D18" s="4" t="str">
        <f t="shared" si="0"/>
        <v>준대형</v>
      </c>
      <c r="E18" s="8">
        <v>58</v>
      </c>
      <c r="F18" s="8">
        <v>870</v>
      </c>
      <c r="G18" s="8">
        <v>90</v>
      </c>
      <c r="H18" s="8">
        <v>85000</v>
      </c>
      <c r="I18" s="8">
        <v>10</v>
      </c>
      <c r="J18" s="7">
        <f t="shared" si="1"/>
        <v>150000</v>
      </c>
      <c r="K18" s="7">
        <f t="shared" si="2"/>
        <v>50460</v>
      </c>
      <c r="L18" s="7">
        <f t="shared" si="3"/>
        <v>28000</v>
      </c>
      <c r="M18" s="4" t="str">
        <f t="shared" si="4"/>
        <v>22#준대형(10)</v>
      </c>
      <c r="N18" s="3"/>
      <c r="O18" s="3"/>
      <c r="P18" s="3"/>
    </row>
    <row r="19" spans="2:16" s="2" customFormat="1" ht="16.5" customHeight="1" x14ac:dyDescent="0.3">
      <c r="B19" s="11">
        <v>1078</v>
      </c>
      <c r="C19" s="8">
        <v>1450</v>
      </c>
      <c r="D19" s="4" t="str">
        <f t="shared" si="0"/>
        <v>준중형</v>
      </c>
      <c r="E19" s="8">
        <v>52</v>
      </c>
      <c r="F19" s="8">
        <v>790</v>
      </c>
      <c r="G19" s="8">
        <v>90</v>
      </c>
      <c r="H19" s="8">
        <v>95000</v>
      </c>
      <c r="I19" s="8">
        <v>13</v>
      </c>
      <c r="J19" s="7">
        <f t="shared" si="1"/>
        <v>110000</v>
      </c>
      <c r="K19" s="7">
        <f t="shared" si="2"/>
        <v>41080</v>
      </c>
      <c r="L19" s="7">
        <f t="shared" si="3"/>
        <v>24000</v>
      </c>
      <c r="M19" s="4" t="str">
        <f t="shared" si="4"/>
        <v>10#준중형(13)</v>
      </c>
      <c r="N19" s="3"/>
      <c r="O19" s="3"/>
      <c r="P19" s="3"/>
    </row>
    <row r="20" spans="2:16" s="2" customFormat="1" ht="16.5" customHeight="1" x14ac:dyDescent="0.3">
      <c r="B20" s="11">
        <v>2083</v>
      </c>
      <c r="C20" s="8">
        <v>2500</v>
      </c>
      <c r="D20" s="4" t="str">
        <f t="shared" si="0"/>
        <v>준대형</v>
      </c>
      <c r="E20" s="8">
        <v>16</v>
      </c>
      <c r="F20" s="8">
        <v>790</v>
      </c>
      <c r="G20" s="8">
        <v>100</v>
      </c>
      <c r="H20" s="8">
        <v>120000</v>
      </c>
      <c r="I20" s="8">
        <v>12</v>
      </c>
      <c r="J20" s="7">
        <f t="shared" si="1"/>
        <v>150000</v>
      </c>
      <c r="K20" s="7">
        <f t="shared" si="2"/>
        <v>12640</v>
      </c>
      <c r="L20" s="7">
        <f t="shared" si="3"/>
        <v>28000</v>
      </c>
      <c r="M20" s="4" t="str">
        <f t="shared" si="4"/>
        <v>20#준대형(12)</v>
      </c>
      <c r="N20" s="3"/>
      <c r="O20" s="3"/>
      <c r="P20" s="3"/>
    </row>
    <row r="21" spans="2:16" s="2" customFormat="1" ht="16.5" customHeight="1" x14ac:dyDescent="0.3">
      <c r="B21" s="11">
        <v>1036</v>
      </c>
      <c r="C21" s="8">
        <v>1300</v>
      </c>
      <c r="D21" s="4" t="str">
        <f t="shared" si="0"/>
        <v>준중형</v>
      </c>
      <c r="E21" s="8">
        <v>54</v>
      </c>
      <c r="F21" s="8">
        <v>790</v>
      </c>
      <c r="G21" s="8">
        <v>130</v>
      </c>
      <c r="H21" s="8">
        <v>123000</v>
      </c>
      <c r="I21" s="8">
        <v>15</v>
      </c>
      <c r="J21" s="7">
        <f t="shared" si="1"/>
        <v>110000</v>
      </c>
      <c r="K21" s="7">
        <f t="shared" si="2"/>
        <v>42660</v>
      </c>
      <c r="L21" s="7">
        <f t="shared" si="3"/>
        <v>27000</v>
      </c>
      <c r="M21" s="4" t="str">
        <f t="shared" si="4"/>
        <v>10#준중형(15)</v>
      </c>
      <c r="N21" s="3"/>
      <c r="O21" s="3"/>
      <c r="P21" s="3"/>
    </row>
    <row r="22" spans="2:16" s="2" customFormat="1" ht="16.5" customHeight="1" x14ac:dyDescent="0.3">
      <c r="B22" s="11">
        <v>2052</v>
      </c>
      <c r="C22" s="8">
        <v>2100</v>
      </c>
      <c r="D22" s="4" t="str">
        <f t="shared" si="0"/>
        <v>준대형</v>
      </c>
      <c r="E22" s="8">
        <v>56</v>
      </c>
      <c r="F22" s="8">
        <v>870</v>
      </c>
      <c r="G22" s="8">
        <v>160</v>
      </c>
      <c r="H22" s="8">
        <v>149000</v>
      </c>
      <c r="I22" s="8">
        <v>10</v>
      </c>
      <c r="J22" s="7">
        <f t="shared" si="1"/>
        <v>150000</v>
      </c>
      <c r="K22" s="7">
        <f t="shared" si="2"/>
        <v>48720</v>
      </c>
      <c r="L22" s="7">
        <f t="shared" si="3"/>
        <v>34000</v>
      </c>
      <c r="M22" s="4" t="str">
        <f t="shared" si="4"/>
        <v>20#준대형(10)</v>
      </c>
      <c r="N22" s="3"/>
      <c r="O22" s="3"/>
      <c r="P22" s="3"/>
    </row>
    <row r="23" spans="2:16" s="2" customFormat="1" ht="16.5" customHeight="1" x14ac:dyDescent="0.3">
      <c r="B23" s="11">
        <v>2155</v>
      </c>
      <c r="C23" s="8">
        <v>1800</v>
      </c>
      <c r="D23" s="4" t="str">
        <f t="shared" si="0"/>
        <v>준대형</v>
      </c>
      <c r="E23" s="8">
        <v>25</v>
      </c>
      <c r="F23" s="8">
        <v>1400</v>
      </c>
      <c r="G23" s="8">
        <v>120</v>
      </c>
      <c r="H23" s="8">
        <v>157000</v>
      </c>
      <c r="I23" s="8">
        <v>15</v>
      </c>
      <c r="J23" s="7">
        <f t="shared" si="1"/>
        <v>150000</v>
      </c>
      <c r="K23" s="7">
        <f t="shared" si="2"/>
        <v>35000</v>
      </c>
      <c r="L23" s="7">
        <f t="shared" si="3"/>
        <v>34000</v>
      </c>
      <c r="M23" s="4" t="str">
        <f t="shared" si="4"/>
        <v>21#준대형(15)</v>
      </c>
      <c r="N23" s="3"/>
      <c r="O23" s="3"/>
      <c r="P23" s="3"/>
    </row>
    <row r="24" spans="2:16" s="2" customFormat="1" ht="16.5" customHeight="1" x14ac:dyDescent="0.3">
      <c r="B24" s="11">
        <v>1012</v>
      </c>
      <c r="C24" s="8">
        <v>790</v>
      </c>
      <c r="D24" s="4" t="str">
        <f t="shared" si="0"/>
        <v>준중형</v>
      </c>
      <c r="E24" s="8">
        <v>81</v>
      </c>
      <c r="F24" s="8">
        <v>870</v>
      </c>
      <c r="G24" s="8">
        <v>630</v>
      </c>
      <c r="H24" s="8">
        <v>179000</v>
      </c>
      <c r="I24" s="8">
        <v>12</v>
      </c>
      <c r="J24" s="7">
        <f t="shared" si="1"/>
        <v>110000</v>
      </c>
      <c r="K24" s="7">
        <f t="shared" si="2"/>
        <v>70470</v>
      </c>
      <c r="L24" s="7">
        <f t="shared" si="3"/>
        <v>35000</v>
      </c>
      <c r="M24" s="4" t="str">
        <f t="shared" si="4"/>
        <v>10#준중형(12)</v>
      </c>
      <c r="N24" s="3"/>
      <c r="O24" s="3"/>
      <c r="P24" s="3"/>
    </row>
    <row r="25" spans="2:16" s="2" customFormat="1" ht="16.5" customHeight="1" x14ac:dyDescent="0.3">
      <c r="B25" s="15" t="s">
        <v>46</v>
      </c>
      <c r="C25" s="15"/>
      <c r="D25" s="15"/>
      <c r="E25" s="15"/>
      <c r="F25" s="15"/>
      <c r="G25" s="15"/>
      <c r="H25" s="15"/>
      <c r="I25" s="15"/>
      <c r="J25" s="7"/>
      <c r="K25" s="7"/>
      <c r="L25" s="7"/>
      <c r="M25" s="18"/>
      <c r="N25" s="3"/>
      <c r="O25" s="3"/>
      <c r="P25" s="3"/>
    </row>
    <row r="26" spans="2:16" s="2" customFormat="1" ht="16.5" customHeight="1" x14ac:dyDescent="0.3">
      <c r="B26" s="15" t="s">
        <v>47</v>
      </c>
      <c r="C26" s="15"/>
      <c r="D26" s="15"/>
      <c r="E26" s="15"/>
      <c r="F26" s="15"/>
      <c r="G26" s="15"/>
      <c r="H26" s="15"/>
      <c r="I26" s="15"/>
      <c r="J26" s="15"/>
      <c r="K26" s="15"/>
      <c r="L26" s="7"/>
      <c r="M26" s="18"/>
      <c r="N26" s="3"/>
      <c r="O26" s="3"/>
      <c r="P26" s="3"/>
    </row>
    <row r="27" spans="2:16" s="2" customFormat="1" ht="16.5" customHeight="1" x14ac:dyDescent="0.3">
      <c r="B27" s="17" t="s">
        <v>48</v>
      </c>
      <c r="C27" s="17"/>
      <c r="D27" s="17"/>
      <c r="E27" s="17"/>
      <c r="F27" s="17"/>
      <c r="G27" s="17"/>
      <c r="H27" s="17"/>
      <c r="I27" s="17"/>
      <c r="J27" s="17"/>
      <c r="K27" s="17"/>
      <c r="L27" s="7"/>
      <c r="M27" s="18"/>
      <c r="N27" s="3"/>
      <c r="O27" s="3"/>
      <c r="P27" s="3"/>
    </row>
    <row r="28" spans="2:16" s="2" customFormat="1" ht="16.5" customHeight="1" x14ac:dyDescent="0.3"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3"/>
      <c r="O28" s="3"/>
      <c r="P28" s="3"/>
    </row>
    <row r="29" spans="2:16" s="2" customFormat="1" ht="16.5" customHeight="1" x14ac:dyDescent="0.3">
      <c r="B29" s="17" t="s">
        <v>49</v>
      </c>
      <c r="C29" s="17"/>
      <c r="D29" s="17"/>
      <c r="E29" s="17"/>
      <c r="F29" s="17"/>
      <c r="G29" s="17"/>
      <c r="H29" s="17"/>
      <c r="I29" s="17"/>
      <c r="J29" s="17"/>
      <c r="K29" s="7"/>
      <c r="L29" s="7"/>
      <c r="M29" s="17"/>
      <c r="N29" s="3"/>
      <c r="O29" s="3"/>
      <c r="P29" s="3"/>
    </row>
    <row r="30" spans="2:16" s="2" customFormat="1" ht="16.5" customHeight="1" x14ac:dyDescent="0.3"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3"/>
      <c r="O30" s="3"/>
      <c r="P30" s="3"/>
    </row>
    <row r="31" spans="2:16" s="2" customFormat="1" ht="16.5" customHeight="1" x14ac:dyDescent="0.3">
      <c r="B31" s="17" t="s">
        <v>50</v>
      </c>
      <c r="C31" s="17"/>
      <c r="D31" s="17"/>
      <c r="E31" s="17"/>
      <c r="F31" s="17"/>
      <c r="G31" s="17"/>
      <c r="H31" s="17"/>
      <c r="I31" s="17"/>
      <c r="J31" s="17"/>
      <c r="K31" s="7"/>
      <c r="L31" s="7"/>
      <c r="M31" s="17"/>
      <c r="N31" s="3"/>
      <c r="O31" s="3"/>
      <c r="P31" s="3"/>
    </row>
    <row r="32" spans="2:16" s="2" customFormat="1" ht="16.5" customHeight="1" x14ac:dyDescent="0.3"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3"/>
      <c r="O32" s="3"/>
      <c r="P32" s="3"/>
    </row>
    <row r="33" spans="2:16" s="2" customFormat="1" ht="16.5" customHeight="1" x14ac:dyDescent="0.3">
      <c r="B33" s="16"/>
      <c r="C33" s="17"/>
      <c r="D33" s="17"/>
      <c r="E33" s="16"/>
      <c r="F33" s="17"/>
      <c r="G33" s="17"/>
      <c r="H33" s="17"/>
      <c r="I33" s="17"/>
      <c r="J33" s="17"/>
      <c r="K33" s="17"/>
      <c r="L33" s="17"/>
      <c r="M33" s="17"/>
      <c r="N33" s="3"/>
      <c r="O33" s="3"/>
      <c r="P33" s="3"/>
    </row>
    <row r="34" spans="2:16" ht="16.5" customHeight="1" x14ac:dyDescent="0.3"/>
  </sheetData>
  <sortState ref="B5:M24">
    <sortCondition descending="1" ref="D5:D24"/>
    <sortCondition ref="B5:B24"/>
  </sortState>
  <mergeCells count="15">
    <mergeCell ref="B33:D33"/>
    <mergeCell ref="E33:M33"/>
    <mergeCell ref="B28:M28"/>
    <mergeCell ref="M29:M32"/>
    <mergeCell ref="M25:M27"/>
    <mergeCell ref="B32:L32"/>
    <mergeCell ref="B31:J31"/>
    <mergeCell ref="B30:L30"/>
    <mergeCell ref="B29:J29"/>
    <mergeCell ref="B27:K27"/>
    <mergeCell ref="B1:M1"/>
    <mergeCell ref="B3:H3"/>
    <mergeCell ref="I3:M3"/>
    <mergeCell ref="B25:I25"/>
    <mergeCell ref="B26:K26"/>
  </mergeCells>
  <phoneticPr fontId="1" type="noConversion"/>
  <printOptions horizontalCentered="1"/>
  <pageMargins left="0.39370078740157483" right="0.39370078740157483" top="2.3622047244094491" bottom="0.39370078740157483" header="0.31496062992125984" footer="0.31496062992125984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3" sqref="A13"/>
    </sheetView>
  </sheetViews>
  <sheetFormatPr defaultRowHeight="16.5" x14ac:dyDescent="0.3"/>
  <sheetData>
    <row r="1" spans="1:12" x14ac:dyDescent="0.3">
      <c r="A1" t="s">
        <v>1</v>
      </c>
      <c r="B1" t="s">
        <v>2</v>
      </c>
      <c r="C1" t="s">
        <v>3</v>
      </c>
      <c r="D1" t="s">
        <v>14</v>
      </c>
      <c r="E1" t="s">
        <v>15</v>
      </c>
      <c r="F1" t="s">
        <v>16</v>
      </c>
      <c r="G1" t="s">
        <v>17</v>
      </c>
      <c r="H1" t="s">
        <v>5</v>
      </c>
      <c r="I1" t="s">
        <v>6</v>
      </c>
      <c r="J1" t="s">
        <v>8</v>
      </c>
      <c r="K1" t="s">
        <v>10</v>
      </c>
      <c r="L1" t="s">
        <v>12</v>
      </c>
    </row>
    <row r="2" spans="1:12" x14ac:dyDescent="0.3">
      <c r="A2" s="1" t="s">
        <v>36</v>
      </c>
      <c r="B2">
        <v>790</v>
      </c>
      <c r="C2" t="s">
        <v>42</v>
      </c>
      <c r="D2">
        <v>81</v>
      </c>
      <c r="E2">
        <v>870</v>
      </c>
      <c r="F2">
        <v>630</v>
      </c>
      <c r="G2">
        <v>179000</v>
      </c>
      <c r="H2">
        <v>12</v>
      </c>
      <c r="I2">
        <v>110000</v>
      </c>
      <c r="J2">
        <v>70470</v>
      </c>
      <c r="K2">
        <v>35000</v>
      </c>
      <c r="L2" t="s">
        <v>68</v>
      </c>
    </row>
    <row r="3" spans="1:12" x14ac:dyDescent="0.3">
      <c r="A3" s="1" t="s">
        <v>23</v>
      </c>
      <c r="B3">
        <v>1800</v>
      </c>
      <c r="C3" t="s">
        <v>42</v>
      </c>
      <c r="D3">
        <v>29</v>
      </c>
      <c r="E3">
        <v>1400</v>
      </c>
      <c r="F3">
        <v>150</v>
      </c>
      <c r="G3">
        <v>61000</v>
      </c>
      <c r="H3">
        <v>13</v>
      </c>
      <c r="I3">
        <v>110000</v>
      </c>
      <c r="J3">
        <v>40600</v>
      </c>
      <c r="K3">
        <v>21000</v>
      </c>
      <c r="L3" t="s">
        <v>57</v>
      </c>
    </row>
    <row r="4" spans="1:12" x14ac:dyDescent="0.3">
      <c r="A4" s="1" t="s">
        <v>29</v>
      </c>
      <c r="B4">
        <v>1300</v>
      </c>
      <c r="C4" t="s">
        <v>42</v>
      </c>
      <c r="D4">
        <v>54</v>
      </c>
      <c r="E4">
        <v>790</v>
      </c>
      <c r="F4">
        <v>130</v>
      </c>
      <c r="G4">
        <v>123000</v>
      </c>
      <c r="H4">
        <v>15</v>
      </c>
      <c r="I4">
        <v>110000</v>
      </c>
      <c r="J4">
        <v>42660</v>
      </c>
      <c r="K4">
        <v>27000</v>
      </c>
      <c r="L4" t="s">
        <v>66</v>
      </c>
    </row>
    <row r="5" spans="1:12" x14ac:dyDescent="0.3">
      <c r="A5" s="1" t="s">
        <v>35</v>
      </c>
      <c r="B5">
        <v>1450</v>
      </c>
      <c r="C5" t="s">
        <v>42</v>
      </c>
      <c r="D5">
        <v>75</v>
      </c>
      <c r="E5">
        <v>870</v>
      </c>
      <c r="F5">
        <v>550</v>
      </c>
      <c r="G5">
        <v>83000</v>
      </c>
      <c r="H5">
        <v>14</v>
      </c>
      <c r="I5">
        <v>110000</v>
      </c>
      <c r="J5">
        <v>65250</v>
      </c>
      <c r="K5">
        <v>25000</v>
      </c>
      <c r="L5" t="s">
        <v>60</v>
      </c>
    </row>
    <row r="6" spans="1:12" x14ac:dyDescent="0.3">
      <c r="A6" s="1" t="s">
        <v>28</v>
      </c>
      <c r="B6">
        <v>1450</v>
      </c>
      <c r="C6" t="s">
        <v>42</v>
      </c>
      <c r="D6">
        <v>52</v>
      </c>
      <c r="E6">
        <v>790</v>
      </c>
      <c r="F6">
        <v>90</v>
      </c>
      <c r="G6">
        <v>95000</v>
      </c>
      <c r="H6">
        <v>13</v>
      </c>
      <c r="I6">
        <v>110000</v>
      </c>
      <c r="J6">
        <v>41080</v>
      </c>
      <c r="K6">
        <v>24000</v>
      </c>
      <c r="L6" t="s">
        <v>57</v>
      </c>
    </row>
    <row r="7" spans="1:12" x14ac:dyDescent="0.3">
      <c r="A7" s="1" t="s">
        <v>24</v>
      </c>
      <c r="B7">
        <v>1300</v>
      </c>
      <c r="C7" t="s">
        <v>42</v>
      </c>
      <c r="D7">
        <v>43</v>
      </c>
      <c r="E7">
        <v>1400</v>
      </c>
      <c r="F7">
        <v>180</v>
      </c>
      <c r="G7">
        <v>52000</v>
      </c>
      <c r="H7">
        <v>17</v>
      </c>
      <c r="I7">
        <v>110000</v>
      </c>
      <c r="J7">
        <v>60200</v>
      </c>
      <c r="K7">
        <v>22000</v>
      </c>
      <c r="L7" t="s">
        <v>54</v>
      </c>
    </row>
    <row r="8" spans="1:12" x14ac:dyDescent="0.3">
      <c r="A8" s="1" t="s">
        <v>20</v>
      </c>
      <c r="B8">
        <v>2500</v>
      </c>
      <c r="C8" t="s">
        <v>44</v>
      </c>
      <c r="D8">
        <v>25</v>
      </c>
      <c r="E8">
        <v>1400</v>
      </c>
      <c r="F8">
        <v>140</v>
      </c>
      <c r="G8">
        <v>52000</v>
      </c>
      <c r="H8">
        <v>6</v>
      </c>
      <c r="I8">
        <v>150000</v>
      </c>
      <c r="J8">
        <v>35000</v>
      </c>
      <c r="K8">
        <v>23000</v>
      </c>
      <c r="L8" t="s">
        <v>53</v>
      </c>
    </row>
    <row r="9" spans="1:12" x14ac:dyDescent="0.3">
      <c r="A9" s="1" t="s">
        <v>27</v>
      </c>
      <c r="B9">
        <v>2500</v>
      </c>
      <c r="C9" t="s">
        <v>44</v>
      </c>
      <c r="D9">
        <v>48</v>
      </c>
      <c r="E9">
        <v>870</v>
      </c>
      <c r="F9">
        <v>280</v>
      </c>
      <c r="G9">
        <v>68000</v>
      </c>
      <c r="H9">
        <v>7</v>
      </c>
      <c r="I9">
        <v>150000</v>
      </c>
      <c r="J9">
        <v>41760</v>
      </c>
      <c r="K9">
        <v>25000</v>
      </c>
      <c r="L9" t="s">
        <v>58</v>
      </c>
    </row>
    <row r="10" spans="1:12" x14ac:dyDescent="0.3">
      <c r="A10" s="1" t="s">
        <v>33</v>
      </c>
      <c r="B10">
        <v>2100</v>
      </c>
      <c r="C10" t="s">
        <v>44</v>
      </c>
      <c r="D10">
        <v>56</v>
      </c>
      <c r="E10">
        <v>870</v>
      </c>
      <c r="F10">
        <v>160</v>
      </c>
      <c r="G10">
        <v>149000</v>
      </c>
      <c r="H10">
        <v>10</v>
      </c>
      <c r="I10">
        <v>150000</v>
      </c>
      <c r="J10">
        <v>48720</v>
      </c>
      <c r="K10">
        <v>34000</v>
      </c>
      <c r="L10" t="s">
        <v>67</v>
      </c>
    </row>
    <row r="11" spans="1:12" x14ac:dyDescent="0.3">
      <c r="A11" s="1" t="s">
        <v>18</v>
      </c>
      <c r="B11">
        <v>2500</v>
      </c>
      <c r="C11" t="s">
        <v>44</v>
      </c>
      <c r="D11">
        <v>16</v>
      </c>
      <c r="E11">
        <v>790</v>
      </c>
      <c r="F11">
        <v>100</v>
      </c>
      <c r="G11">
        <v>120000</v>
      </c>
      <c r="H11">
        <v>12</v>
      </c>
      <c r="I11">
        <v>150000</v>
      </c>
      <c r="J11">
        <v>12640</v>
      </c>
      <c r="K11">
        <v>28000</v>
      </c>
      <c r="L11" t="s">
        <v>65</v>
      </c>
    </row>
    <row r="12" spans="1:12" x14ac:dyDescent="0.3">
      <c r="A12" s="1" t="s">
        <v>37</v>
      </c>
      <c r="B12">
        <v>1800</v>
      </c>
      <c r="C12" t="s">
        <v>44</v>
      </c>
      <c r="D12">
        <v>14</v>
      </c>
      <c r="E12">
        <v>790</v>
      </c>
      <c r="F12">
        <v>100</v>
      </c>
      <c r="G12">
        <v>85000</v>
      </c>
      <c r="H12">
        <v>7</v>
      </c>
      <c r="I12">
        <v>150000</v>
      </c>
      <c r="J12">
        <v>11060</v>
      </c>
      <c r="K12">
        <v>24000</v>
      </c>
      <c r="L12" t="s">
        <v>62</v>
      </c>
    </row>
    <row r="13" spans="1:12" x14ac:dyDescent="0.3">
      <c r="A13" s="1" t="s">
        <v>19</v>
      </c>
      <c r="B13">
        <v>1800</v>
      </c>
      <c r="C13" t="s">
        <v>44</v>
      </c>
      <c r="D13">
        <v>25</v>
      </c>
      <c r="E13">
        <v>1400</v>
      </c>
      <c r="F13">
        <v>120</v>
      </c>
      <c r="G13">
        <v>157000</v>
      </c>
      <c r="H13">
        <v>15</v>
      </c>
      <c r="I13">
        <v>150000</v>
      </c>
      <c r="J13">
        <v>35000</v>
      </c>
      <c r="K13">
        <v>34000</v>
      </c>
      <c r="L13" t="s">
        <v>59</v>
      </c>
    </row>
    <row r="14" spans="1:12" x14ac:dyDescent="0.3">
      <c r="A14" s="1" t="s">
        <v>22</v>
      </c>
      <c r="B14">
        <v>2500</v>
      </c>
      <c r="C14" t="s">
        <v>44</v>
      </c>
      <c r="D14">
        <v>27</v>
      </c>
      <c r="E14">
        <v>1400</v>
      </c>
      <c r="F14">
        <v>140</v>
      </c>
      <c r="G14">
        <v>72000</v>
      </c>
      <c r="H14">
        <v>15</v>
      </c>
      <c r="I14">
        <v>150000</v>
      </c>
      <c r="J14">
        <v>37800</v>
      </c>
      <c r="K14">
        <v>25000</v>
      </c>
      <c r="L14" t="s">
        <v>59</v>
      </c>
    </row>
    <row r="15" spans="1:12" x14ac:dyDescent="0.3">
      <c r="A15" s="1" t="s">
        <v>34</v>
      </c>
      <c r="B15">
        <v>1800</v>
      </c>
      <c r="C15" t="s">
        <v>44</v>
      </c>
      <c r="D15">
        <v>58</v>
      </c>
      <c r="E15">
        <v>870</v>
      </c>
      <c r="F15">
        <v>90</v>
      </c>
      <c r="G15">
        <v>85000</v>
      </c>
      <c r="H15">
        <v>10</v>
      </c>
      <c r="I15">
        <v>150000</v>
      </c>
      <c r="J15">
        <v>50460</v>
      </c>
      <c r="K15">
        <v>28000</v>
      </c>
      <c r="L15" t="s">
        <v>64</v>
      </c>
    </row>
    <row r="16" spans="1:12" x14ac:dyDescent="0.3">
      <c r="A16" s="1" t="s">
        <v>21</v>
      </c>
      <c r="B16">
        <v>3000</v>
      </c>
      <c r="C16" t="s">
        <v>40</v>
      </c>
      <c r="D16">
        <v>25</v>
      </c>
      <c r="E16">
        <v>1400</v>
      </c>
      <c r="F16">
        <v>100</v>
      </c>
      <c r="G16">
        <v>52000</v>
      </c>
      <c r="H16">
        <v>6</v>
      </c>
      <c r="I16">
        <v>100000</v>
      </c>
      <c r="J16">
        <v>35000</v>
      </c>
      <c r="K16">
        <v>18000</v>
      </c>
      <c r="L16" t="s">
        <v>51</v>
      </c>
    </row>
    <row r="17" spans="1:12" x14ac:dyDescent="0.3">
      <c r="A17" s="1" t="s">
        <v>26</v>
      </c>
      <c r="B17">
        <v>3000</v>
      </c>
      <c r="C17" t="s">
        <v>40</v>
      </c>
      <c r="D17">
        <v>43</v>
      </c>
      <c r="E17">
        <v>790</v>
      </c>
      <c r="F17">
        <v>140</v>
      </c>
      <c r="G17">
        <v>85000</v>
      </c>
      <c r="H17">
        <v>11</v>
      </c>
      <c r="I17">
        <v>100000</v>
      </c>
      <c r="J17">
        <v>33970</v>
      </c>
      <c r="K17">
        <v>21000</v>
      </c>
      <c r="L17" t="s">
        <v>61</v>
      </c>
    </row>
    <row r="18" spans="1:12" x14ac:dyDescent="0.3">
      <c r="A18" s="1" t="s">
        <v>32</v>
      </c>
      <c r="B18">
        <v>5000</v>
      </c>
      <c r="C18" t="s">
        <v>40</v>
      </c>
      <c r="D18">
        <v>54</v>
      </c>
      <c r="E18">
        <v>870</v>
      </c>
      <c r="F18">
        <v>120</v>
      </c>
      <c r="G18">
        <v>61000</v>
      </c>
      <c r="H18">
        <v>8</v>
      </c>
      <c r="I18">
        <v>100000</v>
      </c>
      <c r="J18">
        <v>46980</v>
      </c>
      <c r="K18">
        <v>20000</v>
      </c>
      <c r="L18" t="s">
        <v>55</v>
      </c>
    </row>
    <row r="19" spans="1:12" x14ac:dyDescent="0.3">
      <c r="A19" s="1" t="s">
        <v>25</v>
      </c>
      <c r="B19">
        <v>2500</v>
      </c>
      <c r="C19" t="s">
        <v>40</v>
      </c>
      <c r="D19">
        <v>43</v>
      </c>
      <c r="E19">
        <v>870</v>
      </c>
      <c r="F19">
        <v>120</v>
      </c>
      <c r="G19">
        <v>85000</v>
      </c>
      <c r="H19">
        <v>12</v>
      </c>
      <c r="I19">
        <v>100000</v>
      </c>
      <c r="J19">
        <v>37410</v>
      </c>
      <c r="K19">
        <v>22000</v>
      </c>
      <c r="L19" t="s">
        <v>63</v>
      </c>
    </row>
    <row r="20" spans="1:12" x14ac:dyDescent="0.3">
      <c r="A20" s="1" t="s">
        <v>30</v>
      </c>
      <c r="B20">
        <v>2500</v>
      </c>
      <c r="C20" t="s">
        <v>40</v>
      </c>
      <c r="D20">
        <v>54</v>
      </c>
      <c r="E20">
        <v>870</v>
      </c>
      <c r="F20">
        <v>120</v>
      </c>
      <c r="G20">
        <v>61000</v>
      </c>
      <c r="H20">
        <v>7</v>
      </c>
      <c r="I20">
        <v>100000</v>
      </c>
      <c r="J20">
        <v>46980</v>
      </c>
      <c r="K20">
        <v>20000</v>
      </c>
      <c r="L20" t="s">
        <v>56</v>
      </c>
    </row>
    <row r="21" spans="1:12" x14ac:dyDescent="0.3">
      <c r="A21" s="1" t="s">
        <v>31</v>
      </c>
      <c r="B21">
        <v>2500</v>
      </c>
      <c r="C21" t="s">
        <v>40</v>
      </c>
      <c r="D21">
        <v>54</v>
      </c>
      <c r="E21">
        <v>790</v>
      </c>
      <c r="F21">
        <v>100</v>
      </c>
      <c r="G21">
        <v>52000</v>
      </c>
      <c r="H21">
        <v>5</v>
      </c>
      <c r="I21">
        <v>100000</v>
      </c>
      <c r="J21">
        <v>42660</v>
      </c>
      <c r="K21">
        <v>19000</v>
      </c>
      <c r="L21" t="s">
        <v>52</v>
      </c>
    </row>
  </sheetData>
  <sortState ref="A2:L21">
    <sortCondition descending="1" ref="C2:C21"/>
    <sortCondition ref="A2:A2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kimsunny</cp:lastModifiedBy>
  <cp:lastPrinted>2017-08-07T08:12:33Z</cp:lastPrinted>
  <dcterms:created xsi:type="dcterms:W3CDTF">2017-08-07T06:48:39Z</dcterms:created>
  <dcterms:modified xsi:type="dcterms:W3CDTF">2019-09-27T00:18:30Z</dcterms:modified>
</cp:coreProperties>
</file>