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Munka1" sheetId="1" r:id="rId1"/>
    <sheet name="DETECTION RESULTS" sheetId="2" r:id="rId2"/>
    <sheet name="Munka3" sheetId="3" r:id="rId3"/>
  </sheets>
  <calcPr calcId="152511"/>
</workbook>
</file>

<file path=xl/calcChain.xml><?xml version="1.0" encoding="utf-8"?>
<calcChain xmlns="http://schemas.openxmlformats.org/spreadsheetml/2006/main">
  <c r="F21" i="2" l="1"/>
  <c r="E21" i="2"/>
  <c r="D21" i="2"/>
  <c r="H18" i="2"/>
  <c r="I18" i="2"/>
  <c r="C21" i="2"/>
  <c r="B21" i="2"/>
  <c r="H17" i="2"/>
  <c r="I17" i="2"/>
  <c r="H16" i="2"/>
  <c r="I16" i="2"/>
  <c r="I26" i="2" l="1"/>
  <c r="H26" i="2"/>
  <c r="I3" i="2"/>
  <c r="I4" i="2"/>
  <c r="I5" i="2"/>
  <c r="I6" i="2"/>
  <c r="I7" i="2"/>
  <c r="I8" i="2"/>
  <c r="I10" i="2"/>
  <c r="I12" i="2"/>
  <c r="I13" i="2"/>
  <c r="I14" i="2"/>
  <c r="I15" i="2"/>
  <c r="I21" i="2"/>
  <c r="H3" i="2"/>
  <c r="H4" i="2"/>
  <c r="H5" i="2"/>
  <c r="H6" i="2"/>
  <c r="H7" i="2"/>
  <c r="H8" i="2"/>
  <c r="H10" i="2"/>
  <c r="H12" i="2"/>
  <c r="H13" i="2"/>
  <c r="H14" i="2"/>
  <c r="H15" i="2"/>
  <c r="H21" i="2"/>
  <c r="I2" i="2"/>
  <c r="H2" i="2" l="1"/>
</calcChain>
</file>

<file path=xl/sharedStrings.xml><?xml version="1.0" encoding="utf-8"?>
<sst xmlns="http://schemas.openxmlformats.org/spreadsheetml/2006/main" count="83" uniqueCount="64">
  <si>
    <t>Azonosító</t>
  </si>
  <si>
    <t>Macrocyta ,reactiv ly,acanthocyta,metamyelocyta,band neotrofil</t>
  </si>
  <si>
    <t>Eosinophil,Ly mono.</t>
  </si>
  <si>
    <t>Eosinophil,Ly,Reactiv ly, monocita.</t>
  </si>
  <si>
    <t>Eosinophil,monocita,Ly,Reactiv ly.</t>
  </si>
  <si>
    <t xml:space="preserve"> Jellemző Sejt típus</t>
  </si>
  <si>
    <t>Kenet típus, Festés</t>
  </si>
  <si>
    <t>Jellemzők</t>
  </si>
  <si>
    <t>Gépi kenet, 5-8-13</t>
  </si>
  <si>
    <t>Dia-Pannoptik festék</t>
  </si>
  <si>
    <t xml:space="preserve"> A fehér háttér zavaros, festékmaradványos képek,sok a thrombocita.</t>
  </si>
  <si>
    <t>Reactiv ly,monocita,thrombocita,Band neutrofil.</t>
  </si>
  <si>
    <t>Ly, Eosinophil, Kis méretű sejtek, target cell.</t>
  </si>
  <si>
    <t>Kézi kenet, 5-8-13</t>
  </si>
  <si>
    <t>Kézi kenet(Györ), 5-8-13</t>
  </si>
  <si>
    <t>Gépi kenet, 5-5-10</t>
  </si>
  <si>
    <t>Monocita,band neutrofil,Ly.</t>
  </si>
  <si>
    <t>Target cell,neutrofil,macrocyta.</t>
  </si>
  <si>
    <t>Monocita, band neutrofil,Target cell.</t>
  </si>
  <si>
    <t>Basofil.</t>
  </si>
  <si>
    <t>Kevés ly, monocita,neutrofil,band neutrofil.</t>
  </si>
  <si>
    <t>Band neutrofil,Eosinophil,Reactiv ly.</t>
  </si>
  <si>
    <t>Ly,Reactiv ly,monocita,eosinophil, Traget cell.</t>
  </si>
  <si>
    <t>Ly, Reactiv ly,Traget cell,band neutrofil,macrocyta.</t>
  </si>
  <si>
    <t>Ly,neutrofil, monocita,band neutrofil,poikilocyta,mocrocyta.</t>
  </si>
  <si>
    <t>Kenet széle van fotózva,sűrű kenet, VVT-k egymásra rakódva,sok a mocrocyta.</t>
  </si>
  <si>
    <t>Eosinophil,Reactiv ly,neutrofil,monocita,band neutrofil.</t>
  </si>
  <si>
    <t>Reactiv ly,eosinophil,neutrofil,monocita.</t>
  </si>
  <si>
    <t>Eosinophil, Ly, Monocita,neutrofil,band neutrofil,Reactiv ly.</t>
  </si>
  <si>
    <t>Band neutrofil, monocita,neutrofil.</t>
  </si>
  <si>
    <t>Eosinofil,neutrofil,Ly,Reactiv ly.</t>
  </si>
  <si>
    <t>Homályos képek, kenet széle fotózva.</t>
  </si>
  <si>
    <t>Kenet széle van fotózva,sok a festék maradvány, homályos képek, sűrű VVT.</t>
  </si>
  <si>
    <t>Pirosabb festés,sejtek épek,kenet széléről készült képek homályosak, festékmaradványos, sűrű VVT.</t>
  </si>
  <si>
    <t>Kékes festődés,kenet széle van fotózva,sok a festékmaradvány, helyenként szétesett sejtek.</t>
  </si>
  <si>
    <t>A kenet széle van fotózva,VVT-k deformáltak, sűrű,sok  a kisodródott fehérvérsejt a kenet szélére.</t>
  </si>
  <si>
    <t>Sűrű kenet ,VVT-k egymásra vannak rakódva.</t>
  </si>
  <si>
    <t>A kenet széle van fotózva,pirosabb festődés,egyes képek homályosak,kenet szélén deformált fehérvérsejtek.</t>
  </si>
  <si>
    <t>Pirosabb festődés(festökádvan több napot allt a festék),sűrűb kenet, homályos képek,egy, egy deformált fehérvérsejt.</t>
  </si>
  <si>
    <t>Pirosabb festődés,egyes fotók homályosak.Kenet széle is van fotózva, ott a VVT sűrű, fehérvérsejt deformált,egyes fotókon sejt darabok láthatók.</t>
  </si>
  <si>
    <t>Pirosabb festődés(festökádvan több napot allt a festék),homályos képek,sok fotón csak VVT látható.</t>
  </si>
  <si>
    <t xml:space="preserve"> Nem jó kenet,gyengén festődőt VVT,kenet szélén VVT sűrű.</t>
  </si>
  <si>
    <t>Kékes festődés(frissen bontott Panoptik festék)kenet szélei vannak fotózva, deformált fehérvérsejtek, helyenként sűrű VVT.</t>
  </si>
  <si>
    <t>Kékes festődés,kenet széle van fotózva, fényviszonyok változóak,a fotókon a sejtek színe között nagy az eltérés,helyenként ritka kenet.</t>
  </si>
  <si>
    <t>Jó festés, kenet széle van fotózva, fehérvérsejtek épek.</t>
  </si>
  <si>
    <t>Pirosabb festődés(festökádvan több napot allt a festék),kenet szélei fotózva,széteset sejtek,deformált VVT-k.</t>
  </si>
  <si>
    <t>Homályos képek,sűrű VVT egyes fotókon, ép fehérvérsejtek.</t>
  </si>
  <si>
    <t>Erőssen kék festődés (frissen bontott Panoptik festék),kenet széle fotózva,deformált , szétesett fehérvérsejtek a kenet szélén.</t>
  </si>
  <si>
    <t>Fehérvérsejtek épek, kenet széle fotózva, homályos képek.</t>
  </si>
  <si>
    <t xml:space="preserve">Haemocular </t>
  </si>
  <si>
    <r>
      <rPr>
        <b/>
        <sz val="11"/>
        <color theme="1"/>
        <rFont val="Calibri"/>
        <family val="2"/>
        <charset val="238"/>
        <scheme val="minor"/>
      </rPr>
      <t>Panoptik festék lot</t>
    </r>
    <r>
      <rPr>
        <sz val="11"/>
        <color theme="1"/>
        <rFont val="Calibri"/>
        <family val="2"/>
        <scheme val="minor"/>
      </rPr>
      <t>:</t>
    </r>
  </si>
  <si>
    <t>Dia-Blue panoptik Lot: 1462400418, Red Lot:1462500418, Fix Lot.1462100418</t>
  </si>
  <si>
    <t>n_WBC</t>
  </si>
  <si>
    <t>n_MatchWBC</t>
  </si>
  <si>
    <t>n_Detected</t>
  </si>
  <si>
    <t>n_Image</t>
  </si>
  <si>
    <t>n_Image_with_annotations</t>
  </si>
  <si>
    <t>Ratio_TP</t>
  </si>
  <si>
    <t>Ratio_FP</t>
  </si>
  <si>
    <t>Nincs annotáció</t>
  </si>
  <si>
    <t>Más nagyítás</t>
  </si>
  <si>
    <t>Kézi</t>
  </si>
  <si>
    <t>Rossz annotációk, rossz minőségű felvételek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</si>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</sst>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3" sqref="A3:XFD3"/>
    </sheetView>
  </sheetViews>
  <sheetFormatPr defaultRowHeight="14.4" x14ac:dyDescent="0.3"/>
  <cols>
    <col min="1" max="1" width="10.33203125" customWidth="1"/>
    <col min="2" max="2" width="57.5546875" customWidth="1"/>
    <col min="3" max="3" width="21.44140625" customWidth="1"/>
    <col min="4" max="4" width="128.44140625" customWidth="1"/>
    <col min="5" max="5" width="61.88671875" customWidth="1"/>
  </cols>
  <sheetData>
    <row r="2" spans="1:5" ht="15.6" x14ac:dyDescent="0.3">
      <c r="B2" s="3" t="s">
        <v>49</v>
      </c>
    </row>
    <row r="3" spans="1:5" ht="15.6" x14ac:dyDescent="0.3">
      <c r="A3" s="3" t="s">
        <v>0</v>
      </c>
      <c r="B3" s="3" t="s">
        <v>5</v>
      </c>
      <c r="C3" s="3" t="s">
        <v>6</v>
      </c>
      <c r="D3" s="3" t="s">
        <v>7</v>
      </c>
      <c r="E3" s="6" t="s">
        <v>50</v>
      </c>
    </row>
    <row r="4" spans="1:5" x14ac:dyDescent="0.3">
      <c r="C4" s="5" t="s">
        <v>9</v>
      </c>
    </row>
    <row r="5" spans="1:5" x14ac:dyDescent="0.3">
      <c r="A5" s="1">
        <v>17</v>
      </c>
      <c r="B5" s="2" t="s">
        <v>17</v>
      </c>
      <c r="C5" s="1" t="s">
        <v>8</v>
      </c>
      <c r="D5" s="4" t="s">
        <v>33</v>
      </c>
    </row>
    <row r="6" spans="1:5" x14ac:dyDescent="0.3">
      <c r="A6" s="1">
        <v>20</v>
      </c>
      <c r="B6" s="2" t="s">
        <v>18</v>
      </c>
      <c r="C6" s="1" t="s">
        <v>8</v>
      </c>
      <c r="D6" s="2" t="s">
        <v>32</v>
      </c>
    </row>
    <row r="7" spans="1:5" x14ac:dyDescent="0.3">
      <c r="A7" s="1">
        <v>21</v>
      </c>
      <c r="B7" s="2" t="s">
        <v>11</v>
      </c>
      <c r="C7" s="1" t="s">
        <v>8</v>
      </c>
      <c r="D7" s="2" t="s">
        <v>10</v>
      </c>
    </row>
    <row r="8" spans="1:5" x14ac:dyDescent="0.3">
      <c r="A8" s="1">
        <v>2</v>
      </c>
      <c r="B8" s="2" t="s">
        <v>12</v>
      </c>
      <c r="C8" s="1" t="s">
        <v>8</v>
      </c>
      <c r="D8" s="2" t="s">
        <v>34</v>
      </c>
    </row>
    <row r="9" spans="1:5" x14ac:dyDescent="0.3">
      <c r="A9" s="1">
        <v>1</v>
      </c>
      <c r="B9" s="2" t="s">
        <v>1</v>
      </c>
      <c r="C9" s="1" t="s">
        <v>8</v>
      </c>
      <c r="D9" s="2" t="s">
        <v>35</v>
      </c>
    </row>
    <row r="10" spans="1:5" x14ac:dyDescent="0.3">
      <c r="A10" s="1">
        <v>1054</v>
      </c>
      <c r="B10" s="2" t="s">
        <v>19</v>
      </c>
      <c r="C10" s="1" t="s">
        <v>14</v>
      </c>
      <c r="D10" s="2" t="s">
        <v>36</v>
      </c>
    </row>
    <row r="11" spans="1:5" x14ac:dyDescent="0.3">
      <c r="A11" s="1">
        <v>9</v>
      </c>
      <c r="B11" s="2" t="s">
        <v>2</v>
      </c>
      <c r="C11" s="1" t="s">
        <v>15</v>
      </c>
      <c r="D11" s="2" t="s">
        <v>37</v>
      </c>
    </row>
    <row r="12" spans="1:5" x14ac:dyDescent="0.3">
      <c r="A12" s="1">
        <v>33</v>
      </c>
      <c r="B12" s="2" t="s">
        <v>3</v>
      </c>
      <c r="C12" s="1" t="s">
        <v>8</v>
      </c>
      <c r="D12" s="2" t="s">
        <v>38</v>
      </c>
    </row>
    <row r="13" spans="1:5" x14ac:dyDescent="0.3">
      <c r="A13" s="1">
        <v>32</v>
      </c>
      <c r="B13" s="2" t="s">
        <v>16</v>
      </c>
      <c r="C13" s="1" t="s">
        <v>8</v>
      </c>
      <c r="D13" s="2" t="s">
        <v>39</v>
      </c>
    </row>
    <row r="14" spans="1:5" x14ac:dyDescent="0.3">
      <c r="A14" s="1">
        <v>31</v>
      </c>
      <c r="B14" s="2" t="s">
        <v>20</v>
      </c>
      <c r="C14" s="1" t="s">
        <v>8</v>
      </c>
      <c r="D14" s="2" t="s">
        <v>40</v>
      </c>
    </row>
    <row r="15" spans="1:5" x14ac:dyDescent="0.3">
      <c r="A15" s="1">
        <v>25</v>
      </c>
      <c r="B15" s="2" t="s">
        <v>4</v>
      </c>
      <c r="C15" s="1" t="s">
        <v>15</v>
      </c>
      <c r="D15" s="2" t="s">
        <v>41</v>
      </c>
    </row>
    <row r="16" spans="1:5" x14ac:dyDescent="0.3">
      <c r="A16" s="1">
        <v>11</v>
      </c>
      <c r="B16" s="2" t="s">
        <v>21</v>
      </c>
      <c r="C16" s="1" t="s">
        <v>8</v>
      </c>
      <c r="D16" s="2" t="s">
        <v>42</v>
      </c>
    </row>
    <row r="17" spans="1:9" x14ac:dyDescent="0.3">
      <c r="A17" s="1">
        <v>4</v>
      </c>
      <c r="B17" s="2" t="s">
        <v>22</v>
      </c>
      <c r="C17" s="1" t="s">
        <v>8</v>
      </c>
      <c r="D17" s="2" t="s">
        <v>48</v>
      </c>
    </row>
    <row r="18" spans="1:9" x14ac:dyDescent="0.3">
      <c r="A18" s="1">
        <v>3</v>
      </c>
      <c r="B18" s="2" t="s">
        <v>23</v>
      </c>
      <c r="C18" s="1" t="s">
        <v>8</v>
      </c>
      <c r="D18" s="2" t="s">
        <v>25</v>
      </c>
    </row>
    <row r="19" spans="1:9" x14ac:dyDescent="0.3">
      <c r="A19" s="1">
        <v>5</v>
      </c>
      <c r="B19" s="2" t="s">
        <v>24</v>
      </c>
      <c r="C19" s="1" t="s">
        <v>8</v>
      </c>
      <c r="D19" s="2" t="s">
        <v>43</v>
      </c>
    </row>
    <row r="20" spans="1:9" x14ac:dyDescent="0.3">
      <c r="A20" s="1">
        <v>6</v>
      </c>
      <c r="B20" s="2" t="s">
        <v>26</v>
      </c>
      <c r="C20" s="1" t="s">
        <v>8</v>
      </c>
      <c r="D20" s="2" t="s">
        <v>44</v>
      </c>
    </row>
    <row r="21" spans="1:9" x14ac:dyDescent="0.3">
      <c r="A21" s="1">
        <v>34</v>
      </c>
      <c r="B21" s="2" t="s">
        <v>27</v>
      </c>
      <c r="C21" s="1" t="s">
        <v>8</v>
      </c>
      <c r="D21" s="2" t="s">
        <v>45</v>
      </c>
    </row>
    <row r="22" spans="1:9" x14ac:dyDescent="0.3">
      <c r="A22" s="1">
        <v>18</v>
      </c>
      <c r="B22" s="2" t="s">
        <v>28</v>
      </c>
      <c r="C22" s="1" t="s">
        <v>13</v>
      </c>
      <c r="D22" s="2" t="s">
        <v>46</v>
      </c>
    </row>
    <row r="23" spans="1:9" x14ac:dyDescent="0.3">
      <c r="A23" s="1">
        <v>8</v>
      </c>
      <c r="B23" s="2" t="s">
        <v>29</v>
      </c>
      <c r="C23" s="1" t="s">
        <v>8</v>
      </c>
      <c r="D23" s="2" t="s">
        <v>47</v>
      </c>
      <c r="E23" s="7" t="s">
        <v>51</v>
      </c>
      <c r="F23" s="7"/>
      <c r="G23" s="7"/>
      <c r="H23" s="7"/>
      <c r="I23" s="7"/>
    </row>
    <row r="24" spans="1:9" x14ac:dyDescent="0.3">
      <c r="A24" s="1">
        <v>7</v>
      </c>
      <c r="B24" s="2" t="s">
        <v>30</v>
      </c>
      <c r="C24" s="1" t="s">
        <v>8</v>
      </c>
      <c r="D24" s="2" t="s">
        <v>31</v>
      </c>
    </row>
    <row r="25" spans="1:9" x14ac:dyDescent="0.3">
      <c r="A25" s="1"/>
      <c r="B25" s="2"/>
      <c r="C25" s="1"/>
      <c r="D25" s="1"/>
    </row>
    <row r="26" spans="1:9" x14ac:dyDescent="0.3">
      <c r="A26" s="1"/>
      <c r="B26" s="2"/>
      <c r="C26" s="1"/>
      <c r="D26" s="1"/>
    </row>
    <row r="27" spans="1:9" x14ac:dyDescent="0.3">
      <c r="A27" s="1"/>
      <c r="B27" s="2"/>
      <c r="C27" s="1"/>
      <c r="D27" s="1"/>
    </row>
    <row r="28" spans="1:9" x14ac:dyDescent="0.3">
      <c r="A28" s="1"/>
      <c r="B28" s="2"/>
      <c r="C28" s="1"/>
      <c r="D28" s="1"/>
    </row>
    <row r="29" spans="1:9" x14ac:dyDescent="0.3">
      <c r="A29" s="1"/>
      <c r="B29" s="2"/>
      <c r="C29" s="1"/>
      <c r="D29" s="1"/>
    </row>
    <row r="30" spans="1:9" x14ac:dyDescent="0.3">
      <c r="A30" s="1"/>
      <c r="B30" s="2"/>
      <c r="C30" s="1"/>
      <c r="D30" s="1"/>
    </row>
    <row r="31" spans="1:9" x14ac:dyDescent="0.3">
      <c r="A31" s="1"/>
      <c r="B31" s="2"/>
      <c r="C31" s="1"/>
      <c r="D31" s="1"/>
    </row>
    <row r="32" spans="1:9" x14ac:dyDescent="0.3">
      <c r="A32" s="1"/>
      <c r="B32" s="2"/>
      <c r="C32" s="1"/>
      <c r="D32" s="1"/>
    </row>
    <row r="33" spans="1:4" x14ac:dyDescent="0.3">
      <c r="A33" s="1"/>
      <c r="B33" s="2"/>
      <c r="C33" s="1"/>
      <c r="D33" s="1"/>
    </row>
    <row r="34" spans="1:4" x14ac:dyDescent="0.3">
      <c r="A34" s="1"/>
      <c r="B34" s="2"/>
      <c r="C34" s="1"/>
      <c r="D34" s="1"/>
    </row>
    <row r="35" spans="1:4" x14ac:dyDescent="0.3">
      <c r="B35" s="2"/>
      <c r="C35" s="1"/>
    </row>
    <row r="36" spans="1:4" x14ac:dyDescent="0.3">
      <c r="C36" s="1"/>
    </row>
    <row r="37" spans="1:4" x14ac:dyDescent="0.3">
      <c r="C37" s="1"/>
    </row>
    <row r="38" spans="1:4" x14ac:dyDescent="0.3">
      <c r="C38" s="1"/>
    </row>
    <row r="39" spans="1:4" x14ac:dyDescent="0.3">
      <c r="C39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H2" sqref="H2:I21"/>
    </sheetView>
  </sheetViews>
  <sheetFormatPr defaultRowHeight="14.4" x14ac:dyDescent="0.3"/>
  <cols>
    <col min="2" max="2" width="11.109375" customWidth="1"/>
    <col min="3" max="3" width="11.44140625" customWidth="1"/>
    <col min="4" max="4" width="15.109375" customWidth="1"/>
    <col min="5" max="5" width="21.109375" customWidth="1"/>
    <col min="8" max="9" width="8.88671875" style="12"/>
  </cols>
  <sheetData>
    <row r="1" spans="1:11" ht="15.6" x14ac:dyDescent="0.3">
      <c r="A1" s="3" t="s">
        <v>0</v>
      </c>
      <c r="B1" t="s">
        <v>52</v>
      </c>
      <c r="C1" t="s">
        <v>54</v>
      </c>
      <c r="D1" t="s">
        <v>53</v>
      </c>
      <c r="E1" t="s">
        <v>56</v>
      </c>
      <c r="F1" t="s">
        <v>55</v>
      </c>
      <c r="H1" s="12" t="s">
        <v>57</v>
      </c>
      <c r="I1" s="12" t="s">
        <v>58</v>
      </c>
    </row>
    <row r="2" spans="1:11" s="10" customFormat="1" ht="15.6" x14ac:dyDescent="0.3">
      <c r="A2" s="9">
        <v>1</v>
      </c>
      <c r="B2" s="10">
        <v>144</v>
      </c>
      <c r="C2" s="10">
        <v>142</v>
      </c>
      <c r="D2" s="10">
        <v>125</v>
      </c>
      <c r="E2" s="10">
        <v>62</v>
      </c>
      <c r="F2" s="10">
        <v>62</v>
      </c>
      <c r="H2" s="13">
        <f>D2/B2</f>
        <v>0.86805555555555558</v>
      </c>
      <c r="I2" s="13">
        <f>(C2-D2)/C2</f>
        <v>0.11971830985915492</v>
      </c>
    </row>
    <row r="3" spans="1:11" s="11" customFormat="1" x14ac:dyDescent="0.3">
      <c r="A3" s="11">
        <v>2</v>
      </c>
      <c r="B3" s="11">
        <v>135</v>
      </c>
      <c r="C3" s="11">
        <v>145</v>
      </c>
      <c r="D3" s="11">
        <v>128</v>
      </c>
      <c r="E3" s="11">
        <v>90</v>
      </c>
      <c r="F3" s="11">
        <v>90</v>
      </c>
      <c r="H3" s="14">
        <f t="shared" ref="H3:H21" si="0">D3/B3</f>
        <v>0.94814814814814818</v>
      </c>
      <c r="I3" s="14">
        <f t="shared" ref="I3:I21" si="1">(C3-D3)/C3</f>
        <v>0.11724137931034483</v>
      </c>
    </row>
    <row r="4" spans="1:11" s="10" customFormat="1" x14ac:dyDescent="0.3">
      <c r="A4" s="10">
        <v>3</v>
      </c>
      <c r="B4" s="10">
        <v>105</v>
      </c>
      <c r="C4" s="10">
        <v>105</v>
      </c>
      <c r="D4" s="10">
        <v>92</v>
      </c>
      <c r="E4" s="10">
        <v>79</v>
      </c>
      <c r="F4" s="10">
        <v>79</v>
      </c>
      <c r="H4" s="13">
        <f t="shared" si="0"/>
        <v>0.87619047619047619</v>
      </c>
      <c r="I4" s="13">
        <f t="shared" si="1"/>
        <v>0.12380952380952381</v>
      </c>
    </row>
    <row r="5" spans="1:11" s="11" customFormat="1" x14ac:dyDescent="0.3">
      <c r="A5" s="11">
        <v>4</v>
      </c>
      <c r="B5" s="11">
        <v>85</v>
      </c>
      <c r="C5" s="11">
        <v>88</v>
      </c>
      <c r="D5" s="11">
        <v>81</v>
      </c>
      <c r="E5" s="11">
        <v>68</v>
      </c>
      <c r="F5" s="11">
        <v>68</v>
      </c>
      <c r="H5" s="14">
        <f t="shared" si="0"/>
        <v>0.95294117647058818</v>
      </c>
      <c r="I5" s="14">
        <f t="shared" si="1"/>
        <v>7.9545454545454544E-2</v>
      </c>
    </row>
    <row r="6" spans="1:11" s="11" customFormat="1" x14ac:dyDescent="0.3">
      <c r="A6" s="11">
        <v>5</v>
      </c>
      <c r="B6" s="11">
        <v>50</v>
      </c>
      <c r="C6" s="11">
        <v>51</v>
      </c>
      <c r="D6" s="11">
        <v>50</v>
      </c>
      <c r="E6" s="11">
        <v>41</v>
      </c>
      <c r="F6" s="11">
        <v>41</v>
      </c>
      <c r="H6" s="14">
        <f t="shared" si="0"/>
        <v>1</v>
      </c>
      <c r="I6" s="14">
        <f t="shared" si="1"/>
        <v>1.9607843137254902E-2</v>
      </c>
    </row>
    <row r="7" spans="1:11" s="11" customFormat="1" x14ac:dyDescent="0.3">
      <c r="A7" s="11">
        <v>6</v>
      </c>
      <c r="B7" s="11">
        <v>59</v>
      </c>
      <c r="C7" s="11">
        <v>62</v>
      </c>
      <c r="D7" s="11">
        <v>55</v>
      </c>
      <c r="E7" s="11">
        <v>45</v>
      </c>
      <c r="F7" s="11">
        <v>45</v>
      </c>
      <c r="H7" s="14">
        <f t="shared" si="0"/>
        <v>0.93220338983050843</v>
      </c>
      <c r="I7" s="14">
        <f t="shared" si="1"/>
        <v>0.11290322580645161</v>
      </c>
    </row>
    <row r="8" spans="1:11" s="11" customFormat="1" x14ac:dyDescent="0.3">
      <c r="A8" s="11">
        <v>7</v>
      </c>
      <c r="B8" s="11">
        <v>63</v>
      </c>
      <c r="C8" s="11">
        <v>70</v>
      </c>
      <c r="D8" s="11">
        <v>61</v>
      </c>
      <c r="E8" s="11">
        <v>47</v>
      </c>
      <c r="F8" s="11">
        <v>47</v>
      </c>
      <c r="H8" s="14">
        <f t="shared" si="0"/>
        <v>0.96825396825396826</v>
      </c>
      <c r="I8" s="14">
        <f t="shared" si="1"/>
        <v>0.12857142857142856</v>
      </c>
    </row>
    <row r="9" spans="1:11" s="8" customFormat="1" x14ac:dyDescent="0.3">
      <c r="A9" s="8">
        <v>8</v>
      </c>
      <c r="H9" s="13"/>
      <c r="I9" s="13"/>
      <c r="K9" s="8" t="s">
        <v>59</v>
      </c>
    </row>
    <row r="10" spans="1:11" s="11" customFormat="1" x14ac:dyDescent="0.3">
      <c r="A10" s="11">
        <v>9</v>
      </c>
      <c r="B10" s="11">
        <v>133</v>
      </c>
      <c r="C10" s="11">
        <v>145</v>
      </c>
      <c r="D10" s="11">
        <v>125</v>
      </c>
      <c r="E10" s="11">
        <v>97</v>
      </c>
      <c r="F10" s="11">
        <v>97</v>
      </c>
      <c r="H10" s="14">
        <f t="shared" si="0"/>
        <v>0.93984962406015038</v>
      </c>
      <c r="I10" s="14">
        <f t="shared" si="1"/>
        <v>0.13793103448275862</v>
      </c>
      <c r="K10" s="11" t="s">
        <v>60</v>
      </c>
    </row>
    <row r="11" spans="1:11" s="10" customFormat="1" x14ac:dyDescent="0.3">
      <c r="A11" s="10">
        <v>11</v>
      </c>
      <c r="H11" s="13"/>
      <c r="I11" s="13"/>
      <c r="K11" s="10" t="s">
        <v>62</v>
      </c>
    </row>
    <row r="12" spans="1:11" s="11" customFormat="1" x14ac:dyDescent="0.3">
      <c r="A12" s="11">
        <v>17</v>
      </c>
      <c r="B12" s="11">
        <v>134</v>
      </c>
      <c r="C12" s="11">
        <v>155</v>
      </c>
      <c r="D12" s="11">
        <v>123</v>
      </c>
      <c r="E12" s="11">
        <v>99</v>
      </c>
      <c r="F12" s="11">
        <v>99</v>
      </c>
      <c r="H12" s="14">
        <f t="shared" si="0"/>
        <v>0.91791044776119401</v>
      </c>
      <c r="I12" s="14">
        <f t="shared" si="1"/>
        <v>0.20645161290322581</v>
      </c>
    </row>
    <row r="13" spans="1:11" s="11" customFormat="1" x14ac:dyDescent="0.3">
      <c r="A13" s="11">
        <v>18</v>
      </c>
      <c r="B13" s="11">
        <v>111</v>
      </c>
      <c r="C13" s="11">
        <v>115</v>
      </c>
      <c r="D13" s="11">
        <v>103</v>
      </c>
      <c r="E13" s="11">
        <v>101</v>
      </c>
      <c r="F13" s="11">
        <v>99</v>
      </c>
      <c r="H13" s="14">
        <f t="shared" si="0"/>
        <v>0.92792792792792789</v>
      </c>
      <c r="I13" s="14">
        <f t="shared" si="1"/>
        <v>0.10434782608695652</v>
      </c>
      <c r="K13" s="11" t="s">
        <v>61</v>
      </c>
    </row>
    <row r="14" spans="1:11" s="11" customFormat="1" x14ac:dyDescent="0.3">
      <c r="A14" s="11">
        <v>20</v>
      </c>
      <c r="B14" s="11">
        <v>29</v>
      </c>
      <c r="C14" s="11">
        <v>28</v>
      </c>
      <c r="D14" s="11">
        <v>27</v>
      </c>
      <c r="E14" s="11">
        <v>24</v>
      </c>
      <c r="F14" s="11">
        <v>24</v>
      </c>
      <c r="H14" s="14">
        <f t="shared" si="0"/>
        <v>0.93103448275862066</v>
      </c>
      <c r="I14" s="14">
        <f t="shared" si="1"/>
        <v>3.5714285714285712E-2</v>
      </c>
    </row>
    <row r="15" spans="1:11" s="11" customFormat="1" x14ac:dyDescent="0.3">
      <c r="A15" s="11">
        <v>21</v>
      </c>
      <c r="B15" s="11">
        <v>149</v>
      </c>
      <c r="C15" s="11">
        <v>154</v>
      </c>
      <c r="D15" s="11">
        <v>142</v>
      </c>
      <c r="E15" s="11">
        <v>108</v>
      </c>
      <c r="F15" s="11">
        <v>108</v>
      </c>
      <c r="H15" s="14">
        <f t="shared" si="0"/>
        <v>0.95302013422818788</v>
      </c>
      <c r="I15" s="14">
        <f t="shared" si="1"/>
        <v>7.792207792207792E-2</v>
      </c>
    </row>
    <row r="16" spans="1:11" s="11" customFormat="1" x14ac:dyDescent="0.3">
      <c r="A16" s="11">
        <v>25</v>
      </c>
      <c r="B16" s="11">
        <v>45</v>
      </c>
      <c r="C16" s="11">
        <v>48</v>
      </c>
      <c r="D16" s="11">
        <v>44</v>
      </c>
      <c r="E16" s="11">
        <v>47</v>
      </c>
      <c r="F16" s="11">
        <v>47</v>
      </c>
      <c r="H16" s="14">
        <f t="shared" si="0"/>
        <v>0.97777777777777775</v>
      </c>
      <c r="I16" s="14">
        <f t="shared" si="1"/>
        <v>8.3333333333333329E-2</v>
      </c>
      <c r="K16" s="11" t="s">
        <v>60</v>
      </c>
    </row>
    <row r="17" spans="1:11" s="11" customFormat="1" x14ac:dyDescent="0.3">
      <c r="A17" s="11">
        <v>32</v>
      </c>
      <c r="B17" s="11">
        <v>574</v>
      </c>
      <c r="C17" s="11">
        <v>613</v>
      </c>
      <c r="D17" s="11">
        <v>557</v>
      </c>
      <c r="E17" s="11">
        <v>493</v>
      </c>
      <c r="F17" s="11">
        <v>493</v>
      </c>
      <c r="H17" s="14">
        <f t="shared" si="0"/>
        <v>0.97038327526132406</v>
      </c>
      <c r="I17" s="14">
        <f t="shared" si="1"/>
        <v>9.1353996737357265E-2</v>
      </c>
    </row>
    <row r="18" spans="1:11" s="11" customFormat="1" x14ac:dyDescent="0.3">
      <c r="A18" s="11">
        <v>34</v>
      </c>
      <c r="B18" s="11">
        <v>154</v>
      </c>
      <c r="C18" s="11">
        <v>176</v>
      </c>
      <c r="D18" s="11">
        <v>141</v>
      </c>
      <c r="E18" s="11">
        <v>94</v>
      </c>
      <c r="F18" s="11">
        <v>94</v>
      </c>
      <c r="H18" s="14">
        <f t="shared" si="0"/>
        <v>0.91558441558441561</v>
      </c>
      <c r="I18" s="14">
        <f t="shared" si="1"/>
        <v>0.19886363636363635</v>
      </c>
    </row>
    <row r="19" spans="1:11" s="11" customFormat="1" x14ac:dyDescent="0.3">
      <c r="H19" s="14"/>
      <c r="I19" s="14"/>
    </row>
    <row r="20" spans="1:11" s="11" customFormat="1" x14ac:dyDescent="0.3">
      <c r="H20" s="14"/>
      <c r="I20" s="14"/>
    </row>
    <row r="21" spans="1:11" s="11" customFormat="1" x14ac:dyDescent="0.3">
      <c r="A21" s="11" t="s">
        <v>63</v>
      </c>
      <c r="B21" s="11">
        <f>SUM(B2:B18)</f>
        <v>1970</v>
      </c>
      <c r="C21" s="11">
        <f>SUM(C2:C18)</f>
        <v>2097</v>
      </c>
      <c r="D21" s="11">
        <f>SUM(D2:D18)</f>
        <v>1854</v>
      </c>
      <c r="E21" s="11">
        <f>SUM(E2:E18)</f>
        <v>1495</v>
      </c>
      <c r="F21" s="11">
        <f>SUM(F2:F18)</f>
        <v>1493</v>
      </c>
      <c r="H21" s="14">
        <f t="shared" si="0"/>
        <v>0.94111675126903549</v>
      </c>
      <c r="I21" s="14">
        <f t="shared" si="1"/>
        <v>0.11587982832618025</v>
      </c>
    </row>
    <row r="26" spans="1:11" s="10" customFormat="1" x14ac:dyDescent="0.3">
      <c r="A26" s="10">
        <v>11</v>
      </c>
      <c r="B26" s="10">
        <v>122</v>
      </c>
      <c r="C26" s="10">
        <v>156</v>
      </c>
      <c r="D26" s="10">
        <v>95</v>
      </c>
      <c r="E26" s="10">
        <v>66</v>
      </c>
      <c r="F26" s="10">
        <v>86</v>
      </c>
      <c r="H26" s="13">
        <f t="shared" ref="H26" si="2">D26/B26</f>
        <v>0.77868852459016391</v>
      </c>
      <c r="I26" s="13">
        <f t="shared" ref="I26" si="3">(C26-D26)/C26</f>
        <v>0.39102564102564102</v>
      </c>
      <c r="K26" s="10" t="s">
        <v>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Munka1</vt:lpstr>
      <vt:lpstr>DETECTION RESULTS</vt:lpstr>
      <vt:lpstr>Munka3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2017-03-02T13:20:55Z</dcterms:modified>
</cp:coreProperties>
</file>