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Realtime data\2016\"/>
    </mc:Choice>
  </mc:AlternateContent>
  <bookViews>
    <workbookView xWindow="0" yWindow="0" windowWidth="51315" windowHeight="12210"/>
  </bookViews>
  <sheets>
    <sheet name="160725" sheetId="1" r:id="rId1"/>
  </sheets>
  <calcPr calcId="152511"/>
</workbook>
</file>

<file path=xl/calcChain.xml><?xml version="1.0" encoding="utf-8"?>
<calcChain xmlns="http://schemas.openxmlformats.org/spreadsheetml/2006/main">
  <c r="S55" i="1" l="1"/>
  <c r="T55" i="1"/>
  <c r="U55" i="1"/>
  <c r="V55" i="1"/>
  <c r="W55" i="1"/>
  <c r="X55" i="1"/>
  <c r="Y55" i="1"/>
  <c r="Z55" i="1"/>
  <c r="AA55" i="1"/>
  <c r="AB55" i="1"/>
  <c r="AC55" i="1"/>
  <c r="S56" i="1"/>
  <c r="T56" i="1"/>
  <c r="U56" i="1"/>
  <c r="V56" i="1"/>
  <c r="W56" i="1"/>
  <c r="X56" i="1"/>
  <c r="Y56" i="1"/>
  <c r="Z56" i="1"/>
  <c r="AA56" i="1"/>
  <c r="AB56" i="1"/>
  <c r="AC56" i="1"/>
  <c r="S57" i="1"/>
  <c r="T57" i="1"/>
  <c r="U57" i="1"/>
  <c r="V57" i="1"/>
  <c r="W57" i="1"/>
  <c r="X57" i="1"/>
  <c r="Y57" i="1"/>
  <c r="Z57" i="1"/>
  <c r="AA57" i="1"/>
  <c r="AB57" i="1"/>
  <c r="AC57" i="1"/>
  <c r="S58" i="1"/>
  <c r="T58" i="1"/>
  <c r="U58" i="1"/>
  <c r="V58" i="1"/>
  <c r="W58" i="1"/>
  <c r="X58" i="1"/>
  <c r="Y58" i="1"/>
  <c r="Z58" i="1"/>
  <c r="AA58" i="1"/>
  <c r="AB58" i="1"/>
  <c r="AC58" i="1"/>
  <c r="S59" i="1"/>
  <c r="T59" i="1"/>
  <c r="U59" i="1"/>
  <c r="V59" i="1"/>
  <c r="W59" i="1"/>
  <c r="X59" i="1"/>
  <c r="Y59" i="1"/>
  <c r="Z59" i="1"/>
  <c r="AA59" i="1"/>
  <c r="AB59" i="1"/>
  <c r="AC59" i="1"/>
  <c r="S60" i="1"/>
  <c r="T60" i="1"/>
  <c r="U60" i="1"/>
  <c r="V60" i="1"/>
  <c r="W60" i="1"/>
  <c r="X60" i="1"/>
  <c r="Y60" i="1"/>
  <c r="Z60" i="1"/>
  <c r="AA60" i="1"/>
  <c r="AB60" i="1"/>
  <c r="AC60" i="1"/>
  <c r="S61" i="1"/>
  <c r="T61" i="1"/>
  <c r="U61" i="1"/>
  <c r="V61" i="1"/>
  <c r="W61" i="1"/>
  <c r="X61" i="1"/>
  <c r="Y61" i="1"/>
  <c r="Z61" i="1"/>
  <c r="AA61" i="1"/>
  <c r="AB61" i="1"/>
  <c r="AC61" i="1"/>
  <c r="S62" i="1"/>
  <c r="T62" i="1"/>
  <c r="U62" i="1"/>
  <c r="V62" i="1"/>
  <c r="W62" i="1"/>
  <c r="X62" i="1"/>
  <c r="Y62" i="1"/>
  <c r="Z62" i="1"/>
  <c r="AA62" i="1"/>
  <c r="AB62" i="1"/>
  <c r="AC62" i="1"/>
  <c r="R62" i="1"/>
  <c r="R61" i="1"/>
  <c r="R60" i="1"/>
  <c r="R59" i="1"/>
  <c r="R58" i="1"/>
  <c r="R57" i="1"/>
  <c r="R56" i="1"/>
  <c r="R55" i="1"/>
  <c r="L50" i="1" l="1"/>
  <c r="L69" i="1" s="1"/>
  <c r="K50" i="1"/>
  <c r="K69" i="1" s="1"/>
  <c r="J50" i="1"/>
  <c r="J69" i="1" s="1"/>
  <c r="I50" i="1"/>
  <c r="I69" i="1" s="1"/>
  <c r="H50" i="1"/>
  <c r="H69" i="1" s="1"/>
  <c r="G50" i="1"/>
  <c r="G69" i="1" s="1"/>
  <c r="F50" i="1"/>
  <c r="F69" i="1" s="1"/>
  <c r="E50" i="1"/>
  <c r="E69" i="1" s="1"/>
  <c r="D50" i="1"/>
  <c r="D69" i="1" s="1"/>
  <c r="C50" i="1"/>
  <c r="C69" i="1" s="1"/>
  <c r="B50" i="1"/>
  <c r="B69" i="1" s="1"/>
  <c r="A50" i="1"/>
  <c r="N50" i="1" s="1"/>
  <c r="L48" i="1"/>
  <c r="L67" i="1" s="1"/>
  <c r="K48" i="1"/>
  <c r="K67" i="1" s="1"/>
  <c r="J48" i="1"/>
  <c r="J67" i="1" s="1"/>
  <c r="I48" i="1"/>
  <c r="I67" i="1" s="1"/>
  <c r="H48" i="1"/>
  <c r="H67" i="1" s="1"/>
  <c r="G48" i="1"/>
  <c r="G67" i="1" s="1"/>
  <c r="F48" i="1"/>
  <c r="F67" i="1" s="1"/>
  <c r="E48" i="1"/>
  <c r="E67" i="1" s="1"/>
  <c r="D48" i="1"/>
  <c r="D67" i="1" s="1"/>
  <c r="C48" i="1"/>
  <c r="C67" i="1" s="1"/>
  <c r="B48" i="1"/>
  <c r="B67" i="1" s="1"/>
  <c r="A48" i="1"/>
  <c r="A67" i="1" s="1"/>
  <c r="N67" i="1" s="1"/>
  <c r="L46" i="1"/>
  <c r="L65" i="1" s="1"/>
  <c r="K46" i="1"/>
  <c r="K65" i="1" s="1"/>
  <c r="J46" i="1"/>
  <c r="J65" i="1" s="1"/>
  <c r="I46" i="1"/>
  <c r="I65" i="1" s="1"/>
  <c r="H46" i="1"/>
  <c r="H65" i="1" s="1"/>
  <c r="G46" i="1"/>
  <c r="G65" i="1" s="1"/>
  <c r="F46" i="1"/>
  <c r="F65" i="1" s="1"/>
  <c r="E46" i="1"/>
  <c r="E65" i="1" s="1"/>
  <c r="D46" i="1"/>
  <c r="D65" i="1" s="1"/>
  <c r="C46" i="1"/>
  <c r="C65" i="1" s="1"/>
  <c r="B46" i="1"/>
  <c r="B65" i="1" s="1"/>
  <c r="A46" i="1"/>
  <c r="A65" i="1" s="1"/>
  <c r="N65" i="1" s="1"/>
  <c r="L44" i="1"/>
  <c r="L63" i="1" s="1"/>
  <c r="K44" i="1"/>
  <c r="K63" i="1" s="1"/>
  <c r="J44" i="1"/>
  <c r="J63" i="1" s="1"/>
  <c r="I44" i="1"/>
  <c r="I63" i="1" s="1"/>
  <c r="H44" i="1"/>
  <c r="H63" i="1" s="1"/>
  <c r="G44" i="1"/>
  <c r="G63" i="1" s="1"/>
  <c r="F44" i="1"/>
  <c r="F63" i="1" s="1"/>
  <c r="E44" i="1"/>
  <c r="E63" i="1" s="1"/>
  <c r="D44" i="1"/>
  <c r="D63" i="1" s="1"/>
  <c r="C44" i="1"/>
  <c r="C63" i="1" s="1"/>
  <c r="B44" i="1"/>
  <c r="B63" i="1" s="1"/>
  <c r="A44" i="1"/>
  <c r="A63" i="1" s="1"/>
  <c r="N63" i="1" s="1"/>
  <c r="L42" i="1"/>
  <c r="L61" i="1" s="1"/>
  <c r="K42" i="1"/>
  <c r="K61" i="1" s="1"/>
  <c r="J42" i="1"/>
  <c r="J61" i="1" s="1"/>
  <c r="I42" i="1"/>
  <c r="I61" i="1" s="1"/>
  <c r="H42" i="1"/>
  <c r="H61" i="1" s="1"/>
  <c r="G42" i="1"/>
  <c r="G61" i="1" s="1"/>
  <c r="F42" i="1"/>
  <c r="F61" i="1" s="1"/>
  <c r="E42" i="1"/>
  <c r="E61" i="1" s="1"/>
  <c r="D42" i="1"/>
  <c r="D61" i="1" s="1"/>
  <c r="C42" i="1"/>
  <c r="C61" i="1" s="1"/>
  <c r="B42" i="1"/>
  <c r="B61" i="1" s="1"/>
  <c r="A42" i="1"/>
  <c r="A61" i="1" s="1"/>
  <c r="N61" i="1" s="1"/>
  <c r="L40" i="1"/>
  <c r="L59" i="1" s="1"/>
  <c r="K40" i="1"/>
  <c r="K59" i="1" s="1"/>
  <c r="J40" i="1"/>
  <c r="J59" i="1" s="1"/>
  <c r="I40" i="1"/>
  <c r="I59" i="1" s="1"/>
  <c r="H40" i="1"/>
  <c r="H59" i="1" s="1"/>
  <c r="G40" i="1"/>
  <c r="G59" i="1" s="1"/>
  <c r="F40" i="1"/>
  <c r="F59" i="1" s="1"/>
  <c r="E40" i="1"/>
  <c r="E59" i="1" s="1"/>
  <c r="D40" i="1"/>
  <c r="D59" i="1" s="1"/>
  <c r="C40" i="1"/>
  <c r="C59" i="1" s="1"/>
  <c r="B40" i="1"/>
  <c r="B59" i="1" s="1"/>
  <c r="A40" i="1"/>
  <c r="A59" i="1" s="1"/>
  <c r="N59" i="1" s="1"/>
  <c r="L38" i="1"/>
  <c r="L57" i="1" s="1"/>
  <c r="L73" i="1" s="1"/>
  <c r="K38" i="1"/>
  <c r="K57" i="1" s="1"/>
  <c r="J38" i="1"/>
  <c r="J57" i="1" s="1"/>
  <c r="I38" i="1"/>
  <c r="I57" i="1" s="1"/>
  <c r="H38" i="1"/>
  <c r="H57" i="1" s="1"/>
  <c r="G38" i="1"/>
  <c r="G57" i="1" s="1"/>
  <c r="F38" i="1"/>
  <c r="F57" i="1" s="1"/>
  <c r="E38" i="1"/>
  <c r="E57" i="1" s="1"/>
  <c r="D38" i="1"/>
  <c r="D57" i="1" s="1"/>
  <c r="C38" i="1"/>
  <c r="C57" i="1" s="1"/>
  <c r="B38" i="1"/>
  <c r="B57" i="1" s="1"/>
  <c r="A38" i="1"/>
  <c r="A57" i="1" s="1"/>
  <c r="N57" i="1" s="1"/>
  <c r="L36" i="1"/>
  <c r="K36" i="1"/>
  <c r="K55" i="1" s="1"/>
  <c r="K73" i="1" s="1"/>
  <c r="J36" i="1"/>
  <c r="J55" i="1" s="1"/>
  <c r="J73" i="1" s="1"/>
  <c r="I36" i="1"/>
  <c r="I55" i="1" s="1"/>
  <c r="I73" i="1" s="1"/>
  <c r="H36" i="1"/>
  <c r="H55" i="1" s="1"/>
  <c r="H73" i="1" s="1"/>
  <c r="G36" i="1"/>
  <c r="G55" i="1" s="1"/>
  <c r="G73" i="1" s="1"/>
  <c r="F36" i="1"/>
  <c r="F55" i="1" s="1"/>
  <c r="F73" i="1" s="1"/>
  <c r="E36" i="1"/>
  <c r="E55" i="1" s="1"/>
  <c r="E73" i="1" s="1"/>
  <c r="D36" i="1"/>
  <c r="D55" i="1" s="1"/>
  <c r="D73" i="1" s="1"/>
  <c r="C36" i="1"/>
  <c r="C55" i="1" s="1"/>
  <c r="C73" i="1" s="1"/>
  <c r="B36" i="1"/>
  <c r="B55" i="1" s="1"/>
  <c r="B73" i="1" s="1"/>
  <c r="A36" i="1"/>
  <c r="N36" i="1" s="1"/>
  <c r="N69" i="1" l="1"/>
  <c r="N40" i="1"/>
  <c r="A55" i="1"/>
  <c r="N42" i="1"/>
  <c r="N44" i="1"/>
  <c r="N46" i="1"/>
  <c r="N48" i="1"/>
  <c r="N38" i="1"/>
  <c r="N55" i="1" l="1"/>
  <c r="A73" i="1"/>
</calcChain>
</file>

<file path=xl/sharedStrings.xml><?xml version="1.0" encoding="utf-8"?>
<sst xmlns="http://schemas.openxmlformats.org/spreadsheetml/2006/main" count="394" uniqueCount="106">
  <si>
    <t>Sample</t>
  </si>
  <si>
    <t>Qty mean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</si>
  <si>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</si>
  <si>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</si>
  <si>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</si>
  <si>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</si>
  <si>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</si>
  <si>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</si>
  <si>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</si>
  <si>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</si>
  <si>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</si>
  <si>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</si>
  <si>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</si>
  <si>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</si>
  <si>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</si>
  <si>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</si>
  <si>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</si>
  <si>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</si>
  <si>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</si>
  <si>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</si>
  <si>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</si>
  <si>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</si>
  <si>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</si>
  <si>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</si>
  <si>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</si>
  <si>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</si>
  <si>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</si>
  <si>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</si>
  <si>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</si>
  <si>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</si>
  <si>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</si>
  <si>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</si>
  <si>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</si>
  <si>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</si>
  <si>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</si>
  <si>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</si>
  <si>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</si>
  <si>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</si>
  <si>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</si>
  <si>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</si>
  <si>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</si>
  <si>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</si>
  <si>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</si>
  <si>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</si>
  <si>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</si>
  <si>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</si>
  <si>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</si>
  <si>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</si>
  <si>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</si>
  <si>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</si>
  <si>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</si>
  <si>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</si>
  <si>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</si>
  <si>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</si>
  <si>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</si>
  <si>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</si>
  <si>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</si>
  <si>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</si>
  <si>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</si>
  <si>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</si>
  <si>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</si>
  <si>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</si>
  <si>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</si>
  <si>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</si>
  <si>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</si>
  <si>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</si>
  <si>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</si>
  <si>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</si>
  <si>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</si>
  <si>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</si>
  <si>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</si>
  <si>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</si>
  <si>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</si>
  <si>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</si>
  <si>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</si>
  <si>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</si>
  <si>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</si>
  <si>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</si>
  <si>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</si>
  <si>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</si>
  <si>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</si>
  <si>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</si>
  <si>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</si>
  <si>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</si>
  <si>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</si>
  <si>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</si>
  <si>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</si>
  <si>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</si>
  <si>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</si>
  <si>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</si>
  <si>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</si>
  <si>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</si>
  <si>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</si>
  <si>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</si>
  <si>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</si>
  <si>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</si>
  <si>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</si>
  <si>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</si>
  <si>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 xml:space="preserve">The above were 1:20 dilutions </t>
  </si>
  <si>
    <t>Canola TILLING plate 1 - CRY1 primers 25/7/16 (concentration in pg/ul standards were 500, 50 and 5 pg/ul)</t>
  </si>
  <si>
    <t>Actual concentrations (ng/ul)</t>
  </si>
  <si>
    <t>Average conc</t>
  </si>
  <si>
    <t>Total vol for pool of 12</t>
  </si>
  <si>
    <t>Vol for pool of 8</t>
  </si>
  <si>
    <t>ul for 20.8ng (for a 50 ul pool at 5ng/ul)</t>
  </si>
  <si>
    <t>worklist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</si>
</sst>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1" xfId="0" applyBorder="1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3"/>
  <sheetViews>
    <sheetView tabSelected="1" topLeftCell="D49" workbookViewId="0">
      <selection activeCell="R53" sqref="R53:AC62"/>
    </sheetView>
  </sheetViews>
  <sheetFormatPr defaultRowHeight="15" x14ac:dyDescent="0.25"/>
  <sheetData>
    <row r="1" spans="1:16" x14ac:dyDescent="0.25">
      <c r="A1" t="s">
        <v>0</v>
      </c>
      <c r="B1" t="s">
        <v>1</v>
      </c>
    </row>
    <row r="2" spans="1:16" x14ac:dyDescent="0.25">
      <c r="A2" t="s">
        <v>2</v>
      </c>
      <c r="B2">
        <v>73.904335000000003</v>
      </c>
      <c r="C2" t="s">
        <v>14</v>
      </c>
      <c r="D2">
        <v>133.60563999999999</v>
      </c>
      <c r="E2" t="s">
        <v>26</v>
      </c>
      <c r="F2">
        <v>80.675479999999993</v>
      </c>
      <c r="G2" t="s">
        <v>38</v>
      </c>
      <c r="H2">
        <v>108.62612</v>
      </c>
      <c r="I2" t="s">
        <v>50</v>
      </c>
      <c r="J2">
        <v>111.65103000000001</v>
      </c>
      <c r="K2" t="s">
        <v>62</v>
      </c>
      <c r="L2">
        <v>175.55275</v>
      </c>
      <c r="M2" t="s">
        <v>74</v>
      </c>
      <c r="N2">
        <v>197.83930000000001</v>
      </c>
      <c r="O2" t="s">
        <v>86</v>
      </c>
      <c r="P2">
        <v>0</v>
      </c>
    </row>
    <row r="3" spans="1:16" x14ac:dyDescent="0.25">
      <c r="A3" t="s">
        <v>3</v>
      </c>
      <c r="B3">
        <v>321.22714000000002</v>
      </c>
      <c r="C3" t="s">
        <v>15</v>
      </c>
      <c r="D3">
        <v>205.79759999999999</v>
      </c>
      <c r="E3" t="s">
        <v>27</v>
      </c>
      <c r="F3">
        <v>371.33105</v>
      </c>
      <c r="G3" t="s">
        <v>39</v>
      </c>
      <c r="H3">
        <v>327.6893</v>
      </c>
      <c r="I3" t="s">
        <v>51</v>
      </c>
      <c r="J3">
        <v>613.05597</v>
      </c>
      <c r="K3" t="s">
        <v>63</v>
      </c>
      <c r="L3">
        <v>356.05259999999998</v>
      </c>
      <c r="M3" t="s">
        <v>75</v>
      </c>
      <c r="N3">
        <v>441.50650000000002</v>
      </c>
      <c r="O3" t="s">
        <v>87</v>
      </c>
      <c r="P3">
        <v>244.52632</v>
      </c>
    </row>
    <row r="4" spans="1:16" x14ac:dyDescent="0.25">
      <c r="A4" t="s">
        <v>4</v>
      </c>
      <c r="B4">
        <v>267.96602999999999</v>
      </c>
      <c r="C4" t="s">
        <v>16</v>
      </c>
      <c r="D4">
        <v>334.25558000000001</v>
      </c>
      <c r="E4" t="s">
        <v>28</v>
      </c>
      <c r="F4">
        <v>185.06523000000001</v>
      </c>
      <c r="G4" t="s">
        <v>40</v>
      </c>
      <c r="H4">
        <v>355.65417000000002</v>
      </c>
      <c r="I4" t="s">
        <v>52</v>
      </c>
      <c r="J4">
        <v>283.93576000000002</v>
      </c>
      <c r="K4" t="s">
        <v>64</v>
      </c>
      <c r="L4">
        <v>568.28959999999995</v>
      </c>
      <c r="M4" t="s">
        <v>76</v>
      </c>
      <c r="N4">
        <v>124.54730000000001</v>
      </c>
      <c r="O4" t="s">
        <v>88</v>
      </c>
      <c r="P4">
        <v>318.03214000000003</v>
      </c>
    </row>
    <row r="5" spans="1:16" x14ac:dyDescent="0.25">
      <c r="A5" t="s">
        <v>5</v>
      </c>
      <c r="B5">
        <v>213.52923999999999</v>
      </c>
      <c r="C5" t="s">
        <v>17</v>
      </c>
      <c r="D5">
        <v>142.8723</v>
      </c>
      <c r="E5" t="s">
        <v>29</v>
      </c>
      <c r="F5">
        <v>183.51464999999999</v>
      </c>
      <c r="G5" t="s">
        <v>41</v>
      </c>
      <c r="H5">
        <v>391.68664999999999</v>
      </c>
      <c r="I5" t="s">
        <v>53</v>
      </c>
      <c r="J5">
        <v>422.79257000000001</v>
      </c>
      <c r="K5" t="s">
        <v>65</v>
      </c>
      <c r="L5">
        <v>255.7235</v>
      </c>
      <c r="M5" t="s">
        <v>77</v>
      </c>
      <c r="N5">
        <v>366.28183000000001</v>
      </c>
      <c r="O5" t="s">
        <v>89</v>
      </c>
      <c r="P5">
        <v>465.28206999999998</v>
      </c>
    </row>
    <row r="6" spans="1:16" x14ac:dyDescent="0.25">
      <c r="A6" t="s">
        <v>6</v>
      </c>
      <c r="B6">
        <v>123.33856</v>
      </c>
      <c r="C6" t="s">
        <v>18</v>
      </c>
      <c r="D6">
        <v>243.45984999999999</v>
      </c>
      <c r="E6" t="s">
        <v>30</v>
      </c>
      <c r="F6">
        <v>668.64124000000004</v>
      </c>
      <c r="G6" t="s">
        <v>42</v>
      </c>
      <c r="H6">
        <v>691.32010000000002</v>
      </c>
      <c r="I6" t="s">
        <v>54</v>
      </c>
      <c r="J6">
        <v>646.1259</v>
      </c>
      <c r="K6" t="s">
        <v>66</v>
      </c>
      <c r="L6">
        <v>271.7355</v>
      </c>
      <c r="M6" t="s">
        <v>78</v>
      </c>
      <c r="N6">
        <v>393.92984000000001</v>
      </c>
      <c r="O6" t="s">
        <v>90</v>
      </c>
      <c r="P6">
        <v>365.8888</v>
      </c>
    </row>
    <row r="7" spans="1:16" x14ac:dyDescent="0.25">
      <c r="A7" t="s">
        <v>7</v>
      </c>
      <c r="B7">
        <v>188.65539999999999</v>
      </c>
      <c r="C7" t="s">
        <v>19</v>
      </c>
      <c r="D7">
        <v>256.76029999999997</v>
      </c>
      <c r="E7" t="s">
        <v>31</v>
      </c>
      <c r="F7">
        <v>197.69757000000001</v>
      </c>
      <c r="G7" t="s">
        <v>43</v>
      </c>
      <c r="H7">
        <v>469.3596</v>
      </c>
      <c r="I7" t="s">
        <v>55</v>
      </c>
      <c r="J7">
        <v>693.46969999999999</v>
      </c>
      <c r="K7" t="s">
        <v>67</v>
      </c>
      <c r="L7">
        <v>437.97582999999997</v>
      </c>
      <c r="M7" t="s">
        <v>79</v>
      </c>
      <c r="N7">
        <v>232.34196</v>
      </c>
      <c r="O7" t="s">
        <v>91</v>
      </c>
      <c r="P7">
        <v>522.39350000000002</v>
      </c>
    </row>
    <row r="8" spans="1:16" x14ac:dyDescent="0.25">
      <c r="A8" t="s">
        <v>8</v>
      </c>
      <c r="B8">
        <v>412.93203999999997</v>
      </c>
      <c r="C8" t="s">
        <v>20</v>
      </c>
      <c r="D8">
        <v>776.55909999999994</v>
      </c>
      <c r="E8" t="s">
        <v>32</v>
      </c>
      <c r="F8">
        <v>303.21616</v>
      </c>
      <c r="G8" t="s">
        <v>44</v>
      </c>
      <c r="H8">
        <v>1729.8584000000001</v>
      </c>
      <c r="I8" t="s">
        <v>56</v>
      </c>
      <c r="J8">
        <v>464.08846999999997</v>
      </c>
      <c r="K8" t="s">
        <v>68</v>
      </c>
      <c r="L8">
        <v>405.77078</v>
      </c>
      <c r="M8" t="s">
        <v>80</v>
      </c>
      <c r="N8">
        <v>603.88477</v>
      </c>
      <c r="O8" t="s">
        <v>92</v>
      </c>
      <c r="P8">
        <v>354.50405999999998</v>
      </c>
    </row>
    <row r="9" spans="1:16" x14ac:dyDescent="0.25">
      <c r="A9" t="s">
        <v>9</v>
      </c>
      <c r="B9">
        <v>210.71019000000001</v>
      </c>
      <c r="C9" t="s">
        <v>21</v>
      </c>
      <c r="D9">
        <v>439.57889999999998</v>
      </c>
      <c r="E9" t="s">
        <v>33</v>
      </c>
      <c r="F9">
        <v>323.22235000000001</v>
      </c>
      <c r="G9" t="s">
        <v>45</v>
      </c>
      <c r="H9">
        <v>505.6037</v>
      </c>
      <c r="I9" t="s">
        <v>57</v>
      </c>
      <c r="J9">
        <v>554.1377</v>
      </c>
      <c r="K9" t="s">
        <v>69</v>
      </c>
      <c r="L9">
        <v>258.60989999999998</v>
      </c>
      <c r="M9" t="s">
        <v>81</v>
      </c>
      <c r="N9">
        <v>910.19479999999999</v>
      </c>
      <c r="O9" t="s">
        <v>93</v>
      </c>
      <c r="P9">
        <v>453.51474000000002</v>
      </c>
    </row>
    <row r="10" spans="1:16" x14ac:dyDescent="0.25">
      <c r="A10" t="s">
        <v>10</v>
      </c>
      <c r="B10">
        <v>495.99182000000002</v>
      </c>
      <c r="C10" t="s">
        <v>22</v>
      </c>
      <c r="D10">
        <v>324.62448000000001</v>
      </c>
      <c r="E10" t="s">
        <v>34</v>
      </c>
      <c r="F10">
        <v>123.79073</v>
      </c>
      <c r="G10" t="s">
        <v>46</v>
      </c>
      <c r="H10">
        <v>719.39606000000003</v>
      </c>
      <c r="I10" t="s">
        <v>58</v>
      </c>
      <c r="J10">
        <v>806.54780000000005</v>
      </c>
      <c r="K10" t="s">
        <v>70</v>
      </c>
      <c r="L10">
        <v>244.26306</v>
      </c>
      <c r="M10" t="s">
        <v>82</v>
      </c>
      <c r="N10">
        <v>977.53534000000002</v>
      </c>
      <c r="O10" t="s">
        <v>94</v>
      </c>
      <c r="P10">
        <v>232.56136000000001</v>
      </c>
    </row>
    <row r="11" spans="1:16" x14ac:dyDescent="0.25">
      <c r="A11" t="s">
        <v>11</v>
      </c>
      <c r="B11">
        <v>151.01258999999999</v>
      </c>
      <c r="C11" t="s">
        <v>23</v>
      </c>
      <c r="D11">
        <v>324.73187000000001</v>
      </c>
      <c r="E11" t="s">
        <v>35</v>
      </c>
      <c r="F11">
        <v>238.23317</v>
      </c>
      <c r="G11" t="s">
        <v>47</v>
      </c>
      <c r="H11">
        <v>361.33524</v>
      </c>
      <c r="I11" t="s">
        <v>59</v>
      </c>
      <c r="J11">
        <v>147.46278000000001</v>
      </c>
      <c r="K11" t="s">
        <v>71</v>
      </c>
      <c r="L11">
        <v>285.86455999999998</v>
      </c>
      <c r="M11" t="s">
        <v>83</v>
      </c>
      <c r="N11">
        <v>240.6403</v>
      </c>
      <c r="O11" t="s">
        <v>95</v>
      </c>
      <c r="P11">
        <v>285.88195999999999</v>
      </c>
    </row>
    <row r="12" spans="1:16" x14ac:dyDescent="0.25">
      <c r="A12" t="s">
        <v>12</v>
      </c>
      <c r="B12">
        <v>134.99663000000001</v>
      </c>
      <c r="C12" t="s">
        <v>24</v>
      </c>
      <c r="D12">
        <v>815.96429999999998</v>
      </c>
      <c r="E12" t="s">
        <v>36</v>
      </c>
      <c r="F12">
        <v>879.04899999999998</v>
      </c>
      <c r="G12" t="s">
        <v>48</v>
      </c>
      <c r="H12">
        <v>268.98079999999999</v>
      </c>
      <c r="I12" t="s">
        <v>60</v>
      </c>
      <c r="J12">
        <v>690.04956000000004</v>
      </c>
      <c r="K12" t="s">
        <v>72</v>
      </c>
      <c r="L12">
        <v>429.49401999999998</v>
      </c>
      <c r="M12" t="s">
        <v>84</v>
      </c>
      <c r="N12">
        <v>636.64930000000004</v>
      </c>
      <c r="O12" t="s">
        <v>96</v>
      </c>
      <c r="P12">
        <v>610.44579999999996</v>
      </c>
    </row>
    <row r="13" spans="1:16" x14ac:dyDescent="0.25">
      <c r="A13" t="s">
        <v>13</v>
      </c>
      <c r="B13">
        <v>0</v>
      </c>
      <c r="C13" t="s">
        <v>25</v>
      </c>
      <c r="D13">
        <v>579.90044999999998</v>
      </c>
      <c r="E13" t="s">
        <v>37</v>
      </c>
      <c r="F13">
        <v>377.44130000000001</v>
      </c>
      <c r="G13" t="s">
        <v>49</v>
      </c>
      <c r="H13">
        <v>294.47403000000003</v>
      </c>
      <c r="I13" t="s">
        <v>61</v>
      </c>
      <c r="J13">
        <v>500.65159999999997</v>
      </c>
      <c r="K13" t="s">
        <v>73</v>
      </c>
      <c r="L13">
        <v>110.492424</v>
      </c>
      <c r="M13" t="s">
        <v>85</v>
      </c>
      <c r="N13">
        <v>329.20499999999998</v>
      </c>
      <c r="O13" t="s">
        <v>97</v>
      </c>
      <c r="P13">
        <v>607.26530000000002</v>
      </c>
    </row>
    <row r="15" spans="1:16" x14ac:dyDescent="0.25">
      <c r="A15" s="3" t="s">
        <v>99</v>
      </c>
    </row>
    <row r="16" spans="1:16" x14ac:dyDescent="0.25">
      <c r="A16" s="1" t="s">
        <v>2</v>
      </c>
      <c r="B16" s="1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  <c r="I16" s="1" t="s">
        <v>10</v>
      </c>
      <c r="J16" s="1" t="s">
        <v>11</v>
      </c>
      <c r="K16" s="1" t="s">
        <v>12</v>
      </c>
      <c r="L16" s="1" t="s">
        <v>13</v>
      </c>
    </row>
    <row r="17" spans="1:12" x14ac:dyDescent="0.25">
      <c r="A17" s="2">
        <v>73.904335000000003</v>
      </c>
      <c r="B17" s="2">
        <v>321.22714000000002</v>
      </c>
      <c r="C17" s="2">
        <v>267.96602999999999</v>
      </c>
      <c r="D17" s="2">
        <v>213.52923999999999</v>
      </c>
      <c r="E17" s="2">
        <v>123.33856</v>
      </c>
      <c r="F17" s="2">
        <v>188.65539999999999</v>
      </c>
      <c r="G17" s="2">
        <v>412.93203999999997</v>
      </c>
      <c r="H17" s="2">
        <v>210.71019000000001</v>
      </c>
      <c r="I17" s="2">
        <v>495.99182000000002</v>
      </c>
      <c r="J17" s="2">
        <v>151.01258999999999</v>
      </c>
      <c r="K17" s="2">
        <v>134.99663000000001</v>
      </c>
      <c r="L17" s="2">
        <v>0</v>
      </c>
    </row>
    <row r="18" spans="1:12" x14ac:dyDescent="0.25">
      <c r="A18" s="1" t="s">
        <v>14</v>
      </c>
      <c r="B18" s="1" t="s">
        <v>15</v>
      </c>
      <c r="C18" s="1" t="s">
        <v>16</v>
      </c>
      <c r="D18" s="1" t="s">
        <v>17</v>
      </c>
      <c r="E18" s="1" t="s">
        <v>18</v>
      </c>
      <c r="F18" s="1" t="s">
        <v>19</v>
      </c>
      <c r="G18" s="1" t="s">
        <v>20</v>
      </c>
      <c r="H18" s="1" t="s">
        <v>21</v>
      </c>
      <c r="I18" s="1" t="s">
        <v>22</v>
      </c>
      <c r="J18" s="1" t="s">
        <v>23</v>
      </c>
      <c r="K18" s="1" t="s">
        <v>24</v>
      </c>
      <c r="L18" s="1" t="s">
        <v>25</v>
      </c>
    </row>
    <row r="19" spans="1:12" x14ac:dyDescent="0.25">
      <c r="A19" s="2">
        <v>133.60563999999999</v>
      </c>
      <c r="B19" s="2">
        <v>205.79759999999999</v>
      </c>
      <c r="C19" s="2">
        <v>334.25558000000001</v>
      </c>
      <c r="D19" s="2">
        <v>142.8723</v>
      </c>
      <c r="E19" s="2">
        <v>243.45984999999999</v>
      </c>
      <c r="F19" s="2">
        <v>256.76029999999997</v>
      </c>
      <c r="G19" s="2">
        <v>776.55909999999994</v>
      </c>
      <c r="H19" s="2">
        <v>439.57889999999998</v>
      </c>
      <c r="I19" s="2">
        <v>324.62448000000001</v>
      </c>
      <c r="J19" s="2">
        <v>324.73187000000001</v>
      </c>
      <c r="K19" s="2">
        <v>815.96429999999998</v>
      </c>
      <c r="L19" s="2">
        <v>579.90044999999998</v>
      </c>
    </row>
    <row r="20" spans="1:12" x14ac:dyDescent="0.25">
      <c r="A20" s="1" t="s">
        <v>26</v>
      </c>
      <c r="B20" s="1" t="s">
        <v>27</v>
      </c>
      <c r="C20" s="1" t="s">
        <v>28</v>
      </c>
      <c r="D20" s="1" t="s">
        <v>29</v>
      </c>
      <c r="E20" s="1" t="s">
        <v>30</v>
      </c>
      <c r="F20" s="1" t="s">
        <v>31</v>
      </c>
      <c r="G20" s="1" t="s">
        <v>32</v>
      </c>
      <c r="H20" s="1" t="s">
        <v>33</v>
      </c>
      <c r="I20" s="1" t="s">
        <v>34</v>
      </c>
      <c r="J20" s="1" t="s">
        <v>35</v>
      </c>
      <c r="K20" s="1" t="s">
        <v>36</v>
      </c>
      <c r="L20" s="1" t="s">
        <v>37</v>
      </c>
    </row>
    <row r="21" spans="1:12" x14ac:dyDescent="0.25">
      <c r="A21" s="2">
        <v>80.675479999999993</v>
      </c>
      <c r="B21" s="2">
        <v>371.33105</v>
      </c>
      <c r="C21" s="2">
        <v>185.06523000000001</v>
      </c>
      <c r="D21" s="2">
        <v>183.51464999999999</v>
      </c>
      <c r="E21" s="2">
        <v>668.64124000000004</v>
      </c>
      <c r="F21" s="2">
        <v>197.69757000000001</v>
      </c>
      <c r="G21" s="2">
        <v>303.21616</v>
      </c>
      <c r="H21" s="2">
        <v>323.22235000000001</v>
      </c>
      <c r="I21" s="2">
        <v>123.79073</v>
      </c>
      <c r="J21" s="2">
        <v>238.23317</v>
      </c>
      <c r="K21" s="2">
        <v>879.04899999999998</v>
      </c>
      <c r="L21" s="2">
        <v>377.44130000000001</v>
      </c>
    </row>
    <row r="22" spans="1:12" x14ac:dyDescent="0.25">
      <c r="A22" s="1" t="s">
        <v>38</v>
      </c>
      <c r="B22" s="1" t="s">
        <v>39</v>
      </c>
      <c r="C22" s="1" t="s">
        <v>40</v>
      </c>
      <c r="D22" s="1" t="s">
        <v>41</v>
      </c>
      <c r="E22" s="1" t="s">
        <v>42</v>
      </c>
      <c r="F22" s="1" t="s">
        <v>43</v>
      </c>
      <c r="G22" s="1" t="s">
        <v>44</v>
      </c>
      <c r="H22" s="1" t="s">
        <v>45</v>
      </c>
      <c r="I22" s="1" t="s">
        <v>46</v>
      </c>
      <c r="J22" s="1" t="s">
        <v>47</v>
      </c>
      <c r="K22" s="1" t="s">
        <v>48</v>
      </c>
      <c r="L22" s="1" t="s">
        <v>49</v>
      </c>
    </row>
    <row r="23" spans="1:12" x14ac:dyDescent="0.25">
      <c r="A23" s="2">
        <v>108.62612</v>
      </c>
      <c r="B23" s="2">
        <v>327.6893</v>
      </c>
      <c r="C23" s="2">
        <v>355.65417000000002</v>
      </c>
      <c r="D23" s="2">
        <v>391.68664999999999</v>
      </c>
      <c r="E23" s="2">
        <v>691.32010000000002</v>
      </c>
      <c r="F23" s="2">
        <v>469.3596</v>
      </c>
      <c r="G23" s="2">
        <v>1729.8584000000001</v>
      </c>
      <c r="H23" s="2">
        <v>505.6037</v>
      </c>
      <c r="I23" s="2">
        <v>719.39606000000003</v>
      </c>
      <c r="J23" s="2">
        <v>361.33524</v>
      </c>
      <c r="K23" s="2">
        <v>268.98079999999999</v>
      </c>
      <c r="L23" s="2">
        <v>294.47403000000003</v>
      </c>
    </row>
    <row r="24" spans="1:12" x14ac:dyDescent="0.25">
      <c r="A24" s="1" t="s">
        <v>50</v>
      </c>
      <c r="B24" s="1" t="s">
        <v>51</v>
      </c>
      <c r="C24" s="1" t="s">
        <v>52</v>
      </c>
      <c r="D24" s="1" t="s">
        <v>53</v>
      </c>
      <c r="E24" s="1" t="s">
        <v>54</v>
      </c>
      <c r="F24" s="1" t="s">
        <v>55</v>
      </c>
      <c r="G24" s="1" t="s">
        <v>56</v>
      </c>
      <c r="H24" s="1" t="s">
        <v>57</v>
      </c>
      <c r="I24" s="1" t="s">
        <v>58</v>
      </c>
      <c r="J24" s="1" t="s">
        <v>59</v>
      </c>
      <c r="K24" s="1" t="s">
        <v>60</v>
      </c>
      <c r="L24" s="1" t="s">
        <v>61</v>
      </c>
    </row>
    <row r="25" spans="1:12" x14ac:dyDescent="0.25">
      <c r="A25" s="2">
        <v>111.65103000000001</v>
      </c>
      <c r="B25" s="2">
        <v>613.05597</v>
      </c>
      <c r="C25" s="2">
        <v>283.93576000000002</v>
      </c>
      <c r="D25" s="2">
        <v>422.79257000000001</v>
      </c>
      <c r="E25" s="2">
        <v>646.1259</v>
      </c>
      <c r="F25" s="2">
        <v>693.46969999999999</v>
      </c>
      <c r="G25" s="2">
        <v>464.08846999999997</v>
      </c>
      <c r="H25" s="2">
        <v>554.1377</v>
      </c>
      <c r="I25" s="2">
        <v>806.54780000000005</v>
      </c>
      <c r="J25" s="2">
        <v>147.46278000000001</v>
      </c>
      <c r="K25" s="2">
        <v>690.04956000000004</v>
      </c>
      <c r="L25" s="2">
        <v>500.65159999999997</v>
      </c>
    </row>
    <row r="26" spans="1:12" x14ac:dyDescent="0.25">
      <c r="A26" s="1" t="s">
        <v>62</v>
      </c>
      <c r="B26" s="1" t="s">
        <v>63</v>
      </c>
      <c r="C26" s="1" t="s">
        <v>64</v>
      </c>
      <c r="D26" s="1" t="s">
        <v>65</v>
      </c>
      <c r="E26" s="1" t="s">
        <v>66</v>
      </c>
      <c r="F26" s="1" t="s">
        <v>67</v>
      </c>
      <c r="G26" s="1" t="s">
        <v>68</v>
      </c>
      <c r="H26" s="1" t="s">
        <v>69</v>
      </c>
      <c r="I26" s="1" t="s">
        <v>70</v>
      </c>
      <c r="J26" s="1" t="s">
        <v>71</v>
      </c>
      <c r="K26" s="1" t="s">
        <v>72</v>
      </c>
      <c r="L26" s="1" t="s">
        <v>73</v>
      </c>
    </row>
    <row r="27" spans="1:12" x14ac:dyDescent="0.25">
      <c r="A27" s="2">
        <v>175.55275</v>
      </c>
      <c r="B27" s="2">
        <v>356.05259999999998</v>
      </c>
      <c r="C27" s="2">
        <v>568.28959999999995</v>
      </c>
      <c r="D27" s="2">
        <v>255.7235</v>
      </c>
      <c r="E27" s="2">
        <v>271.7355</v>
      </c>
      <c r="F27" s="2">
        <v>437.97582999999997</v>
      </c>
      <c r="G27" s="2">
        <v>405.77078</v>
      </c>
      <c r="H27" s="2">
        <v>258.60989999999998</v>
      </c>
      <c r="I27" s="2">
        <v>244.26306</v>
      </c>
      <c r="J27" s="2">
        <v>285.86455999999998</v>
      </c>
      <c r="K27" s="2">
        <v>429.49401999999998</v>
      </c>
      <c r="L27" s="2">
        <v>110.492424</v>
      </c>
    </row>
    <row r="28" spans="1:12" x14ac:dyDescent="0.25">
      <c r="A28" s="1" t="s">
        <v>74</v>
      </c>
      <c r="B28" s="1" t="s">
        <v>75</v>
      </c>
      <c r="C28" s="1" t="s">
        <v>76</v>
      </c>
      <c r="D28" s="1" t="s">
        <v>77</v>
      </c>
      <c r="E28" s="1" t="s">
        <v>78</v>
      </c>
      <c r="F28" s="1" t="s">
        <v>79</v>
      </c>
      <c r="G28" s="1" t="s">
        <v>80</v>
      </c>
      <c r="H28" s="1" t="s">
        <v>81</v>
      </c>
      <c r="I28" s="1" t="s">
        <v>82</v>
      </c>
      <c r="J28" s="1" t="s">
        <v>83</v>
      </c>
      <c r="K28" s="1" t="s">
        <v>84</v>
      </c>
      <c r="L28" s="1" t="s">
        <v>85</v>
      </c>
    </row>
    <row r="29" spans="1:12" x14ac:dyDescent="0.25">
      <c r="A29" s="2">
        <v>197.83930000000001</v>
      </c>
      <c r="B29" s="2">
        <v>441.50650000000002</v>
      </c>
      <c r="C29" s="2">
        <v>124.54730000000001</v>
      </c>
      <c r="D29" s="2">
        <v>366.28183000000001</v>
      </c>
      <c r="E29" s="2">
        <v>393.92984000000001</v>
      </c>
      <c r="F29" s="2">
        <v>232.34196</v>
      </c>
      <c r="G29" s="2">
        <v>603.88477</v>
      </c>
      <c r="H29" s="2">
        <v>910.19479999999999</v>
      </c>
      <c r="I29" s="2">
        <v>977.53534000000002</v>
      </c>
      <c r="J29" s="2">
        <v>240.6403</v>
      </c>
      <c r="K29" s="2">
        <v>636.64930000000004</v>
      </c>
      <c r="L29" s="2">
        <v>329.20499999999998</v>
      </c>
    </row>
    <row r="30" spans="1:12" x14ac:dyDescent="0.25">
      <c r="A30" s="1" t="s">
        <v>86</v>
      </c>
      <c r="B30" s="1" t="s">
        <v>87</v>
      </c>
      <c r="C30" s="1" t="s">
        <v>88</v>
      </c>
      <c r="D30" s="1" t="s">
        <v>89</v>
      </c>
      <c r="E30" s="1" t="s">
        <v>90</v>
      </c>
      <c r="F30" s="1" t="s">
        <v>91</v>
      </c>
      <c r="G30" s="1" t="s">
        <v>92</v>
      </c>
      <c r="H30" s="1" t="s">
        <v>93</v>
      </c>
      <c r="I30" s="1" t="s">
        <v>94</v>
      </c>
      <c r="J30" s="1" t="s">
        <v>95</v>
      </c>
      <c r="K30" s="1" t="s">
        <v>96</v>
      </c>
      <c r="L30" s="1" t="s">
        <v>97</v>
      </c>
    </row>
    <row r="31" spans="1:12" x14ac:dyDescent="0.25">
      <c r="A31" s="2">
        <v>0</v>
      </c>
      <c r="B31" s="2">
        <v>244.52632</v>
      </c>
      <c r="C31" s="2">
        <v>318.03214000000003</v>
      </c>
      <c r="D31" s="2">
        <v>465.28206999999998</v>
      </c>
      <c r="E31" s="2">
        <v>365.8888</v>
      </c>
      <c r="F31" s="2">
        <v>522.39350000000002</v>
      </c>
      <c r="G31" s="2">
        <v>354.50405999999998</v>
      </c>
      <c r="H31" s="2">
        <v>453.51474000000002</v>
      </c>
      <c r="I31" s="2">
        <v>232.56136000000001</v>
      </c>
      <c r="J31" s="2">
        <v>285.88195999999999</v>
      </c>
      <c r="K31" s="2">
        <v>610.44579999999996</v>
      </c>
      <c r="L31" s="2">
        <v>607.26530000000002</v>
      </c>
    </row>
    <row r="33" spans="1:14" x14ac:dyDescent="0.25">
      <c r="A33" t="s">
        <v>98</v>
      </c>
    </row>
    <row r="34" spans="1:14" x14ac:dyDescent="0.25">
      <c r="A34" s="3" t="s">
        <v>100</v>
      </c>
      <c r="N34" t="s">
        <v>101</v>
      </c>
    </row>
    <row r="35" spans="1:14" x14ac:dyDescent="0.2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1" t="s">
        <v>8</v>
      </c>
      <c r="H35" s="1" t="s">
        <v>9</v>
      </c>
      <c r="I35" s="1" t="s">
        <v>10</v>
      </c>
      <c r="J35" s="1" t="s">
        <v>11</v>
      </c>
      <c r="K35" s="1" t="s">
        <v>12</v>
      </c>
      <c r="L35" s="1" t="s">
        <v>13</v>
      </c>
    </row>
    <row r="36" spans="1:14" x14ac:dyDescent="0.25">
      <c r="A36" s="2">
        <f>A17*0.02</f>
        <v>1.4780867000000002</v>
      </c>
      <c r="B36" s="2">
        <f t="shared" ref="B36:L36" si="0">B17*0.02</f>
        <v>6.4245428000000002</v>
      </c>
      <c r="C36" s="2">
        <f t="shared" si="0"/>
        <v>5.3593206000000002</v>
      </c>
      <c r="D36" s="2">
        <f t="shared" si="0"/>
        <v>4.2705848</v>
      </c>
      <c r="E36" s="2">
        <f t="shared" si="0"/>
        <v>2.4667712000000002</v>
      </c>
      <c r="F36" s="2">
        <f t="shared" si="0"/>
        <v>3.7731079999999997</v>
      </c>
      <c r="G36" s="2">
        <f t="shared" si="0"/>
        <v>8.2586408000000002</v>
      </c>
      <c r="H36" s="2">
        <f t="shared" si="0"/>
        <v>4.2142037999999999</v>
      </c>
      <c r="I36" s="2">
        <f t="shared" si="0"/>
        <v>9.9198364000000012</v>
      </c>
      <c r="J36" s="2">
        <f t="shared" si="0"/>
        <v>3.0202518</v>
      </c>
      <c r="K36" s="2">
        <f t="shared" si="0"/>
        <v>2.6999326000000003</v>
      </c>
      <c r="L36" s="2">
        <f t="shared" si="0"/>
        <v>0</v>
      </c>
      <c r="N36">
        <f>AVERAGE(A36:L36)</f>
        <v>4.323773291666666</v>
      </c>
    </row>
    <row r="37" spans="1:14" x14ac:dyDescent="0.25">
      <c r="A37" s="1" t="s">
        <v>14</v>
      </c>
      <c r="B37" s="1" t="s">
        <v>15</v>
      </c>
      <c r="C37" s="1" t="s">
        <v>16</v>
      </c>
      <c r="D37" s="1" t="s">
        <v>17</v>
      </c>
      <c r="E37" s="1" t="s">
        <v>18</v>
      </c>
      <c r="F37" s="1" t="s">
        <v>19</v>
      </c>
      <c r="G37" s="1" t="s">
        <v>20</v>
      </c>
      <c r="H37" s="1" t="s">
        <v>21</v>
      </c>
      <c r="I37" s="1" t="s">
        <v>22</v>
      </c>
      <c r="J37" s="1" t="s">
        <v>23</v>
      </c>
      <c r="K37" s="1" t="s">
        <v>24</v>
      </c>
      <c r="L37" s="1" t="s">
        <v>25</v>
      </c>
    </row>
    <row r="38" spans="1:14" x14ac:dyDescent="0.25">
      <c r="A38" s="2">
        <f t="shared" ref="A38:L38" si="1">A19*0.02</f>
        <v>2.6721127999999998</v>
      </c>
      <c r="B38" s="2">
        <f t="shared" si="1"/>
        <v>4.1159520000000001</v>
      </c>
      <c r="C38" s="2">
        <f t="shared" si="1"/>
        <v>6.6851115999999999</v>
      </c>
      <c r="D38" s="2">
        <f t="shared" si="1"/>
        <v>2.8574459999999999</v>
      </c>
      <c r="E38" s="2">
        <f t="shared" si="1"/>
        <v>4.8691969999999998</v>
      </c>
      <c r="F38" s="2">
        <f t="shared" si="1"/>
        <v>5.1352059999999993</v>
      </c>
      <c r="G38" s="2">
        <f t="shared" si="1"/>
        <v>15.531181999999999</v>
      </c>
      <c r="H38" s="2">
        <f t="shared" si="1"/>
        <v>8.7915779999999994</v>
      </c>
      <c r="I38" s="2">
        <f t="shared" si="1"/>
        <v>6.4924895999999999</v>
      </c>
      <c r="J38" s="2">
        <f t="shared" si="1"/>
        <v>6.4946374000000002</v>
      </c>
      <c r="K38" s="2">
        <f t="shared" si="1"/>
        <v>16.319285999999998</v>
      </c>
      <c r="L38" s="2">
        <f t="shared" si="1"/>
        <v>11.598008999999999</v>
      </c>
      <c r="N38">
        <f>AVERAGE(A38:L38)</f>
        <v>7.6301839500000002</v>
      </c>
    </row>
    <row r="39" spans="1:14" x14ac:dyDescent="0.25">
      <c r="A39" s="1" t="s">
        <v>26</v>
      </c>
      <c r="B39" s="1" t="s">
        <v>27</v>
      </c>
      <c r="C39" s="1" t="s">
        <v>28</v>
      </c>
      <c r="D39" s="1" t="s">
        <v>29</v>
      </c>
      <c r="E39" s="1" t="s">
        <v>30</v>
      </c>
      <c r="F39" s="1" t="s">
        <v>31</v>
      </c>
      <c r="G39" s="1" t="s">
        <v>32</v>
      </c>
      <c r="H39" s="1" t="s">
        <v>33</v>
      </c>
      <c r="I39" s="1" t="s">
        <v>34</v>
      </c>
      <c r="J39" s="1" t="s">
        <v>35</v>
      </c>
      <c r="K39" s="1" t="s">
        <v>36</v>
      </c>
      <c r="L39" s="1" t="s">
        <v>37</v>
      </c>
    </row>
    <row r="40" spans="1:14" x14ac:dyDescent="0.25">
      <c r="A40" s="2">
        <f t="shared" ref="A40:L40" si="2">A21*0.02</f>
        <v>1.6135096</v>
      </c>
      <c r="B40" s="2">
        <f t="shared" si="2"/>
        <v>7.4266209999999999</v>
      </c>
      <c r="C40" s="2">
        <f t="shared" si="2"/>
        <v>3.7013046000000003</v>
      </c>
      <c r="D40" s="2">
        <f t="shared" si="2"/>
        <v>3.670293</v>
      </c>
      <c r="E40" s="2">
        <f t="shared" si="2"/>
        <v>13.372824800000002</v>
      </c>
      <c r="F40" s="2">
        <f t="shared" si="2"/>
        <v>3.9539514000000002</v>
      </c>
      <c r="G40" s="2">
        <f t="shared" si="2"/>
        <v>6.0643232000000005</v>
      </c>
      <c r="H40" s="2">
        <f t="shared" si="2"/>
        <v>6.4644469999999998</v>
      </c>
      <c r="I40" s="2">
        <f t="shared" si="2"/>
        <v>2.4758146000000001</v>
      </c>
      <c r="J40" s="2">
        <f t="shared" si="2"/>
        <v>4.7646633999999999</v>
      </c>
      <c r="K40" s="2">
        <f t="shared" si="2"/>
        <v>17.58098</v>
      </c>
      <c r="L40" s="2">
        <f t="shared" si="2"/>
        <v>7.548826</v>
      </c>
      <c r="N40">
        <f>AVERAGE(A40:L40)</f>
        <v>6.5531298833333338</v>
      </c>
    </row>
    <row r="41" spans="1:14" x14ac:dyDescent="0.25">
      <c r="A41" s="1" t="s">
        <v>38</v>
      </c>
      <c r="B41" s="1" t="s">
        <v>39</v>
      </c>
      <c r="C41" s="1" t="s">
        <v>40</v>
      </c>
      <c r="D41" s="1" t="s">
        <v>41</v>
      </c>
      <c r="E41" s="1" t="s">
        <v>42</v>
      </c>
      <c r="F41" s="1" t="s">
        <v>43</v>
      </c>
      <c r="G41" s="1" t="s">
        <v>44</v>
      </c>
      <c r="H41" s="1" t="s">
        <v>45</v>
      </c>
      <c r="I41" s="1" t="s">
        <v>46</v>
      </c>
      <c r="J41" s="1" t="s">
        <v>47</v>
      </c>
      <c r="K41" s="1" t="s">
        <v>48</v>
      </c>
      <c r="L41" s="1" t="s">
        <v>49</v>
      </c>
    </row>
    <row r="42" spans="1:14" x14ac:dyDescent="0.25">
      <c r="A42" s="2">
        <f t="shared" ref="A42:L42" si="3">A23*0.02</f>
        <v>2.1725224000000001</v>
      </c>
      <c r="B42" s="2">
        <f t="shared" si="3"/>
        <v>6.5537860000000006</v>
      </c>
      <c r="C42" s="2">
        <f t="shared" si="3"/>
        <v>7.1130834000000007</v>
      </c>
      <c r="D42" s="2">
        <f t="shared" si="3"/>
        <v>7.8337329999999996</v>
      </c>
      <c r="E42" s="2">
        <f t="shared" si="3"/>
        <v>13.826402000000002</v>
      </c>
      <c r="F42" s="2">
        <f t="shared" si="3"/>
        <v>9.3871920000000006</v>
      </c>
      <c r="G42" s="2">
        <f t="shared" si="3"/>
        <v>34.597168000000003</v>
      </c>
      <c r="H42" s="2">
        <f t="shared" si="3"/>
        <v>10.112074</v>
      </c>
      <c r="I42" s="2">
        <f t="shared" si="3"/>
        <v>14.387921200000001</v>
      </c>
      <c r="J42" s="2">
        <f t="shared" si="3"/>
        <v>7.2267048000000003</v>
      </c>
      <c r="K42" s="2">
        <f t="shared" si="3"/>
        <v>5.3796159999999995</v>
      </c>
      <c r="L42" s="2">
        <f t="shared" si="3"/>
        <v>5.8894806000000006</v>
      </c>
      <c r="N42">
        <f>AVERAGE(A42:L42)</f>
        <v>10.373306949999998</v>
      </c>
    </row>
    <row r="43" spans="1:14" x14ac:dyDescent="0.25">
      <c r="A43" s="1" t="s">
        <v>50</v>
      </c>
      <c r="B43" s="1" t="s">
        <v>51</v>
      </c>
      <c r="C43" s="1" t="s">
        <v>52</v>
      </c>
      <c r="D43" s="1" t="s">
        <v>53</v>
      </c>
      <c r="E43" s="1" t="s">
        <v>54</v>
      </c>
      <c r="F43" s="1" t="s">
        <v>55</v>
      </c>
      <c r="G43" s="1" t="s">
        <v>56</v>
      </c>
      <c r="H43" s="1" t="s">
        <v>57</v>
      </c>
      <c r="I43" s="1" t="s">
        <v>58</v>
      </c>
      <c r="J43" s="1" t="s">
        <v>59</v>
      </c>
      <c r="K43" s="1" t="s">
        <v>60</v>
      </c>
      <c r="L43" s="1" t="s">
        <v>61</v>
      </c>
    </row>
    <row r="44" spans="1:14" x14ac:dyDescent="0.25">
      <c r="A44" s="2">
        <f t="shared" ref="A44:L44" si="4">A25*0.02</f>
        <v>2.2330206000000001</v>
      </c>
      <c r="B44" s="2">
        <f t="shared" si="4"/>
        <v>12.2611194</v>
      </c>
      <c r="C44" s="2">
        <f t="shared" si="4"/>
        <v>5.6787152000000001</v>
      </c>
      <c r="D44" s="2">
        <f t="shared" si="4"/>
        <v>8.4558514000000002</v>
      </c>
      <c r="E44" s="2">
        <f t="shared" si="4"/>
        <v>12.922518</v>
      </c>
      <c r="F44" s="2">
        <f t="shared" si="4"/>
        <v>13.869394</v>
      </c>
      <c r="G44" s="2">
        <f t="shared" si="4"/>
        <v>9.2817693999999999</v>
      </c>
      <c r="H44" s="2">
        <f t="shared" si="4"/>
        <v>11.082754</v>
      </c>
      <c r="I44" s="2">
        <f t="shared" si="4"/>
        <v>16.130956000000001</v>
      </c>
      <c r="J44" s="2">
        <f t="shared" si="4"/>
        <v>2.9492556000000003</v>
      </c>
      <c r="K44" s="2">
        <f t="shared" si="4"/>
        <v>13.8009912</v>
      </c>
      <c r="L44" s="2">
        <f t="shared" si="4"/>
        <v>10.013031999999999</v>
      </c>
      <c r="N44">
        <f>AVERAGE(A44:L44)</f>
        <v>9.8899480666666655</v>
      </c>
    </row>
    <row r="45" spans="1:14" x14ac:dyDescent="0.25">
      <c r="A45" s="1" t="s">
        <v>62</v>
      </c>
      <c r="B45" s="1" t="s">
        <v>63</v>
      </c>
      <c r="C45" s="1" t="s">
        <v>64</v>
      </c>
      <c r="D45" s="1" t="s">
        <v>65</v>
      </c>
      <c r="E45" s="1" t="s">
        <v>66</v>
      </c>
      <c r="F45" s="1" t="s">
        <v>67</v>
      </c>
      <c r="G45" s="1" t="s">
        <v>68</v>
      </c>
      <c r="H45" s="1" t="s">
        <v>69</v>
      </c>
      <c r="I45" s="1" t="s">
        <v>70</v>
      </c>
      <c r="J45" s="1" t="s">
        <v>71</v>
      </c>
      <c r="K45" s="1" t="s">
        <v>72</v>
      </c>
      <c r="L45" s="1" t="s">
        <v>73</v>
      </c>
    </row>
    <row r="46" spans="1:14" x14ac:dyDescent="0.25">
      <c r="A46" s="2">
        <f t="shared" ref="A46:L46" si="5">A27*0.02</f>
        <v>3.5110550000000003</v>
      </c>
      <c r="B46" s="2">
        <f t="shared" si="5"/>
        <v>7.1210519999999997</v>
      </c>
      <c r="C46" s="2">
        <f t="shared" si="5"/>
        <v>11.365791999999999</v>
      </c>
      <c r="D46" s="2">
        <f t="shared" si="5"/>
        <v>5.1144699999999998</v>
      </c>
      <c r="E46" s="2">
        <f t="shared" si="5"/>
        <v>5.4347099999999999</v>
      </c>
      <c r="F46" s="2">
        <f t="shared" si="5"/>
        <v>8.7595165999999995</v>
      </c>
      <c r="G46" s="2">
        <f t="shared" si="5"/>
        <v>8.1154156000000004</v>
      </c>
      <c r="H46" s="2">
        <f t="shared" si="5"/>
        <v>5.1721979999999999</v>
      </c>
      <c r="I46" s="2">
        <f t="shared" si="5"/>
        <v>4.8852612000000004</v>
      </c>
      <c r="J46" s="2">
        <f t="shared" si="5"/>
        <v>5.7172912</v>
      </c>
      <c r="K46" s="2">
        <f t="shared" si="5"/>
        <v>8.5898804000000002</v>
      </c>
      <c r="L46" s="2">
        <f t="shared" si="5"/>
        <v>2.2098484800000002</v>
      </c>
      <c r="N46">
        <f>AVERAGE(A46:L46)</f>
        <v>6.3330408733333341</v>
      </c>
    </row>
    <row r="47" spans="1:14" x14ac:dyDescent="0.25">
      <c r="A47" s="1" t="s">
        <v>74</v>
      </c>
      <c r="B47" s="1" t="s">
        <v>75</v>
      </c>
      <c r="C47" s="1" t="s">
        <v>76</v>
      </c>
      <c r="D47" s="1" t="s">
        <v>77</v>
      </c>
      <c r="E47" s="1" t="s">
        <v>78</v>
      </c>
      <c r="F47" s="1" t="s">
        <v>79</v>
      </c>
      <c r="G47" s="1" t="s">
        <v>80</v>
      </c>
      <c r="H47" s="1" t="s">
        <v>81</v>
      </c>
      <c r="I47" s="1" t="s">
        <v>82</v>
      </c>
      <c r="J47" s="1" t="s">
        <v>83</v>
      </c>
      <c r="K47" s="1" t="s">
        <v>84</v>
      </c>
      <c r="L47" s="1" t="s">
        <v>85</v>
      </c>
    </row>
    <row r="48" spans="1:14" x14ac:dyDescent="0.25">
      <c r="A48" s="2">
        <f t="shared" ref="A48:L48" si="6">A29*0.02</f>
        <v>3.9567860000000001</v>
      </c>
      <c r="B48" s="2">
        <f t="shared" si="6"/>
        <v>8.8301300000000005</v>
      </c>
      <c r="C48" s="2">
        <f t="shared" si="6"/>
        <v>2.4909460000000001</v>
      </c>
      <c r="D48" s="2">
        <f t="shared" si="6"/>
        <v>7.3256366000000002</v>
      </c>
      <c r="E48" s="2">
        <f t="shared" si="6"/>
        <v>7.8785968000000004</v>
      </c>
      <c r="F48" s="2">
        <f t="shared" si="6"/>
        <v>4.6468392000000005</v>
      </c>
      <c r="G48" s="2">
        <f t="shared" si="6"/>
        <v>12.0776954</v>
      </c>
      <c r="H48" s="2">
        <f t="shared" si="6"/>
        <v>18.203896</v>
      </c>
      <c r="I48" s="2">
        <f t="shared" si="6"/>
        <v>19.5507068</v>
      </c>
      <c r="J48" s="2">
        <f t="shared" si="6"/>
        <v>4.8128060000000001</v>
      </c>
      <c r="K48" s="2">
        <f t="shared" si="6"/>
        <v>12.732986</v>
      </c>
      <c r="L48" s="2">
        <f t="shared" si="6"/>
        <v>6.5840999999999994</v>
      </c>
      <c r="N48">
        <f>AVERAGE(A48:L48)</f>
        <v>9.0909270666666657</v>
      </c>
    </row>
    <row r="49" spans="1:29" x14ac:dyDescent="0.25">
      <c r="A49" s="1" t="s">
        <v>86</v>
      </c>
      <c r="B49" s="1" t="s">
        <v>87</v>
      </c>
      <c r="C49" s="1" t="s">
        <v>88</v>
      </c>
      <c r="D49" s="1" t="s">
        <v>89</v>
      </c>
      <c r="E49" s="1" t="s">
        <v>90</v>
      </c>
      <c r="F49" s="1" t="s">
        <v>91</v>
      </c>
      <c r="G49" s="1" t="s">
        <v>92</v>
      </c>
      <c r="H49" s="1" t="s">
        <v>93</v>
      </c>
      <c r="I49" s="1" t="s">
        <v>94</v>
      </c>
      <c r="J49" s="1" t="s">
        <v>95</v>
      </c>
      <c r="K49" s="1" t="s">
        <v>96</v>
      </c>
      <c r="L49" s="1" t="s">
        <v>97</v>
      </c>
    </row>
    <row r="50" spans="1:29" x14ac:dyDescent="0.25">
      <c r="A50" s="2">
        <f t="shared" ref="A50:L50" si="7">A31*0.02</f>
        <v>0</v>
      </c>
      <c r="B50" s="2">
        <f t="shared" si="7"/>
        <v>4.8905263999999997</v>
      </c>
      <c r="C50" s="2">
        <f t="shared" si="7"/>
        <v>6.3606428000000008</v>
      </c>
      <c r="D50" s="2">
        <f t="shared" si="7"/>
        <v>9.305641399999999</v>
      </c>
      <c r="E50" s="2">
        <f t="shared" si="7"/>
        <v>7.3177760000000003</v>
      </c>
      <c r="F50" s="2">
        <f t="shared" si="7"/>
        <v>10.44787</v>
      </c>
      <c r="G50" s="2">
        <f t="shared" si="7"/>
        <v>7.0900812000000002</v>
      </c>
      <c r="H50" s="2">
        <f t="shared" si="7"/>
        <v>9.070294800000001</v>
      </c>
      <c r="I50" s="2">
        <f t="shared" si="7"/>
        <v>4.6512272000000001</v>
      </c>
      <c r="J50" s="2">
        <f t="shared" si="7"/>
        <v>5.7176391999999998</v>
      </c>
      <c r="K50" s="2">
        <f t="shared" si="7"/>
        <v>12.208916</v>
      </c>
      <c r="L50" s="2">
        <f t="shared" si="7"/>
        <v>12.145306000000001</v>
      </c>
      <c r="N50">
        <f>AVERAGE(A50:L50)</f>
        <v>7.4338267500000006</v>
      </c>
    </row>
    <row r="53" spans="1:29" x14ac:dyDescent="0.25">
      <c r="A53" t="s">
        <v>104</v>
      </c>
      <c r="N53" t="s">
        <v>102</v>
      </c>
      <c r="R53" t="s">
        <v>105</v>
      </c>
    </row>
    <row r="54" spans="1:29" x14ac:dyDescent="0.25">
      <c r="A54" s="1" t="s">
        <v>2</v>
      </c>
      <c r="B54" s="1" t="s">
        <v>3</v>
      </c>
      <c r="C54" s="1" t="s">
        <v>4</v>
      </c>
      <c r="D54" s="1" t="s">
        <v>5</v>
      </c>
      <c r="E54" s="1" t="s">
        <v>6</v>
      </c>
      <c r="F54" s="1" t="s">
        <v>7</v>
      </c>
      <c r="G54" s="1" t="s">
        <v>8</v>
      </c>
      <c r="H54" s="1" t="s">
        <v>9</v>
      </c>
      <c r="I54" s="1" t="s">
        <v>10</v>
      </c>
      <c r="J54" s="1" t="s">
        <v>11</v>
      </c>
      <c r="K54" s="1" t="s">
        <v>12</v>
      </c>
      <c r="L54" s="1" t="s">
        <v>13</v>
      </c>
      <c r="N54" s="4"/>
    </row>
    <row r="55" spans="1:29" x14ac:dyDescent="0.25">
      <c r="A55" s="2">
        <f t="shared" ref="A55:K55" si="8">20.8/A36</f>
        <v>14.072246235623389</v>
      </c>
      <c r="B55" s="2">
        <f t="shared" si="8"/>
        <v>3.2375844706023282</v>
      </c>
      <c r="C55" s="2">
        <f t="shared" si="8"/>
        <v>3.8810889574324028</v>
      </c>
      <c r="D55" s="2">
        <f t="shared" si="8"/>
        <v>4.8705273338677175</v>
      </c>
      <c r="E55" s="2">
        <f t="shared" si="8"/>
        <v>8.432075094763551</v>
      </c>
      <c r="F55" s="2">
        <f t="shared" si="8"/>
        <v>5.5126966946082652</v>
      </c>
      <c r="G55" s="2">
        <f t="shared" si="8"/>
        <v>2.5185742428705704</v>
      </c>
      <c r="H55" s="2">
        <f t="shared" si="8"/>
        <v>4.9356891567512706</v>
      </c>
      <c r="I55" s="2">
        <f t="shared" si="8"/>
        <v>2.0968087739834096</v>
      </c>
      <c r="J55" s="2">
        <f t="shared" si="8"/>
        <v>6.8868430109039256</v>
      </c>
      <c r="K55" s="2">
        <f t="shared" si="8"/>
        <v>7.7038960157746157</v>
      </c>
      <c r="L55" s="2"/>
      <c r="N55" s="4">
        <f>SUM(A55:L55)</f>
        <v>64.148029987181445</v>
      </c>
      <c r="R55">
        <f>A55</f>
        <v>14.072246235623389</v>
      </c>
      <c r="S55">
        <f t="shared" ref="S55:AE55" si="9">B55</f>
        <v>3.2375844706023282</v>
      </c>
      <c r="T55">
        <f t="shared" si="9"/>
        <v>3.8810889574324028</v>
      </c>
      <c r="U55">
        <f t="shared" si="9"/>
        <v>4.8705273338677175</v>
      </c>
      <c r="V55">
        <f t="shared" si="9"/>
        <v>8.432075094763551</v>
      </c>
      <c r="W55">
        <f t="shared" si="9"/>
        <v>5.5126966946082652</v>
      </c>
      <c r="X55">
        <f t="shared" si="9"/>
        <v>2.5185742428705704</v>
      </c>
      <c r="Y55">
        <f t="shared" si="9"/>
        <v>4.9356891567512706</v>
      </c>
      <c r="Z55">
        <f t="shared" si="9"/>
        <v>2.0968087739834096</v>
      </c>
      <c r="AA55">
        <f t="shared" si="9"/>
        <v>6.8868430109039256</v>
      </c>
      <c r="AB55">
        <f t="shared" si="9"/>
        <v>7.7038960157746157</v>
      </c>
      <c r="AC55">
        <f t="shared" si="9"/>
        <v>0</v>
      </c>
    </row>
    <row r="56" spans="1:29" x14ac:dyDescent="0.25">
      <c r="A56" s="1" t="s">
        <v>14</v>
      </c>
      <c r="B56" s="1" t="s">
        <v>15</v>
      </c>
      <c r="C56" s="1" t="s">
        <v>16</v>
      </c>
      <c r="D56" s="1" t="s">
        <v>17</v>
      </c>
      <c r="E56" s="1" t="s">
        <v>18</v>
      </c>
      <c r="F56" s="1" t="s">
        <v>19</v>
      </c>
      <c r="G56" s="1" t="s">
        <v>20</v>
      </c>
      <c r="H56" s="1" t="s">
        <v>21</v>
      </c>
      <c r="I56" s="1" t="s">
        <v>22</v>
      </c>
      <c r="J56" s="1" t="s">
        <v>23</v>
      </c>
      <c r="K56" s="1" t="s">
        <v>24</v>
      </c>
      <c r="L56" s="1" t="s">
        <v>25</v>
      </c>
      <c r="N56" s="4"/>
      <c r="R56">
        <f>A57</f>
        <v>7.7841025274082751</v>
      </c>
      <c r="S56">
        <f t="shared" ref="S56:AE56" si="10">B57</f>
        <v>5.0535088844573508</v>
      </c>
      <c r="T56">
        <f t="shared" si="10"/>
        <v>3.111391588436609</v>
      </c>
      <c r="U56">
        <f t="shared" si="10"/>
        <v>7.2792276739437947</v>
      </c>
      <c r="V56">
        <f t="shared" si="10"/>
        <v>4.2717515845015104</v>
      </c>
      <c r="W56">
        <f t="shared" si="10"/>
        <v>4.0504704192976879</v>
      </c>
      <c r="X56">
        <f t="shared" si="10"/>
        <v>1.3392412760342389</v>
      </c>
      <c r="Y56">
        <f t="shared" si="10"/>
        <v>2.3659006380879521</v>
      </c>
      <c r="Z56">
        <f t="shared" si="10"/>
        <v>3.2037017048128966</v>
      </c>
      <c r="AA56">
        <f t="shared" si="10"/>
        <v>3.2026422291104351</v>
      </c>
      <c r="AB56">
        <f t="shared" si="10"/>
        <v>1.2745655661650885</v>
      </c>
      <c r="AC56">
        <f t="shared" si="10"/>
        <v>1.7934112656749965</v>
      </c>
    </row>
    <row r="57" spans="1:29" x14ac:dyDescent="0.25">
      <c r="A57" s="2">
        <f t="shared" ref="A57:L57" si="11">20.8/A38</f>
        <v>7.7841025274082751</v>
      </c>
      <c r="B57" s="2">
        <f t="shared" si="11"/>
        <v>5.0535088844573508</v>
      </c>
      <c r="C57" s="2">
        <f t="shared" si="11"/>
        <v>3.111391588436609</v>
      </c>
      <c r="D57" s="2">
        <f t="shared" si="11"/>
        <v>7.2792276739437947</v>
      </c>
      <c r="E57" s="2">
        <f t="shared" si="11"/>
        <v>4.2717515845015104</v>
      </c>
      <c r="F57" s="2">
        <f t="shared" si="11"/>
        <v>4.0504704192976879</v>
      </c>
      <c r="G57" s="2">
        <f t="shared" si="11"/>
        <v>1.3392412760342389</v>
      </c>
      <c r="H57" s="2">
        <f t="shared" si="11"/>
        <v>2.3659006380879521</v>
      </c>
      <c r="I57" s="2">
        <f t="shared" si="11"/>
        <v>3.2037017048128966</v>
      </c>
      <c r="J57" s="2">
        <f t="shared" si="11"/>
        <v>3.2026422291104351</v>
      </c>
      <c r="K57" s="2">
        <f t="shared" si="11"/>
        <v>1.2745655661650885</v>
      </c>
      <c r="L57" s="2">
        <f t="shared" si="11"/>
        <v>1.7934112656749965</v>
      </c>
      <c r="N57" s="4">
        <f>SUM(A57:L57)</f>
        <v>44.729915357930835</v>
      </c>
      <c r="R57">
        <f>A59</f>
        <v>12.891153545042435</v>
      </c>
      <c r="S57">
        <f t="shared" ref="S57:AE57" si="12">B59</f>
        <v>2.8007353546114713</v>
      </c>
      <c r="T57">
        <f t="shared" si="12"/>
        <v>5.6196401668752145</v>
      </c>
      <c r="U57">
        <f t="shared" si="12"/>
        <v>5.6671224885860614</v>
      </c>
      <c r="V57">
        <f t="shared" si="12"/>
        <v>1.5553931432646899</v>
      </c>
      <c r="W57">
        <f t="shared" si="12"/>
        <v>5.2605603599477728</v>
      </c>
      <c r="X57">
        <f t="shared" si="12"/>
        <v>3.4298963485323473</v>
      </c>
      <c r="Y57">
        <f t="shared" si="12"/>
        <v>3.2175992780202236</v>
      </c>
      <c r="Z57">
        <f t="shared" si="12"/>
        <v>8.401275281275101</v>
      </c>
      <c r="AA57">
        <f t="shared" si="12"/>
        <v>4.3654710215206389</v>
      </c>
      <c r="AB57">
        <f t="shared" si="12"/>
        <v>1.1830967329466275</v>
      </c>
      <c r="AC57">
        <f t="shared" si="12"/>
        <v>2.7553953422691158</v>
      </c>
    </row>
    <row r="58" spans="1:29" x14ac:dyDescent="0.25">
      <c r="A58" s="1" t="s">
        <v>26</v>
      </c>
      <c r="B58" s="1" t="s">
        <v>27</v>
      </c>
      <c r="C58" s="1" t="s">
        <v>28</v>
      </c>
      <c r="D58" s="1" t="s">
        <v>29</v>
      </c>
      <c r="E58" s="1" t="s">
        <v>30</v>
      </c>
      <c r="F58" s="1" t="s">
        <v>31</v>
      </c>
      <c r="G58" s="1" t="s">
        <v>32</v>
      </c>
      <c r="H58" s="1" t="s">
        <v>33</v>
      </c>
      <c r="I58" s="1" t="s">
        <v>34</v>
      </c>
      <c r="J58" s="1" t="s">
        <v>35</v>
      </c>
      <c r="K58" s="1" t="s">
        <v>36</v>
      </c>
      <c r="L58" s="1" t="s">
        <v>37</v>
      </c>
      <c r="N58" s="4"/>
      <c r="R58">
        <f>A61</f>
        <v>9.5741245291648092</v>
      </c>
      <c r="S58">
        <f t="shared" ref="S58:AE58" si="13">B61</f>
        <v>3.173738050037032</v>
      </c>
      <c r="T58">
        <f t="shared" si="13"/>
        <v>2.9241889670518972</v>
      </c>
      <c r="U58">
        <f t="shared" si="13"/>
        <v>2.6551836780753186</v>
      </c>
      <c r="V58">
        <f t="shared" si="13"/>
        <v>1.5043682369426261</v>
      </c>
      <c r="W58">
        <f t="shared" si="13"/>
        <v>2.2157850824825998</v>
      </c>
      <c r="X58">
        <f t="shared" si="13"/>
        <v>0.60120527784239441</v>
      </c>
      <c r="Y58">
        <f t="shared" si="13"/>
        <v>2.0569469725003993</v>
      </c>
      <c r="Z58">
        <f t="shared" si="13"/>
        <v>1.4456570696258748</v>
      </c>
      <c r="AA58">
        <f t="shared" si="13"/>
        <v>2.8782135946662715</v>
      </c>
      <c r="AB58">
        <f t="shared" si="13"/>
        <v>3.8664469731668585</v>
      </c>
      <c r="AC58">
        <f t="shared" si="13"/>
        <v>3.5317206070769633</v>
      </c>
    </row>
    <row r="59" spans="1:29" x14ac:dyDescent="0.25">
      <c r="A59" s="2">
        <f t="shared" ref="A59:L59" si="14">20.8/A40</f>
        <v>12.891153545042435</v>
      </c>
      <c r="B59" s="2">
        <f t="shared" si="14"/>
        <v>2.8007353546114713</v>
      </c>
      <c r="C59" s="2">
        <f t="shared" si="14"/>
        <v>5.6196401668752145</v>
      </c>
      <c r="D59" s="2">
        <f t="shared" si="14"/>
        <v>5.6671224885860614</v>
      </c>
      <c r="E59" s="2">
        <f t="shared" si="14"/>
        <v>1.5553931432646899</v>
      </c>
      <c r="F59" s="2">
        <f t="shared" si="14"/>
        <v>5.2605603599477728</v>
      </c>
      <c r="G59" s="2">
        <f t="shared" si="14"/>
        <v>3.4298963485323473</v>
      </c>
      <c r="H59" s="2">
        <f t="shared" si="14"/>
        <v>3.2175992780202236</v>
      </c>
      <c r="I59" s="2">
        <f t="shared" si="14"/>
        <v>8.401275281275101</v>
      </c>
      <c r="J59" s="2">
        <f t="shared" si="14"/>
        <v>4.3654710215206389</v>
      </c>
      <c r="K59" s="2">
        <f t="shared" si="14"/>
        <v>1.1830967329466275</v>
      </c>
      <c r="L59" s="2">
        <f t="shared" si="14"/>
        <v>2.7553953422691158</v>
      </c>
      <c r="N59" s="4">
        <f>SUM(A59:L59)</f>
        <v>57.14733906289171</v>
      </c>
      <c r="R59">
        <f>A63</f>
        <v>9.3147371770775429</v>
      </c>
      <c r="S59">
        <f t="shared" ref="S59:AE59" si="15">B63</f>
        <v>1.6964193334582485</v>
      </c>
      <c r="T59">
        <f t="shared" si="15"/>
        <v>3.6628003461064575</v>
      </c>
      <c r="U59">
        <f t="shared" si="15"/>
        <v>2.4598350912363478</v>
      </c>
      <c r="V59">
        <f t="shared" si="15"/>
        <v>1.6095934244394166</v>
      </c>
      <c r="W59">
        <f t="shared" si="15"/>
        <v>1.4997050339762503</v>
      </c>
      <c r="X59">
        <f t="shared" si="15"/>
        <v>2.2409520322709162</v>
      </c>
      <c r="Y59">
        <f t="shared" si="15"/>
        <v>1.8767898303977515</v>
      </c>
      <c r="Z59">
        <f t="shared" si="15"/>
        <v>1.2894462051722166</v>
      </c>
      <c r="AA59">
        <f t="shared" si="15"/>
        <v>7.052627110379988</v>
      </c>
      <c r="AB59">
        <f t="shared" si="15"/>
        <v>1.5071381249775742</v>
      </c>
      <c r="AC59">
        <f t="shared" si="15"/>
        <v>2.077292871929302</v>
      </c>
    </row>
    <row r="60" spans="1:29" x14ac:dyDescent="0.25">
      <c r="A60" s="1" t="s">
        <v>38</v>
      </c>
      <c r="B60" s="1" t="s">
        <v>39</v>
      </c>
      <c r="C60" s="1" t="s">
        <v>40</v>
      </c>
      <c r="D60" s="1" t="s">
        <v>41</v>
      </c>
      <c r="E60" s="1" t="s">
        <v>42</v>
      </c>
      <c r="F60" s="1" t="s">
        <v>43</v>
      </c>
      <c r="G60" s="1" t="s">
        <v>44</v>
      </c>
      <c r="H60" s="1" t="s">
        <v>45</v>
      </c>
      <c r="I60" s="1" t="s">
        <v>46</v>
      </c>
      <c r="J60" s="1" t="s">
        <v>47</v>
      </c>
      <c r="K60" s="1" t="s">
        <v>48</v>
      </c>
      <c r="L60" s="1" t="s">
        <v>49</v>
      </c>
      <c r="N60" s="4"/>
      <c r="R60">
        <f>A65</f>
        <v>5.9241453067525285</v>
      </c>
      <c r="S60">
        <f t="shared" ref="S60:AE60" si="16">B65</f>
        <v>2.9209167409534436</v>
      </c>
      <c r="T60">
        <f t="shared" si="16"/>
        <v>1.8300528462952694</v>
      </c>
      <c r="U60">
        <f t="shared" si="16"/>
        <v>4.0668925616926099</v>
      </c>
      <c r="V60">
        <f t="shared" si="16"/>
        <v>3.8272511320751246</v>
      </c>
      <c r="W60">
        <f t="shared" si="16"/>
        <v>2.3745602582681333</v>
      </c>
      <c r="X60">
        <f t="shared" si="16"/>
        <v>2.5630233897078543</v>
      </c>
      <c r="Y60">
        <f t="shared" si="16"/>
        <v>4.0215011103596581</v>
      </c>
      <c r="Z60">
        <f t="shared" si="16"/>
        <v>4.2577047876170875</v>
      </c>
      <c r="AA60">
        <f t="shared" si="16"/>
        <v>3.6380865120181389</v>
      </c>
      <c r="AB60">
        <f t="shared" si="16"/>
        <v>2.4214539704184941</v>
      </c>
      <c r="AC60">
        <f t="shared" si="16"/>
        <v>9.4124100309356944</v>
      </c>
    </row>
    <row r="61" spans="1:29" x14ac:dyDescent="0.25">
      <c r="A61" s="2">
        <f t="shared" ref="A61:L61" si="17">20.8/A42</f>
        <v>9.5741245291648092</v>
      </c>
      <c r="B61" s="2">
        <f t="shared" si="17"/>
        <v>3.173738050037032</v>
      </c>
      <c r="C61" s="2">
        <f t="shared" si="17"/>
        <v>2.9241889670518972</v>
      </c>
      <c r="D61" s="2">
        <f t="shared" si="17"/>
        <v>2.6551836780753186</v>
      </c>
      <c r="E61" s="2">
        <f t="shared" si="17"/>
        <v>1.5043682369426261</v>
      </c>
      <c r="F61" s="2">
        <f t="shared" si="17"/>
        <v>2.2157850824825998</v>
      </c>
      <c r="G61" s="2">
        <f t="shared" si="17"/>
        <v>0.60120527784239441</v>
      </c>
      <c r="H61" s="2">
        <f t="shared" si="17"/>
        <v>2.0569469725003993</v>
      </c>
      <c r="I61" s="2">
        <f t="shared" si="17"/>
        <v>1.4456570696258748</v>
      </c>
      <c r="J61" s="2">
        <f t="shared" si="17"/>
        <v>2.8782135946662715</v>
      </c>
      <c r="K61" s="2">
        <f t="shared" si="17"/>
        <v>3.8664469731668585</v>
      </c>
      <c r="L61" s="2">
        <f t="shared" si="17"/>
        <v>3.5317206070769633</v>
      </c>
      <c r="N61" s="4">
        <f>SUM(A61:L61)</f>
        <v>36.427579038633041</v>
      </c>
      <c r="R61">
        <f>A67</f>
        <v>5.2567917496675332</v>
      </c>
      <c r="S61">
        <f t="shared" ref="S61:AE61" si="18">B67</f>
        <v>2.3555712090308978</v>
      </c>
      <c r="T61">
        <f t="shared" si="18"/>
        <v>8.3502412336517935</v>
      </c>
      <c r="U61">
        <f t="shared" si="18"/>
        <v>2.83934368243164</v>
      </c>
      <c r="V61">
        <f t="shared" si="18"/>
        <v>2.6400640276451259</v>
      </c>
      <c r="W61">
        <f t="shared" si="18"/>
        <v>4.4761609138530121</v>
      </c>
      <c r="X61">
        <f t="shared" si="18"/>
        <v>1.7221828594882431</v>
      </c>
      <c r="Y61">
        <f t="shared" si="18"/>
        <v>1.1426125484346867</v>
      </c>
      <c r="Z61">
        <f t="shared" si="18"/>
        <v>1.0639001552619058</v>
      </c>
      <c r="AA61">
        <f t="shared" si="18"/>
        <v>4.3218031227520912</v>
      </c>
      <c r="AB61">
        <f t="shared" si="18"/>
        <v>1.6335524126076948</v>
      </c>
      <c r="AC61">
        <f t="shared" si="18"/>
        <v>3.1591257726948259</v>
      </c>
    </row>
    <row r="62" spans="1:29" x14ac:dyDescent="0.25">
      <c r="A62" s="1" t="s">
        <v>50</v>
      </c>
      <c r="B62" s="1" t="s">
        <v>51</v>
      </c>
      <c r="C62" s="1" t="s">
        <v>52</v>
      </c>
      <c r="D62" s="1" t="s">
        <v>53</v>
      </c>
      <c r="E62" s="1" t="s">
        <v>54</v>
      </c>
      <c r="F62" s="1" t="s">
        <v>55</v>
      </c>
      <c r="G62" s="1" t="s">
        <v>56</v>
      </c>
      <c r="H62" s="1" t="s">
        <v>57</v>
      </c>
      <c r="I62" s="1" t="s">
        <v>58</v>
      </c>
      <c r="J62" s="1" t="s">
        <v>59</v>
      </c>
      <c r="K62" s="1" t="s">
        <v>60</v>
      </c>
      <c r="L62" s="1" t="s">
        <v>61</v>
      </c>
      <c r="N62" s="4"/>
      <c r="R62">
        <f>A69</f>
        <v>0</v>
      </c>
      <c r="S62">
        <f t="shared" ref="S62:AE62" si="19">B69</f>
        <v>4.2531208910353699</v>
      </c>
      <c r="T62">
        <f t="shared" si="19"/>
        <v>3.2701097442541496</v>
      </c>
      <c r="U62">
        <f t="shared" si="19"/>
        <v>2.2352032606801293</v>
      </c>
      <c r="V62">
        <f t="shared" si="19"/>
        <v>2.8423936452823919</v>
      </c>
      <c r="W62">
        <f t="shared" si="19"/>
        <v>1.9908364097179618</v>
      </c>
      <c r="X62">
        <f t="shared" si="19"/>
        <v>2.933675851272338</v>
      </c>
      <c r="Y62">
        <f t="shared" si="19"/>
        <v>2.2931999961015599</v>
      </c>
      <c r="Z62">
        <f t="shared" si="19"/>
        <v>4.4719380726015707</v>
      </c>
      <c r="AA62">
        <f t="shared" si="19"/>
        <v>3.6378650824976857</v>
      </c>
      <c r="AB62">
        <f t="shared" si="19"/>
        <v>1.7036729550764376</v>
      </c>
      <c r="AC62">
        <f t="shared" si="19"/>
        <v>1.7125957962689453</v>
      </c>
    </row>
    <row r="63" spans="1:29" x14ac:dyDescent="0.25">
      <c r="A63" s="2">
        <f t="shared" ref="A63:L63" si="20">20.8/A44</f>
        <v>9.3147371770775429</v>
      </c>
      <c r="B63" s="2">
        <f t="shared" si="20"/>
        <v>1.6964193334582485</v>
      </c>
      <c r="C63" s="2">
        <f t="shared" si="20"/>
        <v>3.6628003461064575</v>
      </c>
      <c r="D63" s="2">
        <f t="shared" si="20"/>
        <v>2.4598350912363478</v>
      </c>
      <c r="E63" s="2">
        <f t="shared" si="20"/>
        <v>1.6095934244394166</v>
      </c>
      <c r="F63" s="2">
        <f t="shared" si="20"/>
        <v>1.4997050339762503</v>
      </c>
      <c r="G63" s="2">
        <f t="shared" si="20"/>
        <v>2.2409520322709162</v>
      </c>
      <c r="H63" s="2">
        <f t="shared" si="20"/>
        <v>1.8767898303977515</v>
      </c>
      <c r="I63" s="2">
        <f t="shared" si="20"/>
        <v>1.2894462051722166</v>
      </c>
      <c r="J63" s="2">
        <f t="shared" si="20"/>
        <v>7.052627110379988</v>
      </c>
      <c r="K63" s="2">
        <f t="shared" si="20"/>
        <v>1.5071381249775742</v>
      </c>
      <c r="L63" s="2">
        <f t="shared" si="20"/>
        <v>2.077292871929302</v>
      </c>
      <c r="N63" s="4">
        <f>SUM(A63:L63)</f>
        <v>36.287336581422011</v>
      </c>
    </row>
    <row r="64" spans="1:29" x14ac:dyDescent="0.25">
      <c r="A64" s="1" t="s">
        <v>62</v>
      </c>
      <c r="B64" s="1" t="s">
        <v>63</v>
      </c>
      <c r="C64" s="1" t="s">
        <v>64</v>
      </c>
      <c r="D64" s="1" t="s">
        <v>65</v>
      </c>
      <c r="E64" s="1" t="s">
        <v>66</v>
      </c>
      <c r="F64" s="1" t="s">
        <v>67</v>
      </c>
      <c r="G64" s="1" t="s">
        <v>68</v>
      </c>
      <c r="H64" s="1" t="s">
        <v>69</v>
      </c>
      <c r="I64" s="1" t="s">
        <v>70</v>
      </c>
      <c r="J64" s="1" t="s">
        <v>71</v>
      </c>
      <c r="K64" s="1" t="s">
        <v>72</v>
      </c>
      <c r="L64" s="1" t="s">
        <v>73</v>
      </c>
      <c r="N64" s="4"/>
    </row>
    <row r="65" spans="1:14" x14ac:dyDescent="0.25">
      <c r="A65" s="2">
        <f t="shared" ref="A65:L65" si="21">20.8/A46</f>
        <v>5.9241453067525285</v>
      </c>
      <c r="B65" s="2">
        <f t="shared" si="21"/>
        <v>2.9209167409534436</v>
      </c>
      <c r="C65" s="2">
        <f t="shared" si="21"/>
        <v>1.8300528462952694</v>
      </c>
      <c r="D65" s="2">
        <f t="shared" si="21"/>
        <v>4.0668925616926099</v>
      </c>
      <c r="E65" s="2">
        <f t="shared" si="21"/>
        <v>3.8272511320751246</v>
      </c>
      <c r="F65" s="2">
        <f t="shared" si="21"/>
        <v>2.3745602582681333</v>
      </c>
      <c r="G65" s="2">
        <f t="shared" si="21"/>
        <v>2.5630233897078543</v>
      </c>
      <c r="H65" s="2">
        <f t="shared" si="21"/>
        <v>4.0215011103596581</v>
      </c>
      <c r="I65" s="2">
        <f t="shared" si="21"/>
        <v>4.2577047876170875</v>
      </c>
      <c r="J65" s="2">
        <f t="shared" si="21"/>
        <v>3.6380865120181389</v>
      </c>
      <c r="K65" s="2">
        <f t="shared" si="21"/>
        <v>2.4214539704184941</v>
      </c>
      <c r="L65" s="2">
        <f t="shared" si="21"/>
        <v>9.4124100309356944</v>
      </c>
      <c r="N65" s="4">
        <f>SUM(A65:L65)</f>
        <v>47.257998647094041</v>
      </c>
    </row>
    <row r="66" spans="1:14" x14ac:dyDescent="0.25">
      <c r="A66" s="1" t="s">
        <v>74</v>
      </c>
      <c r="B66" s="1" t="s">
        <v>75</v>
      </c>
      <c r="C66" s="1" t="s">
        <v>76</v>
      </c>
      <c r="D66" s="1" t="s">
        <v>77</v>
      </c>
      <c r="E66" s="1" t="s">
        <v>78</v>
      </c>
      <c r="F66" s="1" t="s">
        <v>79</v>
      </c>
      <c r="G66" s="1" t="s">
        <v>80</v>
      </c>
      <c r="H66" s="1" t="s">
        <v>81</v>
      </c>
      <c r="I66" s="1" t="s">
        <v>82</v>
      </c>
      <c r="J66" s="1" t="s">
        <v>83</v>
      </c>
      <c r="K66" s="1" t="s">
        <v>84</v>
      </c>
      <c r="L66" s="1" t="s">
        <v>85</v>
      </c>
      <c r="N66" s="4"/>
    </row>
    <row r="67" spans="1:14" x14ac:dyDescent="0.25">
      <c r="A67" s="2">
        <f t="shared" ref="A67:L67" si="22">20.8/A48</f>
        <v>5.2567917496675332</v>
      </c>
      <c r="B67" s="2">
        <f t="shared" si="22"/>
        <v>2.3555712090308978</v>
      </c>
      <c r="C67" s="2">
        <f t="shared" si="22"/>
        <v>8.3502412336517935</v>
      </c>
      <c r="D67" s="2">
        <f t="shared" si="22"/>
        <v>2.83934368243164</v>
      </c>
      <c r="E67" s="2">
        <f t="shared" si="22"/>
        <v>2.6400640276451259</v>
      </c>
      <c r="F67" s="2">
        <f t="shared" si="22"/>
        <v>4.4761609138530121</v>
      </c>
      <c r="G67" s="2">
        <f t="shared" si="22"/>
        <v>1.7221828594882431</v>
      </c>
      <c r="H67" s="2">
        <f t="shared" si="22"/>
        <v>1.1426125484346867</v>
      </c>
      <c r="I67" s="2">
        <f t="shared" si="22"/>
        <v>1.0639001552619058</v>
      </c>
      <c r="J67" s="2">
        <f t="shared" si="22"/>
        <v>4.3218031227520912</v>
      </c>
      <c r="K67" s="2">
        <f t="shared" si="22"/>
        <v>1.6335524126076948</v>
      </c>
      <c r="L67" s="2">
        <f t="shared" si="22"/>
        <v>3.1591257726948259</v>
      </c>
      <c r="N67" s="4">
        <f>SUM(A67:L67)</f>
        <v>38.961349687519451</v>
      </c>
    </row>
    <row r="68" spans="1:14" x14ac:dyDescent="0.25">
      <c r="A68" s="1" t="s">
        <v>86</v>
      </c>
      <c r="B68" s="1" t="s">
        <v>87</v>
      </c>
      <c r="C68" s="1" t="s">
        <v>88</v>
      </c>
      <c r="D68" s="1" t="s">
        <v>89</v>
      </c>
      <c r="E68" s="1" t="s">
        <v>90</v>
      </c>
      <c r="F68" s="1" t="s">
        <v>91</v>
      </c>
      <c r="G68" s="1" t="s">
        <v>92</v>
      </c>
      <c r="H68" s="1" t="s">
        <v>93</v>
      </c>
      <c r="I68" s="1" t="s">
        <v>94</v>
      </c>
      <c r="J68" s="1" t="s">
        <v>95</v>
      </c>
      <c r="K68" s="1" t="s">
        <v>96</v>
      </c>
      <c r="L68" s="1" t="s">
        <v>97</v>
      </c>
      <c r="N68" s="4"/>
    </row>
    <row r="69" spans="1:14" x14ac:dyDescent="0.25">
      <c r="A69" s="2"/>
      <c r="B69" s="2">
        <f t="shared" ref="B69:L69" si="23">20.8/B50</f>
        <v>4.2531208910353699</v>
      </c>
      <c r="C69" s="2">
        <f t="shared" si="23"/>
        <v>3.2701097442541496</v>
      </c>
      <c r="D69" s="2">
        <f t="shared" si="23"/>
        <v>2.2352032606801293</v>
      </c>
      <c r="E69" s="2">
        <f t="shared" si="23"/>
        <v>2.8423936452823919</v>
      </c>
      <c r="F69" s="2">
        <f t="shared" si="23"/>
        <v>1.9908364097179618</v>
      </c>
      <c r="G69" s="2">
        <f t="shared" si="23"/>
        <v>2.933675851272338</v>
      </c>
      <c r="H69" s="2">
        <f t="shared" si="23"/>
        <v>2.2931999961015599</v>
      </c>
      <c r="I69" s="2">
        <f t="shared" si="23"/>
        <v>4.4719380726015707</v>
      </c>
      <c r="J69" s="2">
        <f t="shared" si="23"/>
        <v>3.6378650824976857</v>
      </c>
      <c r="K69" s="2">
        <f t="shared" si="23"/>
        <v>1.7036729550764376</v>
      </c>
      <c r="L69" s="2">
        <f t="shared" si="23"/>
        <v>1.7125957962689453</v>
      </c>
      <c r="N69" s="4">
        <f>SUM(A69:L69)</f>
        <v>31.344611704788544</v>
      </c>
    </row>
    <row r="72" spans="1:14" x14ac:dyDescent="0.25">
      <c r="A72" t="s">
        <v>103</v>
      </c>
    </row>
    <row r="73" spans="1:14" x14ac:dyDescent="0.25">
      <c r="A73" s="4">
        <f t="shared" ref="A73:L73" si="24">SUM(A55,A57,A59,A61,A63,A65,A67,A69)</f>
        <v>64.817301070736519</v>
      </c>
      <c r="B73" s="4">
        <f t="shared" si="24"/>
        <v>25.491594934186143</v>
      </c>
      <c r="C73" s="4">
        <f t="shared" si="24"/>
        <v>32.649513850103794</v>
      </c>
      <c r="D73" s="4">
        <f t="shared" si="24"/>
        <v>32.073335770513616</v>
      </c>
      <c r="E73" s="4">
        <f t="shared" si="24"/>
        <v>26.682890288914436</v>
      </c>
      <c r="F73" s="4">
        <f t="shared" si="24"/>
        <v>27.380775172151683</v>
      </c>
      <c r="G73" s="4">
        <f t="shared" si="24"/>
        <v>17.348751278018902</v>
      </c>
      <c r="H73" s="4">
        <f t="shared" si="24"/>
        <v>21.910239530653502</v>
      </c>
      <c r="I73" s="4">
        <f t="shared" si="24"/>
        <v>26.230432050350061</v>
      </c>
      <c r="J73" s="4">
        <f t="shared" si="24"/>
        <v>35.983551683849171</v>
      </c>
      <c r="K73" s="4">
        <f t="shared" si="24"/>
        <v>21.293822751133394</v>
      </c>
      <c r="L73" s="4">
        <f t="shared" si="24"/>
        <v>24.441951686849841</v>
      </c>
    </row>
  </sheetData>
  <sortState ref="A2:L395">
    <sortCondition ref="A2:A395"/>
  </sortState>
  <pageMargins left="0.7" right="0.7" top="0.75" bottom="0.75" header="0.3" footer="0.3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160725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Helliwell, Chris (A&amp;F, Black Mountain)</dc:creator>
  <cp:lastModifiedBy>Helliwell, Chris (A&amp;F, Black Mountain)</cp:lastModifiedBy>
  <cp:lastPrinted>2016-07-25T07:58:44Z</cp:lastPrinted>
  <dcterms:created xsi:type="dcterms:W3CDTF">2016-07-25T07:05:32Z</dcterms:created>
  <dcterms:modified xsi:type="dcterms:W3CDTF">2016-08-01T07:38:33Z</dcterms:modified>
</cp:coreProperties>
</file>