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2"/>
  <workbookPr/>
  <mc:AlternateContent xmlns:mc="http://schemas.openxmlformats.org/markup-compatibility/2006">
    <mc:Choice Requires="x15">
      <x15ac:absPath xmlns:x15ac="http://schemas.microsoft.com/office/spreadsheetml/2010/11/ac" url="https://mckessoncorp.sharepoint.com/sites/GRPPathwaysToolsDevelopmentTeam/Shared Documents/Pathways Tools Development/Rx Template Tools/"/>
    </mc:Choice>
  </mc:AlternateContent>
  <xr:revisionPtr revIDLastSave="604" documentId="8_{05253D75-A490-4B9E-A948-1CDEA93889CF}" xr6:coauthVersionLast="45" xr6:coauthVersionMax="45" xr10:uidLastSave="{593045AA-FDC9-4152-8DBE-33CB754998DF}"/>
  <bookViews>
    <workbookView xWindow="0" yWindow="0" windowWidth="23040" windowHeight="9090" firstSheet="1" xr2:uid="{00000000-000D-0000-FFFF-FFFF00000000}"/>
  </bookViews>
  <sheets>
    <sheet name="Larynx" sheetId="2" r:id="rId1"/>
    <sheet name="Head Neck" sheetId="1" r:id="rId2"/>
  </sheets>
  <definedNames>
    <definedName name="_xlnm.Print_Area" localSheetId="1">'Head Neck'!$A$36:$D$169</definedName>
    <definedName name="_xlnm.Print_Area" localSheetId="0">Larynx!$A$1:$Q$57</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2" l="1"/>
  <c r="G13" i="2"/>
  <c r="G9" i="2"/>
  <c r="G16" i="2"/>
  <c r="CO6" i="2"/>
  <c r="CO7" i="2"/>
  <c r="CO8" i="2"/>
  <c r="CO9" i="2"/>
  <c r="CO10" i="2"/>
  <c r="CO11" i="2"/>
  <c r="CO12" i="2"/>
  <c r="CO13" i="2"/>
  <c r="CO14" i="2"/>
  <c r="CO15" i="2"/>
  <c r="CO16" i="2"/>
  <c r="CO17" i="2"/>
  <c r="CO18" i="2"/>
  <c r="CO19" i="2"/>
  <c r="CO20" i="2"/>
  <c r="CO21" i="2"/>
  <c r="CO22" i="2"/>
  <c r="C18" i="1"/>
  <c r="H18" i="1"/>
  <c r="C15" i="1"/>
  <c r="Q38" i="2"/>
  <c r="P38" i="2"/>
  <c r="O38" i="2"/>
  <c r="N38" i="2"/>
  <c r="M38" i="2"/>
  <c r="L38" i="2"/>
  <c r="K38" i="2"/>
  <c r="J38" i="2"/>
  <c r="I38" i="2"/>
  <c r="H38" i="2"/>
  <c r="G38" i="2"/>
  <c r="F38" i="2"/>
  <c r="E38" i="2"/>
  <c r="D38" i="2"/>
  <c r="C38" i="2"/>
  <c r="B38" i="2"/>
  <c r="CK22" i="2"/>
  <c r="CK21" i="2"/>
  <c r="CK19" i="2"/>
  <c r="CK18" i="2"/>
  <c r="CK16" i="2"/>
  <c r="CK15" i="2"/>
  <c r="CK13" i="2"/>
  <c r="M9" i="2"/>
  <c r="CK12" i="2"/>
  <c r="CK9" i="2"/>
  <c r="Q9" i="2"/>
  <c r="P9" i="2"/>
  <c r="O9" i="2"/>
  <c r="N9" i="2"/>
  <c r="L9" i="2"/>
  <c r="K9" i="2"/>
  <c r="J9" i="2"/>
  <c r="I9" i="2"/>
  <c r="H9" i="2"/>
  <c r="F9" i="2"/>
  <c r="E9" i="2"/>
  <c r="D9" i="2"/>
  <c r="CK8" i="2"/>
  <c r="CS6" i="2"/>
  <c r="CQ6" i="2"/>
  <c r="CS5" i="2"/>
  <c r="CQ5" i="2"/>
  <c r="CK5" i="2"/>
  <c r="CS4" i="2"/>
  <c r="CQ4" i="2"/>
  <c r="CK4" i="2"/>
  <c r="I37" i="1"/>
  <c r="D37" i="1"/>
  <c r="I18" i="1"/>
  <c r="D18" i="1"/>
  <c r="M19" i="2"/>
  <c r="M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Suh</author>
  </authors>
  <commentList>
    <comment ref="A1" authorId="0" shapeId="0" xr:uid="{00000000-0006-0000-0100-000001000000}">
      <text>
        <r>
          <rPr>
            <b/>
            <sz val="9"/>
            <color indexed="81"/>
            <rFont val="Tahoma"/>
            <family val="2"/>
          </rPr>
          <t xml:space="preserve">color convention:
</t>
        </r>
        <r>
          <rPr>
            <sz val="9"/>
            <color indexed="81"/>
            <rFont val="Tahoma"/>
            <family val="2"/>
          </rPr>
          <t>dark: dose painting (SIB) followed by sequential boost (seq)
medium: dose painting (SIB)
light: sequential boost (seq)</t>
        </r>
      </text>
    </comment>
    <comment ref="B1" authorId="0" shapeId="0" xr:uid="{00000000-0006-0000-0100-000002000000}">
      <text>
        <r>
          <rPr>
            <sz val="9"/>
            <color indexed="81"/>
            <rFont val="Tahoma"/>
            <family val="2"/>
          </rPr>
          <t xml:space="preserve">including pyriform sinus and pharyngeal wall
</t>
        </r>
      </text>
    </comment>
    <comment ref="A4" authorId="0" shapeId="0" xr:uid="{00000000-0006-0000-0100-000003000000}">
      <text>
        <r>
          <rPr>
            <b/>
            <sz val="9"/>
            <color indexed="81"/>
            <rFont val="Tahoma"/>
            <family val="2"/>
          </rPr>
          <t>Naming convention:</t>
        </r>
        <r>
          <rPr>
            <sz val="9"/>
            <color indexed="81"/>
            <rFont val="Tahoma"/>
            <family val="2"/>
          </rPr>
          <t xml:space="preserve">
site&amp;disease Surgery(P,PO) Boost technique(SIB,seq,SIB&amp;seq) options(a,b) sequence(1,2,3,4) 
Surgery:
P: primary
PO: Post Op
Boost technique:
SIB: simultaneous integrated boost (dose painting)
seq: sequential boost
SIB&amp;seq: simultaneous integrated boost followed by sequential boost</t>
        </r>
      </text>
    </comment>
    <comment ref="B4" authorId="0" shapeId="0" xr:uid="{00000000-0006-0000-0100-000004000000}">
      <text>
        <r>
          <rPr>
            <sz val="9"/>
            <color indexed="81"/>
            <rFont val="Tahoma"/>
            <family val="2"/>
          </rPr>
          <t>T1N0</t>
        </r>
      </text>
    </comment>
    <comment ref="C4" authorId="0" shapeId="0" xr:uid="{00000000-0006-0000-0100-000005000000}">
      <text>
        <r>
          <rPr>
            <sz val="9"/>
            <color indexed="81"/>
            <rFont val="Tahoma"/>
            <family val="2"/>
          </rPr>
          <t>T2N0</t>
        </r>
      </text>
    </comment>
    <comment ref="D4" authorId="0" shapeId="0" xr:uid="{00000000-0006-0000-0100-000006000000}">
      <text>
        <r>
          <rPr>
            <sz val="9"/>
            <color indexed="81"/>
            <rFont val="Tahoma"/>
            <family val="2"/>
          </rPr>
          <t>T1N0</t>
        </r>
      </text>
    </comment>
    <comment ref="E4" authorId="0" shapeId="0" xr:uid="{00000000-0006-0000-0100-000007000000}">
      <text>
        <r>
          <rPr>
            <sz val="9"/>
            <color indexed="81"/>
            <rFont val="Tahoma"/>
            <family val="2"/>
          </rPr>
          <t>T1N0</t>
        </r>
      </text>
    </comment>
    <comment ref="F4" authorId="0" shapeId="0" xr:uid="{00000000-0006-0000-0100-000008000000}">
      <text>
        <r>
          <rPr>
            <sz val="9"/>
            <color indexed="81"/>
            <rFont val="Tahoma"/>
            <family val="2"/>
          </rPr>
          <t>T1N0</t>
        </r>
      </text>
    </comment>
    <comment ref="G4" authorId="0" shapeId="0" xr:uid="{00000000-0006-0000-0100-000009000000}">
      <text>
        <r>
          <rPr>
            <sz val="9"/>
            <color indexed="81"/>
            <rFont val="Tahoma"/>
            <family val="2"/>
          </rPr>
          <t>T2-T4 or N+</t>
        </r>
      </text>
    </comment>
    <comment ref="H4" authorId="0" shapeId="0" xr:uid="{00000000-0006-0000-0100-00000A000000}">
      <text>
        <r>
          <rPr>
            <sz val="9"/>
            <color indexed="81"/>
            <rFont val="Tahoma"/>
            <family val="2"/>
          </rPr>
          <t>T2-T4 or N+</t>
        </r>
      </text>
    </comment>
    <comment ref="I4" authorId="0" shapeId="0" xr:uid="{00000000-0006-0000-0100-00000B000000}">
      <text>
        <r>
          <rPr>
            <sz val="9"/>
            <color indexed="81"/>
            <rFont val="Tahoma"/>
            <family val="2"/>
          </rPr>
          <t>T2-T4 or N+</t>
        </r>
      </text>
    </comment>
    <comment ref="J4" authorId="0" shapeId="0" xr:uid="{00000000-0006-0000-0100-00000C000000}">
      <text>
        <r>
          <rPr>
            <sz val="9"/>
            <color indexed="81"/>
            <rFont val="Tahoma"/>
            <family val="2"/>
          </rPr>
          <t>T2-T4 or N+</t>
        </r>
      </text>
    </comment>
    <comment ref="K4" authorId="0" shapeId="0" xr:uid="{00000000-0006-0000-0100-00000D000000}">
      <text>
        <r>
          <rPr>
            <sz val="9"/>
            <color indexed="81"/>
            <rFont val="Tahoma"/>
            <family val="2"/>
          </rPr>
          <t>T2-T4 or N+</t>
        </r>
      </text>
    </comment>
    <comment ref="L4" authorId="0" shapeId="0" xr:uid="{00000000-0006-0000-0100-00000E000000}">
      <text>
        <r>
          <rPr>
            <sz val="9"/>
            <color indexed="81"/>
            <rFont val="Tahoma"/>
            <family val="2"/>
          </rPr>
          <t>T2-T4 or N+</t>
        </r>
      </text>
    </comment>
    <comment ref="A8" authorId="0" shapeId="0" xr:uid="{00000000-0006-0000-0100-00000F000000}">
      <text>
        <r>
          <rPr>
            <b/>
            <sz val="9"/>
            <color indexed="81"/>
            <rFont val="Tahoma"/>
            <family val="2"/>
          </rPr>
          <t xml:space="preserve">Naming convention:
</t>
        </r>
        <r>
          <rPr>
            <sz val="9"/>
            <color indexed="81"/>
            <rFont val="Tahoma"/>
            <family val="2"/>
          </rPr>
          <t>site&amp;disease Surgery (P,PO)+Boost technique (SIB or nothing)+options (a,b)+boost sequence (1,2,3,4) 
Surgery:
P: primary
PO: Post Op
Boost technique:
SIB: simultaneous integrated boost (dose painting)
nothing: sequential boost</t>
        </r>
      </text>
    </comment>
    <comment ref="A11" authorId="0" shapeId="0" xr:uid="{00000000-0006-0000-0100-000010000000}">
      <text>
        <r>
          <rPr>
            <b/>
            <sz val="9"/>
            <color indexed="81"/>
            <rFont val="Tahoma"/>
            <family val="2"/>
          </rPr>
          <t xml:space="preserve">volume name convention:
</t>
        </r>
        <r>
          <rPr>
            <sz val="9"/>
            <color indexed="81"/>
            <rFont val="Tahoma"/>
            <family val="2"/>
          </rPr>
          <t>PTV_bst+HD+ID+LD: PTV_boost, PTV_HD, PTV_ID, and PTV_LD
PTV_HD+ID+LD:PTV_HD, PTV_ID, and PTV_LD
PTV_HD+ID: PTV_HD and PTV_ID
…. etc</t>
        </r>
      </text>
    </comment>
    <comment ref="M12" authorId="0" shapeId="0" xr:uid="{00000000-0006-0000-0100-000011000000}">
      <text>
        <r>
          <rPr>
            <sz val="9"/>
            <color indexed="81"/>
            <rFont val="Tahoma"/>
            <family val="2"/>
          </rPr>
          <t>Sequential boost may be used to deliver 6000cGy in 3 fractons after initial dose painting dose of 6000cGy in 30 fractions to this volume.</t>
        </r>
      </text>
    </comment>
    <comment ref="M13" authorId="0" shapeId="0" xr:uid="{00000000-0006-0000-0100-000012000000}">
      <text>
        <r>
          <rPr>
            <sz val="9"/>
            <color indexed="81"/>
            <rFont val="Tahoma"/>
            <family val="2"/>
          </rPr>
          <t>Use 220cGy/fx with caution, as mucosal reaction may be severe</t>
        </r>
      </text>
    </comment>
    <comment ref="A14" authorId="0" shapeId="0" xr:uid="{00000000-0006-0000-0100-000013000000}">
      <text>
        <r>
          <rPr>
            <b/>
            <sz val="9"/>
            <color indexed="81"/>
            <rFont val="Tahoma"/>
            <family val="2"/>
          </rPr>
          <t xml:space="preserve">volume name convention:
</t>
        </r>
        <r>
          <rPr>
            <sz val="9"/>
            <color indexed="81"/>
            <rFont val="Tahoma"/>
            <family val="2"/>
          </rPr>
          <t>PTV_bst+HD+ID+LD: PTV_boost, PTV_HD, PTV_ID, and PTV_LD
PTV_HD+ID+LD:PTV_HD, PTV_ID, and PTV_LD
PTV_HD+ID: PTV_HD and PTV_ID
…. etc</t>
        </r>
      </text>
    </comment>
    <comment ref="M15" authorId="0" shapeId="0" xr:uid="{00000000-0006-0000-0100-000014000000}">
      <text>
        <r>
          <rPr>
            <sz val="9"/>
            <color indexed="81"/>
            <rFont val="Tahoma"/>
            <family val="2"/>
          </rPr>
          <t>Sequential boost may be used to deliver 6000cGy in 3 fractons after initial dose painting dose of 6000cGy in 30 fractions to this volume.</t>
        </r>
      </text>
    </comment>
    <comment ref="M16" authorId="0" shapeId="0" xr:uid="{00000000-0006-0000-0100-000015000000}">
      <text>
        <r>
          <rPr>
            <sz val="9"/>
            <color indexed="81"/>
            <rFont val="Tahoma"/>
            <family val="2"/>
          </rPr>
          <t>Use 220cGy/fx with caution, as mucosal reaction may be severe</t>
        </r>
      </text>
    </comment>
    <comment ref="A17" authorId="0" shapeId="0" xr:uid="{00000000-0006-0000-0100-000016000000}">
      <text>
        <r>
          <rPr>
            <b/>
            <sz val="9"/>
            <color indexed="81"/>
            <rFont val="Tahoma"/>
            <family val="2"/>
          </rPr>
          <t xml:space="preserve">volume name convention:
</t>
        </r>
        <r>
          <rPr>
            <sz val="9"/>
            <color indexed="81"/>
            <rFont val="Tahoma"/>
            <family val="2"/>
          </rPr>
          <t>PTV_bst+HD+ID+LD: PTV_boost, PTV_HD, PTV_ID, and PTV_LD
PTV_HD+ID+LD:PTV_HD, PTV_ID, and PTV_LD
PTV_HD+ID: PTV_HD and PTV_ID
…. etc</t>
        </r>
      </text>
    </comment>
    <comment ref="M18" authorId="0" shapeId="0" xr:uid="{00000000-0006-0000-0100-000017000000}">
      <text>
        <r>
          <rPr>
            <sz val="9"/>
            <color indexed="81"/>
            <rFont val="Tahoma"/>
            <family val="2"/>
          </rPr>
          <t>Sequential boost may be used to deliver 6000cGy in 3 fractons after initial dose painting dose of 6000cGy in 30 fractions to this volume.</t>
        </r>
      </text>
    </comment>
    <comment ref="M19" authorId="0" shapeId="0" xr:uid="{00000000-0006-0000-0100-000018000000}">
      <text>
        <r>
          <rPr>
            <sz val="9"/>
            <color indexed="81"/>
            <rFont val="Tahoma"/>
            <family val="2"/>
          </rPr>
          <t>Use 220cGy/fx with caution, as mucosal reaction may be severe</t>
        </r>
      </text>
    </comment>
    <comment ref="A20" authorId="0" shapeId="0" xr:uid="{00000000-0006-0000-0100-000019000000}">
      <text>
        <r>
          <rPr>
            <b/>
            <sz val="9"/>
            <color indexed="81"/>
            <rFont val="Tahoma"/>
            <family val="2"/>
          </rPr>
          <t xml:space="preserve">volume name convention:
</t>
        </r>
        <r>
          <rPr>
            <sz val="9"/>
            <color indexed="81"/>
            <rFont val="Tahoma"/>
            <family val="2"/>
          </rPr>
          <t>PTV_bst+HD+ID+LD: PTV_boost, PTV_HD, PTV_ID, and PTV_LD
PTV_HD+ID+LD:PTV_HD, PTV_ID, and PTV_LD
PTV_HD+ID: PTV_HD and PTV_ID
…. etc</t>
        </r>
      </text>
    </comment>
    <comment ref="M21" authorId="0" shapeId="0" xr:uid="{00000000-0006-0000-0100-00001A000000}">
      <text>
        <r>
          <rPr>
            <sz val="9"/>
            <color indexed="81"/>
            <rFont val="Tahoma"/>
            <family val="2"/>
          </rPr>
          <t>Sequential boost may be used to deliver 6000cGy in 3 fractons after initial dose painting dose of 6000cGy in 30 fractions to this volume.</t>
        </r>
      </text>
    </comment>
    <comment ref="M22" authorId="0" shapeId="0" xr:uid="{00000000-0006-0000-0100-00001B000000}">
      <text>
        <r>
          <rPr>
            <sz val="9"/>
            <color indexed="81"/>
            <rFont val="Tahoma"/>
            <family val="2"/>
          </rPr>
          <t>Use 220cGy/fx with caution, as mucosal reaction may be severe</t>
        </r>
      </text>
    </comment>
    <comment ref="A27" authorId="0" shapeId="0" xr:uid="{00000000-0006-0000-0100-00001C000000}">
      <text>
        <r>
          <rPr>
            <sz val="9"/>
            <color indexed="81"/>
            <rFont val="Tahoma"/>
            <family val="2"/>
          </rPr>
          <t>BID: same day treatment.  For all BID treatments minimum of 6 hours inter-fraction-interval is necessary to allow for recovery of sub-lethal damage in normal tissues.</t>
        </r>
      </text>
    </comment>
    <comment ref="B89" authorId="0" shapeId="0" xr:uid="{00000000-0006-0000-0100-00001D000000}">
      <text>
        <r>
          <rPr>
            <sz val="9"/>
            <color indexed="81"/>
            <rFont val="Tahoma"/>
            <family val="2"/>
          </rPr>
          <t>in &gt;1 gland</t>
        </r>
      </text>
    </comment>
    <comment ref="C89" authorId="0" shapeId="0" xr:uid="{00000000-0006-0000-0100-00001E000000}">
      <text>
        <r>
          <rPr>
            <sz val="9"/>
            <color indexed="81"/>
            <rFont val="Tahoma"/>
            <family val="2"/>
          </rPr>
          <t>in &gt;1 gland</t>
        </r>
      </text>
    </comment>
    <comment ref="D89" authorId="0" shapeId="0" xr:uid="{00000000-0006-0000-0100-00001F000000}">
      <text>
        <r>
          <rPr>
            <sz val="9"/>
            <color indexed="81"/>
            <rFont val="Tahoma"/>
            <family val="2"/>
          </rPr>
          <t>in &gt;1 gland</t>
        </r>
      </text>
    </comment>
    <comment ref="G89" authorId="0" shapeId="0" xr:uid="{00000000-0006-0000-0100-000020000000}">
      <text>
        <r>
          <rPr>
            <sz val="9"/>
            <color indexed="81"/>
            <rFont val="Tahoma"/>
            <family val="2"/>
          </rPr>
          <t>in &gt;1 gland</t>
        </r>
      </text>
    </comment>
    <comment ref="M89" authorId="0" shapeId="0" xr:uid="{00000000-0006-0000-0100-000021000000}">
      <text>
        <r>
          <rPr>
            <sz val="9"/>
            <color indexed="81"/>
            <rFont val="Tahoma"/>
            <family val="2"/>
          </rPr>
          <t>in &gt;1 gland</t>
        </r>
      </text>
    </comment>
    <comment ref="B90" authorId="0" shapeId="0" xr:uid="{00000000-0006-0000-0100-000022000000}">
      <text>
        <r>
          <rPr>
            <sz val="9"/>
            <color indexed="81"/>
            <rFont val="Tahoma"/>
            <family val="2"/>
          </rPr>
          <t>in &gt; 1 gland</t>
        </r>
      </text>
    </comment>
    <comment ref="C90" authorId="0" shapeId="0" xr:uid="{00000000-0006-0000-0100-000023000000}">
      <text>
        <r>
          <rPr>
            <sz val="9"/>
            <color indexed="81"/>
            <rFont val="Tahoma"/>
            <family val="2"/>
          </rPr>
          <t>in &gt; 1 gland</t>
        </r>
      </text>
    </comment>
    <comment ref="D90" authorId="0" shapeId="0" xr:uid="{00000000-0006-0000-0100-000024000000}">
      <text>
        <r>
          <rPr>
            <sz val="9"/>
            <color indexed="81"/>
            <rFont val="Tahoma"/>
            <family val="2"/>
          </rPr>
          <t>in &gt; 1 gland</t>
        </r>
      </text>
    </comment>
    <comment ref="G90" authorId="0" shapeId="0" xr:uid="{00000000-0006-0000-0100-000025000000}">
      <text>
        <r>
          <rPr>
            <sz val="9"/>
            <color indexed="81"/>
            <rFont val="Tahoma"/>
            <family val="2"/>
          </rPr>
          <t>in &gt; 1 gland</t>
        </r>
      </text>
    </comment>
    <comment ref="M90" authorId="0" shapeId="0" xr:uid="{00000000-0006-0000-0100-000026000000}">
      <text>
        <r>
          <rPr>
            <sz val="9"/>
            <color indexed="81"/>
            <rFont val="Tahoma"/>
            <family val="2"/>
          </rPr>
          <t>in &gt; 1 gland</t>
        </r>
      </text>
    </comment>
    <comment ref="B93" authorId="0" shapeId="0" xr:uid="{00000000-0006-0000-0100-000027000000}">
      <text>
        <r>
          <rPr>
            <sz val="9"/>
            <color indexed="81"/>
            <rFont val="Tahoma"/>
            <family val="2"/>
          </rPr>
          <t>if level 1 are nodes not part of TV</t>
        </r>
      </text>
    </comment>
    <comment ref="C93" authorId="0" shapeId="0" xr:uid="{00000000-0006-0000-0100-000028000000}">
      <text>
        <r>
          <rPr>
            <sz val="9"/>
            <color indexed="81"/>
            <rFont val="Tahoma"/>
            <family val="2"/>
          </rPr>
          <t>if level 1 are nodes not part of TV</t>
        </r>
      </text>
    </comment>
    <comment ref="D93" authorId="0" shapeId="0" xr:uid="{00000000-0006-0000-0100-000029000000}">
      <text>
        <r>
          <rPr>
            <sz val="9"/>
            <color indexed="81"/>
            <rFont val="Tahoma"/>
            <family val="2"/>
          </rPr>
          <t>if level 1 are nodes not part of TV</t>
        </r>
      </text>
    </comment>
    <comment ref="G93" authorId="0" shapeId="0" xr:uid="{00000000-0006-0000-0100-00002A000000}">
      <text>
        <r>
          <rPr>
            <sz val="9"/>
            <color indexed="81"/>
            <rFont val="Tahoma"/>
            <family val="2"/>
          </rPr>
          <t>if level 1 are nodes not part of TV</t>
        </r>
      </text>
    </comment>
    <comment ref="M93" authorId="0" shapeId="0" xr:uid="{00000000-0006-0000-0100-00002B000000}">
      <text>
        <r>
          <rPr>
            <sz val="9"/>
            <color indexed="81"/>
            <rFont val="Tahoma"/>
            <family val="2"/>
          </rPr>
          <t>if level 1 are nodes not part of TV</t>
        </r>
      </text>
    </comment>
    <comment ref="B100" authorId="0" shapeId="0" xr:uid="{00000000-0006-0000-0100-00002C000000}">
      <text>
        <r>
          <rPr>
            <sz val="9"/>
            <color indexed="81"/>
            <rFont val="Tahoma"/>
            <family val="2"/>
          </rPr>
          <t>4500cGy - 5000cGy</t>
        </r>
      </text>
    </comment>
    <comment ref="C100" authorId="0" shapeId="0" xr:uid="{00000000-0006-0000-0100-00002D000000}">
      <text>
        <r>
          <rPr>
            <sz val="9"/>
            <color indexed="81"/>
            <rFont val="Tahoma"/>
            <family val="2"/>
          </rPr>
          <t>4500cGy - 5000cGy</t>
        </r>
      </text>
    </comment>
    <comment ref="D100" authorId="0" shapeId="0" xr:uid="{00000000-0006-0000-0100-00002E000000}">
      <text>
        <r>
          <rPr>
            <sz val="9"/>
            <color indexed="81"/>
            <rFont val="Tahoma"/>
            <family val="2"/>
          </rPr>
          <t>4500cGy - 5000cGy</t>
        </r>
      </text>
    </comment>
    <comment ref="G100" authorId="0" shapeId="0" xr:uid="{00000000-0006-0000-0100-00002F000000}">
      <text>
        <r>
          <rPr>
            <sz val="9"/>
            <color indexed="81"/>
            <rFont val="Tahoma"/>
            <family val="2"/>
          </rPr>
          <t>4500cGy - 5000cGy</t>
        </r>
      </text>
    </comment>
    <comment ref="M100" authorId="0" shapeId="0" xr:uid="{00000000-0006-0000-0100-000030000000}">
      <text>
        <r>
          <rPr>
            <sz val="9"/>
            <color indexed="81"/>
            <rFont val="Tahoma"/>
            <family val="2"/>
          </rPr>
          <t>4500cGy - 5000cGy</t>
        </r>
      </text>
    </comment>
    <comment ref="B104" authorId="0" shapeId="0" xr:uid="{00000000-0006-0000-0100-000031000000}">
      <text>
        <r>
          <rPr>
            <sz val="9"/>
            <color indexed="81"/>
            <rFont val="Tahoma"/>
            <family val="2"/>
          </rPr>
          <t xml:space="preserve"> 4500cGy - 5000cGy</t>
        </r>
      </text>
    </comment>
    <comment ref="C104" authorId="0" shapeId="0" xr:uid="{00000000-0006-0000-0100-000032000000}">
      <text>
        <r>
          <rPr>
            <sz val="9"/>
            <color indexed="81"/>
            <rFont val="Tahoma"/>
            <family val="2"/>
          </rPr>
          <t xml:space="preserve"> 4500cGy - 5000cGy</t>
        </r>
      </text>
    </comment>
    <comment ref="D104" authorId="0" shapeId="0" xr:uid="{00000000-0006-0000-0100-000033000000}">
      <text>
        <r>
          <rPr>
            <sz val="9"/>
            <color indexed="81"/>
            <rFont val="Tahoma"/>
            <family val="2"/>
          </rPr>
          <t xml:space="preserve"> 4500cGy - 5000cGy</t>
        </r>
      </text>
    </comment>
    <comment ref="G104" authorId="0" shapeId="0" xr:uid="{00000000-0006-0000-0100-000034000000}">
      <text>
        <r>
          <rPr>
            <sz val="9"/>
            <color indexed="81"/>
            <rFont val="Tahoma"/>
            <family val="2"/>
          </rPr>
          <t xml:space="preserve"> 4500cGy - 5000cGy</t>
        </r>
      </text>
    </comment>
    <comment ref="M104" authorId="0" shapeId="0" xr:uid="{00000000-0006-0000-0100-000035000000}">
      <text>
        <r>
          <rPr>
            <sz val="9"/>
            <color indexed="81"/>
            <rFont val="Tahoma"/>
            <family val="2"/>
          </rPr>
          <t xml:space="preserve"> 4500cGy - 5000cGy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 Suh</author>
  </authors>
  <commentList>
    <comment ref="A1" authorId="0" shapeId="0" xr:uid="{00000000-0006-0000-0000-000001000000}">
      <text>
        <r>
          <rPr>
            <b/>
            <sz val="9"/>
            <color indexed="81"/>
            <rFont val="Tahoma"/>
            <family val="2"/>
          </rPr>
          <t xml:space="preserve">color convention:
</t>
        </r>
        <r>
          <rPr>
            <sz val="9"/>
            <color indexed="81"/>
            <rFont val="Tahoma"/>
            <family val="2"/>
          </rPr>
          <t>dark: dose painting (SIB) followed by sequential boost (seq)
medium: dose painting (SIB)
light: sequential boost (seq)</t>
        </r>
      </text>
    </comment>
    <comment ref="B1" authorId="0" shapeId="0" xr:uid="{00000000-0006-0000-0000-000002000000}">
      <text>
        <r>
          <rPr>
            <sz val="9"/>
            <color indexed="81"/>
            <rFont val="Tahoma"/>
            <family val="2"/>
          </rPr>
          <t xml:space="preserve">including pyriform sinus and pharyngeal wall
</t>
        </r>
      </text>
    </comment>
    <comment ref="A3" authorId="0" shapeId="0" xr:uid="{00000000-0006-0000-0000-000003000000}">
      <text>
        <r>
          <rPr>
            <b/>
            <sz val="9"/>
            <color indexed="81"/>
            <rFont val="Tahoma"/>
            <family val="2"/>
          </rPr>
          <t>Naming convention:</t>
        </r>
        <r>
          <rPr>
            <sz val="9"/>
            <color indexed="81"/>
            <rFont val="Tahoma"/>
            <family val="2"/>
          </rPr>
          <t xml:space="preserve">
site&amp;disease Surgery(P,PO) Boost technique(SIB,seq,SIB&amp;seq) options(a,b) sequence(1,2,3,4) 
Surgery:
P: primary
PO: Post Op
Boost technique:
SIB: simultaneous integrated boost (dose painting)
seq: sequential boost
SIB&amp;seq: simultaneous integrated boost followed by sequential boost</t>
        </r>
      </text>
    </comment>
    <comment ref="B3" authorId="0" shapeId="0" xr:uid="{00000000-0006-0000-0000-000004000000}">
      <text>
        <r>
          <rPr>
            <sz val="9"/>
            <color indexed="81"/>
            <rFont val="Tahoma"/>
            <family val="2"/>
          </rPr>
          <t>T1N0</t>
        </r>
      </text>
    </comment>
    <comment ref="C3" authorId="0" shapeId="0" xr:uid="{00000000-0006-0000-0000-000005000000}">
      <text>
        <r>
          <rPr>
            <sz val="9"/>
            <color indexed="81"/>
            <rFont val="Tahoma"/>
            <family val="2"/>
          </rPr>
          <t>T1N0</t>
        </r>
      </text>
    </comment>
    <comment ref="D3" authorId="0" shapeId="0" xr:uid="{00000000-0006-0000-0000-000006000000}">
      <text>
        <r>
          <rPr>
            <sz val="9"/>
            <color indexed="81"/>
            <rFont val="Tahoma"/>
            <family val="2"/>
          </rPr>
          <t>T2-T4 or N+</t>
        </r>
      </text>
    </comment>
    <comment ref="H3" authorId="0" shapeId="0" xr:uid="{00000000-0006-0000-0000-000007000000}">
      <text>
        <r>
          <rPr>
            <sz val="9"/>
            <color indexed="81"/>
            <rFont val="Tahoma"/>
            <family val="2"/>
          </rPr>
          <t>T2-T4 or N+</t>
        </r>
      </text>
    </comment>
    <comment ref="I3" authorId="0" shapeId="0" xr:uid="{00000000-0006-0000-0000-000008000000}">
      <text>
        <r>
          <rPr>
            <sz val="9"/>
            <color indexed="81"/>
            <rFont val="Tahoma"/>
            <family val="2"/>
          </rPr>
          <t>T2-T4 or N+</t>
        </r>
      </text>
    </comment>
    <comment ref="A7" authorId="0" shapeId="0" xr:uid="{00000000-0006-0000-0000-000009000000}">
      <text>
        <r>
          <rPr>
            <b/>
            <sz val="9"/>
            <color indexed="81"/>
            <rFont val="Tahoma"/>
            <family val="2"/>
          </rPr>
          <t xml:space="preserve">Naming convention:
</t>
        </r>
        <r>
          <rPr>
            <sz val="9"/>
            <color indexed="81"/>
            <rFont val="Tahoma"/>
            <family val="2"/>
          </rPr>
          <t>site&amp;disease Surgery (P,PO)+Boost technique (SIB or nothing)+options (a,b)+boost sequence (1,2,3,4) 
Surgery:
P: primary
PO: Post Op
Boost technique:
SIB: simultaneous integrated boost (dose painting)
nothing: sequential boost</t>
        </r>
      </text>
    </comment>
    <comment ref="A10" authorId="0" shapeId="0" xr:uid="{00000000-0006-0000-0000-00000A000000}">
      <text>
        <r>
          <rPr>
            <b/>
            <sz val="9"/>
            <color indexed="81"/>
            <rFont val="Tahoma"/>
            <family val="2"/>
          </rPr>
          <t xml:space="preserve">volume name convention:
</t>
        </r>
        <r>
          <rPr>
            <sz val="9"/>
            <color indexed="81"/>
            <rFont val="Tahoma"/>
            <family val="2"/>
          </rPr>
          <t>PTV_bst+HD+ID+LD: PTV_boost, PTV_HD, PTV_ID, and PTV_LD
PTV_HD+ID+LD:PTV_HD, PTV_ID, and PTV_LD
PTV_HD+ID: PTV_HD and PTV_ID
…. etc</t>
        </r>
      </text>
    </comment>
    <comment ref="A13" authorId="0" shapeId="0" xr:uid="{00000000-0006-0000-0000-00000B000000}">
      <text>
        <r>
          <rPr>
            <b/>
            <sz val="9"/>
            <color indexed="81"/>
            <rFont val="Tahoma"/>
            <family val="2"/>
          </rPr>
          <t xml:space="preserve">volume name convention:
</t>
        </r>
        <r>
          <rPr>
            <sz val="9"/>
            <color indexed="81"/>
            <rFont val="Tahoma"/>
            <family val="2"/>
          </rPr>
          <t>PTV_bst+HD+ID+LD: PTV_boost, PTV_HD, PTV_ID, and PTV_LD
PTV_HD+ID+LD:PTV_HD, PTV_ID, and PTV_LD
PTV_HD+ID: PTV_HD and PTV_ID
…. etc</t>
        </r>
      </text>
    </comment>
    <comment ref="A16" authorId="0" shapeId="0" xr:uid="{00000000-0006-0000-0000-00000C000000}">
      <text>
        <r>
          <rPr>
            <b/>
            <sz val="9"/>
            <color indexed="81"/>
            <rFont val="Tahoma"/>
            <family val="2"/>
          </rPr>
          <t xml:space="preserve">volume name convention:
</t>
        </r>
        <r>
          <rPr>
            <sz val="9"/>
            <color indexed="81"/>
            <rFont val="Tahoma"/>
            <family val="2"/>
          </rPr>
          <t>PTV_bst+HD+ID+LD: PTV_boost, PTV_HD, PTV_ID, and PTV_LD
PTV_HD+ID+LD:PTV_HD, PTV_ID, and PTV_LD
PTV_HD+ID: PTV_HD and PTV_ID
…. etc</t>
        </r>
      </text>
    </comment>
    <comment ref="A19" authorId="0" shapeId="0" xr:uid="{00000000-0006-0000-0000-00000D000000}">
      <text>
        <r>
          <rPr>
            <b/>
            <sz val="9"/>
            <color indexed="81"/>
            <rFont val="Tahoma"/>
            <family val="2"/>
          </rPr>
          <t xml:space="preserve">volume name convention:
</t>
        </r>
        <r>
          <rPr>
            <sz val="9"/>
            <color indexed="81"/>
            <rFont val="Tahoma"/>
            <family val="2"/>
          </rPr>
          <t>PTV_bst+HD+ID+LD: PTV_boost, PTV_HD, PTV_ID, and PTV_LD
PTV_HD+ID+LD:PTV_HD, PTV_ID, and PTV_LD
PTV_HD+ID: PTV_HD and PTV_ID
…. etc</t>
        </r>
      </text>
    </comment>
    <comment ref="A26" authorId="0" shapeId="0" xr:uid="{00000000-0006-0000-0000-00000E000000}">
      <text>
        <r>
          <rPr>
            <sz val="9"/>
            <color indexed="81"/>
            <rFont val="Tahoma"/>
            <family val="2"/>
          </rPr>
          <t>BID: same day treatment.  For all BID treatments minimum of 6 hours inter-fraction-interval is necessary to allow for recovery of sub-lethal damage in normal tissues.</t>
        </r>
      </text>
    </comment>
    <comment ref="B93" authorId="0" shapeId="0" xr:uid="{00000000-0006-0000-0000-00000F000000}">
      <text>
        <r>
          <rPr>
            <sz val="9"/>
            <color indexed="81"/>
            <rFont val="Tahoma"/>
            <family val="2"/>
          </rPr>
          <t>in &gt;1 gland</t>
        </r>
      </text>
    </comment>
    <comment ref="C93" authorId="0" shapeId="0" xr:uid="{00000000-0006-0000-0000-000010000000}">
      <text>
        <r>
          <rPr>
            <sz val="9"/>
            <color indexed="81"/>
            <rFont val="Tahoma"/>
            <family val="2"/>
          </rPr>
          <t>in &gt;1 gland</t>
        </r>
      </text>
    </comment>
    <comment ref="D93" authorId="0" shapeId="0" xr:uid="{00000000-0006-0000-0000-000011000000}">
      <text>
        <r>
          <rPr>
            <sz val="9"/>
            <color indexed="81"/>
            <rFont val="Tahoma"/>
            <family val="2"/>
          </rPr>
          <t>in &gt;1 gland</t>
        </r>
      </text>
    </comment>
    <comment ref="H93" authorId="0" shapeId="0" xr:uid="{00000000-0006-0000-0000-000012000000}">
      <text>
        <r>
          <rPr>
            <sz val="9"/>
            <color indexed="81"/>
            <rFont val="Tahoma"/>
            <family val="2"/>
          </rPr>
          <t>in &gt;1 gland</t>
        </r>
      </text>
    </comment>
    <comment ref="B94" authorId="0" shapeId="0" xr:uid="{00000000-0006-0000-0000-000013000000}">
      <text>
        <r>
          <rPr>
            <sz val="9"/>
            <color indexed="81"/>
            <rFont val="Tahoma"/>
            <family val="2"/>
          </rPr>
          <t>in &gt; 1 gland</t>
        </r>
      </text>
    </comment>
    <comment ref="C94" authorId="0" shapeId="0" xr:uid="{00000000-0006-0000-0000-000014000000}">
      <text>
        <r>
          <rPr>
            <sz val="9"/>
            <color indexed="81"/>
            <rFont val="Tahoma"/>
            <family val="2"/>
          </rPr>
          <t>in &gt; 1 gland</t>
        </r>
      </text>
    </comment>
    <comment ref="D94" authorId="0" shapeId="0" xr:uid="{00000000-0006-0000-0000-000015000000}">
      <text>
        <r>
          <rPr>
            <sz val="9"/>
            <color indexed="81"/>
            <rFont val="Tahoma"/>
            <family val="2"/>
          </rPr>
          <t>in &gt; 1 gland</t>
        </r>
      </text>
    </comment>
    <comment ref="H94" authorId="0" shapeId="0" xr:uid="{00000000-0006-0000-0000-000016000000}">
      <text>
        <r>
          <rPr>
            <sz val="9"/>
            <color indexed="81"/>
            <rFont val="Tahoma"/>
            <family val="2"/>
          </rPr>
          <t>in &gt; 1 gland</t>
        </r>
      </text>
    </comment>
    <comment ref="B98" authorId="0" shapeId="0" xr:uid="{4357DF87-8C95-45EA-AD6B-926DAE88D51A}">
      <text>
        <r>
          <rPr>
            <sz val="9"/>
            <color indexed="81"/>
            <rFont val="Tahoma"/>
            <family val="2"/>
          </rPr>
          <t>in &gt;1 gland</t>
        </r>
      </text>
    </comment>
    <comment ref="C98" authorId="0" shapeId="0" xr:uid="{2417A7FB-50D0-4E6A-98A8-6C24858EBBFC}">
      <text>
        <r>
          <rPr>
            <sz val="9"/>
            <color indexed="81"/>
            <rFont val="Tahoma"/>
            <family val="2"/>
          </rPr>
          <t>in &gt;1 gland</t>
        </r>
      </text>
    </comment>
    <comment ref="D98" authorId="0" shapeId="0" xr:uid="{312A8FCE-E05E-49DC-A17F-3FF0A90C9350}">
      <text>
        <r>
          <rPr>
            <sz val="9"/>
            <color indexed="81"/>
            <rFont val="Tahoma"/>
            <family val="2"/>
          </rPr>
          <t>in &gt;1 gland</t>
        </r>
      </text>
    </comment>
    <comment ref="H98" authorId="0" shapeId="0" xr:uid="{EADAB925-460F-4A1D-AC1B-BCECDAAA0812}">
      <text>
        <r>
          <rPr>
            <sz val="9"/>
            <color indexed="81"/>
            <rFont val="Tahoma"/>
            <family val="2"/>
          </rPr>
          <t>in &gt;1 gland</t>
        </r>
      </text>
    </comment>
    <comment ref="B103" authorId="0" shapeId="0" xr:uid="{00000000-0006-0000-0000-000027000000}">
      <text>
        <r>
          <rPr>
            <sz val="9"/>
            <color indexed="81"/>
            <rFont val="Tahoma"/>
            <family val="2"/>
          </rPr>
          <t>4500cGy - 5000cGy</t>
        </r>
      </text>
    </comment>
    <comment ref="C103" authorId="0" shapeId="0" xr:uid="{00000000-0006-0000-0000-000028000000}">
      <text>
        <r>
          <rPr>
            <sz val="9"/>
            <color indexed="81"/>
            <rFont val="Tahoma"/>
            <family val="2"/>
          </rPr>
          <t>4500cGy - 5000cGy</t>
        </r>
      </text>
    </comment>
    <comment ref="D103" authorId="0" shapeId="0" xr:uid="{00000000-0006-0000-0000-000029000000}">
      <text>
        <r>
          <rPr>
            <sz val="9"/>
            <color indexed="81"/>
            <rFont val="Tahoma"/>
            <family val="2"/>
          </rPr>
          <t>4500cGy - 5000cGy</t>
        </r>
      </text>
    </comment>
    <comment ref="H103" authorId="0" shapeId="0" xr:uid="{00000000-0006-0000-0000-00002A000000}">
      <text>
        <r>
          <rPr>
            <sz val="9"/>
            <color indexed="81"/>
            <rFont val="Tahoma"/>
            <family val="2"/>
          </rPr>
          <t>4500cGy - 5000cGy</t>
        </r>
      </text>
    </comment>
    <comment ref="B108" authorId="0" shapeId="0" xr:uid="{00000000-0006-0000-0000-00002B000000}">
      <text>
        <r>
          <rPr>
            <sz val="9"/>
            <color indexed="81"/>
            <rFont val="Tahoma"/>
            <family val="2"/>
          </rPr>
          <t xml:space="preserve"> 4500cGy - 5000cGy</t>
        </r>
      </text>
    </comment>
    <comment ref="C108" authorId="0" shapeId="0" xr:uid="{00000000-0006-0000-0000-00002C000000}">
      <text>
        <r>
          <rPr>
            <sz val="9"/>
            <color indexed="81"/>
            <rFont val="Tahoma"/>
            <family val="2"/>
          </rPr>
          <t xml:space="preserve"> 4500cGy - 5000cGy</t>
        </r>
      </text>
    </comment>
    <comment ref="D108" authorId="0" shapeId="0" xr:uid="{00000000-0006-0000-0000-00002D000000}">
      <text>
        <r>
          <rPr>
            <sz val="9"/>
            <color indexed="81"/>
            <rFont val="Tahoma"/>
            <family val="2"/>
          </rPr>
          <t xml:space="preserve"> 4500cGy - 5000cGy</t>
        </r>
      </text>
    </comment>
    <comment ref="H108" authorId="0" shapeId="0" xr:uid="{00000000-0006-0000-0000-00002E000000}">
      <text>
        <r>
          <rPr>
            <sz val="9"/>
            <color indexed="81"/>
            <rFont val="Tahoma"/>
            <family val="2"/>
          </rPr>
          <t xml:space="preserve"> 4500cGy - 5000cGy</t>
        </r>
      </text>
    </comment>
    <comment ref="B113" authorId="0" shapeId="0" xr:uid="{E2244744-01B8-4031-BB29-78E91761F5C0}">
      <text>
        <r>
          <rPr>
            <sz val="9"/>
            <color indexed="81"/>
            <rFont val="Tahoma"/>
            <family val="2"/>
          </rPr>
          <t xml:space="preserve"> 4500cGy - 5000cGy</t>
        </r>
      </text>
    </comment>
    <comment ref="C113" authorId="0" shapeId="0" xr:uid="{FF610262-68EF-438B-A1F8-351B0935241C}">
      <text>
        <r>
          <rPr>
            <sz val="9"/>
            <color indexed="81"/>
            <rFont val="Tahoma"/>
            <family val="2"/>
          </rPr>
          <t xml:space="preserve"> 4500cGy - 5000cGy</t>
        </r>
      </text>
    </comment>
    <comment ref="D113" authorId="0" shapeId="0" xr:uid="{E460DA90-28CE-4BA5-A3D4-E1DA8131CE0E}">
      <text>
        <r>
          <rPr>
            <sz val="9"/>
            <color indexed="81"/>
            <rFont val="Tahoma"/>
            <family val="2"/>
          </rPr>
          <t xml:space="preserve"> 4500cGy - 5000cGy</t>
        </r>
      </text>
    </comment>
    <comment ref="H113" authorId="0" shapeId="0" xr:uid="{DF793328-A8F1-4592-86F5-6C96507FC282}">
      <text>
        <r>
          <rPr>
            <sz val="9"/>
            <color indexed="81"/>
            <rFont val="Tahoma"/>
            <family val="2"/>
          </rPr>
          <t xml:space="preserve"> 4500cGy - 5000cGy</t>
        </r>
      </text>
    </comment>
    <comment ref="B117" authorId="0" shapeId="0" xr:uid="{48D34AA2-4DE0-4070-AB5D-BA1A05CA0A4A}">
      <text>
        <r>
          <rPr>
            <sz val="9"/>
            <color indexed="81"/>
            <rFont val="Tahoma"/>
            <family val="2"/>
          </rPr>
          <t xml:space="preserve"> 4500cGy - 5000cGy</t>
        </r>
      </text>
    </comment>
    <comment ref="C117" authorId="0" shapeId="0" xr:uid="{D94A749D-1C08-486D-848D-D05F2F45A5E6}">
      <text>
        <r>
          <rPr>
            <sz val="9"/>
            <color indexed="81"/>
            <rFont val="Tahoma"/>
            <family val="2"/>
          </rPr>
          <t xml:space="preserve"> 4500cGy - 5000cGy</t>
        </r>
      </text>
    </comment>
    <comment ref="D117" authorId="0" shapeId="0" xr:uid="{D9B98F13-9C8A-44AB-822C-EB080CF6F617}">
      <text>
        <r>
          <rPr>
            <sz val="9"/>
            <color indexed="81"/>
            <rFont val="Tahoma"/>
            <family val="2"/>
          </rPr>
          <t xml:space="preserve"> 4500cGy - 5000cGy</t>
        </r>
      </text>
    </comment>
    <comment ref="H117" authorId="0" shapeId="0" xr:uid="{76151620-63EA-4627-8CF9-AEB74C314F13}">
      <text>
        <r>
          <rPr>
            <sz val="9"/>
            <color indexed="81"/>
            <rFont val="Tahoma"/>
            <family val="2"/>
          </rPr>
          <t xml:space="preserve"> 4500cGy - 5000cGy</t>
        </r>
      </text>
    </comment>
    <comment ref="B136" authorId="0" shapeId="0" xr:uid="{00000000-0006-0000-0000-00001F000000}">
      <text>
        <r>
          <rPr>
            <sz val="9"/>
            <color indexed="81"/>
            <rFont val="Tahoma"/>
            <family val="2"/>
          </rPr>
          <t>Glottic</t>
        </r>
      </text>
    </comment>
    <comment ref="C136" authorId="0" shapeId="0" xr:uid="{00000000-0006-0000-0000-000020000000}">
      <text>
        <r>
          <rPr>
            <sz val="9"/>
            <color indexed="81"/>
            <rFont val="Tahoma"/>
            <family val="2"/>
          </rPr>
          <t>Glottic</t>
        </r>
      </text>
    </comment>
    <comment ref="D136" authorId="0" shapeId="0" xr:uid="{00000000-0006-0000-0000-000021000000}">
      <text>
        <r>
          <rPr>
            <sz val="9"/>
            <color indexed="81"/>
            <rFont val="Tahoma"/>
            <family val="2"/>
          </rPr>
          <t>Glottic</t>
        </r>
      </text>
    </comment>
    <comment ref="H136" authorId="0" shapeId="0" xr:uid="{00000000-0006-0000-0000-000022000000}">
      <text>
        <r>
          <rPr>
            <sz val="9"/>
            <color indexed="81"/>
            <rFont val="Tahoma"/>
            <family val="2"/>
          </rPr>
          <t>Glottic</t>
        </r>
      </text>
    </comment>
    <comment ref="B138" authorId="0" shapeId="0" xr:uid="{00000000-0006-0000-0000-000023000000}">
      <text>
        <r>
          <rPr>
            <sz val="9"/>
            <color indexed="81"/>
            <rFont val="Tahoma"/>
            <family val="2"/>
          </rPr>
          <t>4000cGy - 5000cGy</t>
        </r>
      </text>
    </comment>
    <comment ref="C138" authorId="0" shapeId="0" xr:uid="{00000000-0006-0000-0000-000024000000}">
      <text>
        <r>
          <rPr>
            <sz val="9"/>
            <color indexed="81"/>
            <rFont val="Tahoma"/>
            <family val="2"/>
          </rPr>
          <t>4000cGy - 5000cGy</t>
        </r>
      </text>
    </comment>
    <comment ref="D138" authorId="0" shapeId="0" xr:uid="{00000000-0006-0000-0000-000025000000}">
      <text>
        <r>
          <rPr>
            <sz val="9"/>
            <color indexed="81"/>
            <rFont val="Tahoma"/>
            <family val="2"/>
          </rPr>
          <t>4000cGy - 5000cGy</t>
        </r>
      </text>
    </comment>
    <comment ref="H138" authorId="0" shapeId="0" xr:uid="{00000000-0006-0000-0000-000026000000}">
      <text>
        <r>
          <rPr>
            <sz val="9"/>
            <color indexed="81"/>
            <rFont val="Tahoma"/>
            <family val="2"/>
          </rPr>
          <t>4000cGy - 5000cGy</t>
        </r>
      </text>
    </comment>
    <comment ref="B140" authorId="0" shapeId="0" xr:uid="{00000000-0006-0000-0000-00001B000000}">
      <text>
        <r>
          <rPr>
            <sz val="9"/>
            <color indexed="81"/>
            <rFont val="Tahoma"/>
            <family val="2"/>
          </rPr>
          <t>glottic</t>
        </r>
      </text>
    </comment>
    <comment ref="C140" authorId="0" shapeId="0" xr:uid="{00000000-0006-0000-0000-00001C000000}">
      <text>
        <r>
          <rPr>
            <sz val="9"/>
            <color indexed="81"/>
            <rFont val="Tahoma"/>
            <family val="2"/>
          </rPr>
          <t>glottic</t>
        </r>
      </text>
    </comment>
    <comment ref="D140" authorId="0" shapeId="0" xr:uid="{00000000-0006-0000-0000-00001D000000}">
      <text>
        <r>
          <rPr>
            <sz val="9"/>
            <color indexed="81"/>
            <rFont val="Tahoma"/>
            <family val="2"/>
          </rPr>
          <t>glottic</t>
        </r>
      </text>
    </comment>
    <comment ref="H140" authorId="0" shapeId="0" xr:uid="{00000000-0006-0000-0000-00001E000000}">
      <text>
        <r>
          <rPr>
            <sz val="9"/>
            <color indexed="81"/>
            <rFont val="Tahoma"/>
            <family val="2"/>
          </rPr>
          <t>glottic</t>
        </r>
      </text>
    </comment>
    <comment ref="B160" authorId="0" shapeId="0" xr:uid="{00000000-0006-0000-0000-000017000000}">
      <text>
        <r>
          <rPr>
            <sz val="9"/>
            <color indexed="81"/>
            <rFont val="Tahoma"/>
            <family val="2"/>
          </rPr>
          <t>if level 1 are nodes not part of TV</t>
        </r>
      </text>
    </comment>
    <comment ref="C160" authorId="0" shapeId="0" xr:uid="{00000000-0006-0000-0000-000018000000}">
      <text>
        <r>
          <rPr>
            <sz val="9"/>
            <color indexed="81"/>
            <rFont val="Tahoma"/>
            <family val="2"/>
          </rPr>
          <t>if level 1 are nodes not part of TV</t>
        </r>
      </text>
    </comment>
    <comment ref="D160" authorId="0" shapeId="0" xr:uid="{00000000-0006-0000-0000-000019000000}">
      <text>
        <r>
          <rPr>
            <sz val="9"/>
            <color indexed="81"/>
            <rFont val="Tahoma"/>
            <family val="2"/>
          </rPr>
          <t>if level 1 are nodes not part of TV</t>
        </r>
      </text>
    </comment>
    <comment ref="H160" authorId="0" shapeId="0" xr:uid="{00000000-0006-0000-0000-00001A000000}">
      <text>
        <r>
          <rPr>
            <sz val="9"/>
            <color indexed="81"/>
            <rFont val="Tahoma"/>
            <family val="2"/>
          </rPr>
          <t>if level 1 are nodes not part of TV</t>
        </r>
      </text>
    </comment>
  </commentList>
</comments>
</file>

<file path=xl/sharedStrings.xml><?xml version="1.0" encoding="utf-8"?>
<sst xmlns="http://schemas.openxmlformats.org/spreadsheetml/2006/main" count="1406" uniqueCount="264">
  <si>
    <t>Site</t>
  </si>
  <si>
    <t>Larynx and hypopharynx</t>
  </si>
  <si>
    <t>Primary (P)/Post Op (PO) radiotherapy</t>
  </si>
  <si>
    <t>Primary (P) (Glottic larynx)</t>
  </si>
  <si>
    <t>Primary (P) radiotherapy (supraglottic larynx and hypopharynx)</t>
  </si>
  <si>
    <t>Post Op (PO) radiotherapy</t>
  </si>
  <si>
    <t>Glottic larynx T1N0</t>
  </si>
  <si>
    <t>Glottic larynx T2N0</t>
  </si>
  <si>
    <t>supraglottic larynx T2-T4</t>
  </si>
  <si>
    <t>larynx PO</t>
  </si>
  <si>
    <t>nasopharynx op1</t>
  </si>
  <si>
    <t>oropharynx</t>
  </si>
  <si>
    <t>paranasal sinus</t>
  </si>
  <si>
    <t>Optional fractionations include 6600/33, 6000/30, 6300/28</t>
  </si>
  <si>
    <t>Optional fractionations include 7000/35, 6525/29, 7920/66 BID</t>
  </si>
  <si>
    <t>Optional fractions 7000/35 or 6960/33 HD, 6300/35 or 5940/33 ID, 5600/35 or 5400/33 LD</t>
  </si>
  <si>
    <t>same as E</t>
  </si>
  <si>
    <t>Same as J</t>
  </si>
  <si>
    <t xml:space="preserve">HHD 6300-6600 in 30, </t>
  </si>
  <si>
    <r>
      <t>Template Name</t>
    </r>
    <r>
      <rPr>
        <sz val="8"/>
        <color theme="1"/>
        <rFont val="Calibri"/>
        <family val="2"/>
        <scheme val="minor"/>
      </rPr>
      <t xml:space="preserve"> </t>
    </r>
    <r>
      <rPr>
        <i/>
        <sz val="8"/>
        <color rgb="FFFF0000"/>
        <rFont val="Calibri"/>
        <family val="2"/>
        <scheme val="minor"/>
      </rPr>
      <t>24 characters max</t>
    </r>
  </si>
  <si>
    <t>LarynxGlottic T1</t>
  </si>
  <si>
    <t>LarynxGlottic T2</t>
  </si>
  <si>
    <t>LarynxSG Hypoph T1</t>
  </si>
  <si>
    <t>larynx T1 P seq 1</t>
  </si>
  <si>
    <t>larynx T1 P seq 2</t>
  </si>
  <si>
    <t>LarynxSG Hypoph T2+ N+</t>
  </si>
  <si>
    <t>larynx T2 P seq 1</t>
  </si>
  <si>
    <t>larynx T2 P seq 2</t>
  </si>
  <si>
    <t>larynx T2 P seq 3</t>
  </si>
  <si>
    <t>larynx T2 P seq&amp;SIB 1</t>
  </si>
  <si>
    <t>larynx T2 P seq&amp;SIB 2</t>
  </si>
  <si>
    <t>Larynx PostOp</t>
  </si>
  <si>
    <t>larynx PO seq 1</t>
  </si>
  <si>
    <t>larynx PO seq 2</t>
  </si>
  <si>
    <t>larynx PO seq 3</t>
  </si>
  <si>
    <t>larynx seq 4</t>
  </si>
  <si>
    <t xml:space="preserve">5 times a week </t>
  </si>
  <si>
    <t>Intent</t>
  </si>
  <si>
    <t>Curative</t>
  </si>
  <si>
    <t>6 times a week (BID once/week)</t>
  </si>
  <si>
    <t>Treatment Prescription</t>
  </si>
  <si>
    <r>
      <t>Site</t>
    </r>
    <r>
      <rPr>
        <i/>
        <sz val="10"/>
        <color rgb="FFFF0000"/>
        <rFont val="Calibri"/>
        <family val="2"/>
        <scheme val="minor"/>
      </rPr>
      <t xml:space="preserve"> </t>
    </r>
    <r>
      <rPr>
        <i/>
        <sz val="8"/>
        <color rgb="FFFF0000"/>
        <rFont val="Calibri"/>
        <family val="2"/>
        <scheme val="minor"/>
      </rPr>
      <t>24 characters max</t>
    </r>
  </si>
  <si>
    <t>Larynx, Glottic</t>
  </si>
  <si>
    <t>None</t>
  </si>
  <si>
    <t>larynx&amp;hypopharynx</t>
  </si>
  <si>
    <t xml:space="preserve">larynx&amp;hypopharynx </t>
  </si>
  <si>
    <t>supraglottic T2 dose ID SIB</t>
  </si>
  <si>
    <t>nasopharynxop2</t>
  </si>
  <si>
    <t>oral cavity PO HD</t>
  </si>
  <si>
    <r>
      <t xml:space="preserve">Prescription Name </t>
    </r>
    <r>
      <rPr>
        <i/>
        <sz val="8"/>
        <color rgb="FFFF0000"/>
        <rFont val="Calibri"/>
        <family val="2"/>
        <scheme val="minor"/>
      </rPr>
      <t>13 characters max</t>
    </r>
  </si>
  <si>
    <t>1 Larynx</t>
  </si>
  <si>
    <t>larynx POseq1</t>
  </si>
  <si>
    <t>larynx POseq2</t>
  </si>
  <si>
    <t>larynx POseq3</t>
  </si>
  <si>
    <t>larynx POseq4</t>
  </si>
  <si>
    <t>Larynx, Supraglottic</t>
  </si>
  <si>
    <t>Non bulky tumor: 6 times a week.  BID once/week bulky tumor: 5 times a week</t>
  </si>
  <si>
    <t>Fractions</t>
  </si>
  <si>
    <t>Hypopharynx</t>
  </si>
  <si>
    <t>10 times a week.  BID Tx everyday</t>
  </si>
  <si>
    <r>
      <t xml:space="preserve">Prescribe to: </t>
    </r>
    <r>
      <rPr>
        <sz val="8"/>
        <color rgb="FF0000FF"/>
        <rFont val="Calibri"/>
        <family val="2"/>
        <scheme val="minor"/>
      </rPr>
      <t>(Volume/Depth/Isocenter)</t>
    </r>
  </si>
  <si>
    <t>Volume</t>
  </si>
  <si>
    <t>Larynx, Supraglottic + Nodes</t>
  </si>
  <si>
    <t>5 times a week</t>
  </si>
  <si>
    <t>oropharynx prim ID</t>
  </si>
  <si>
    <t>Volume Name/Depth (cm)</t>
  </si>
  <si>
    <t>PTV_High</t>
  </si>
  <si>
    <t>PTV_HD+ID+LD</t>
  </si>
  <si>
    <t>PTV_HD</t>
  </si>
  <si>
    <t>PTV_HD+ID</t>
  </si>
  <si>
    <t>PTVp</t>
  </si>
  <si>
    <t>PTV_bst+HD+ID+LD</t>
  </si>
  <si>
    <t>PTV_bst+HD+ID</t>
  </si>
  <si>
    <t>PTV_bst+HD</t>
  </si>
  <si>
    <t>PTV_bst</t>
  </si>
  <si>
    <t>Hypopharynx + Nodes</t>
  </si>
  <si>
    <t>supraglottic T2 dose LD SIB</t>
  </si>
  <si>
    <t>nasopharynx op3</t>
  </si>
  <si>
    <t>Total Dose</t>
  </si>
  <si>
    <t>cGy/fx</t>
  </si>
  <si>
    <t>PTV_Low</t>
  </si>
  <si>
    <t>PTV_Intermediate</t>
  </si>
  <si>
    <t>PTV_LD</t>
  </si>
  <si>
    <r>
      <t xml:space="preserve">Mode </t>
    </r>
    <r>
      <rPr>
        <sz val="8"/>
        <color rgb="FF0000FF"/>
        <rFont val="Calibri"/>
        <family val="2"/>
        <scheme val="minor"/>
      </rPr>
      <t>(Photon/Electron/Brachytherapy)</t>
    </r>
  </si>
  <si>
    <t>Photon</t>
  </si>
  <si>
    <t>oropharynx prim LS</t>
  </si>
  <si>
    <t>Technique</t>
  </si>
  <si>
    <t>IMRT</t>
  </si>
  <si>
    <t>Primary/Boost</t>
  </si>
  <si>
    <t>Primary</t>
  </si>
  <si>
    <t>primary</t>
  </si>
  <si>
    <t>boost</t>
  </si>
  <si>
    <t>Energy</t>
  </si>
  <si>
    <t>1 Photons, 06 MV</t>
  </si>
  <si>
    <t>6 MV</t>
  </si>
  <si>
    <t>oropharynx LD</t>
  </si>
  <si>
    <t>Frequency</t>
  </si>
  <si>
    <t>01 fx per day, 5 fx per week</t>
  </si>
  <si>
    <t>Treatment Management</t>
  </si>
  <si>
    <r>
      <t xml:space="preserve">Imaging </t>
    </r>
    <r>
      <rPr>
        <sz val="8"/>
        <color rgb="FF0000FF"/>
        <rFont val="Calibri"/>
        <family val="2"/>
        <scheme val="minor"/>
      </rPr>
      <t>(CBCT/kVkV/MV/Portal Image)</t>
    </r>
  </si>
  <si>
    <t>CBCT</t>
  </si>
  <si>
    <t>oropharynx HD fx</t>
  </si>
  <si>
    <t xml:space="preserve"> (pre Tx/Other frequency, "daily, match to soft tissue")</t>
  </si>
  <si>
    <t xml:space="preserve"> (pre Tx/after every # fx)</t>
  </si>
  <si>
    <t>Gating</t>
  </si>
  <si>
    <t>Bolus</t>
  </si>
  <si>
    <t>Breakpoint</t>
  </si>
  <si>
    <t>Labs</t>
  </si>
  <si>
    <t>Simulation (Y/N)</t>
  </si>
  <si>
    <t>Yes</t>
  </si>
  <si>
    <t>Notes</t>
  </si>
  <si>
    <t>Organ at Risk Constraints refers to composite dose of all plans. Organs-at-risk that are outside of the irradiated area and not expected to receive significant dose may be excluded from contouring and DVH reporting.</t>
  </si>
  <si>
    <t>Prescription Coverage Constraints</t>
  </si>
  <si>
    <t>Structure  1</t>
  </si>
  <si>
    <t>Min Dose %</t>
  </si>
  <si>
    <t>Max Dose %</t>
  </si>
  <si>
    <t>At least 95% of structure at #%</t>
  </si>
  <si>
    <r>
      <t xml:space="preserve">No more than 5% at </t>
    </r>
    <r>
      <rPr>
        <sz val="10"/>
        <color rgb="FF0000FF"/>
        <rFont val="Calibri"/>
        <family val="2"/>
        <scheme val="minor"/>
      </rPr>
      <t>#</t>
    </r>
    <r>
      <rPr>
        <sz val="10"/>
        <color theme="1"/>
        <rFont val="Calibri"/>
        <family val="2"/>
        <scheme val="minor"/>
      </rPr>
      <t>%</t>
    </r>
  </si>
  <si>
    <t>Structure 2</t>
  </si>
  <si>
    <t>Structure 3</t>
  </si>
  <si>
    <t>Structure 4</t>
  </si>
  <si>
    <t>Organ at Risk Constraints</t>
  </si>
  <si>
    <t>Critical Structure 1</t>
  </si>
  <si>
    <t>SpinalCord</t>
  </si>
  <si>
    <t>spinal cord</t>
  </si>
  <si>
    <t>Max &lt; x cGy</t>
  </si>
  <si>
    <t>Mean Dose &lt; x cGy</t>
  </si>
  <si>
    <t>Critical Structure 2</t>
  </si>
  <si>
    <t>SpinalCord_PRV</t>
  </si>
  <si>
    <t>spinalcord PRV</t>
  </si>
  <si>
    <t>Critical Structure 3</t>
  </si>
  <si>
    <t>Brainstem</t>
  </si>
  <si>
    <t>Critical Structure 4</t>
  </si>
  <si>
    <t>Brainstem_PRV</t>
  </si>
  <si>
    <t>Brainstem PRV</t>
  </si>
  <si>
    <t>Critical Structure 5</t>
  </si>
  <si>
    <t>OpticNerve_L, OpticNerve_R</t>
  </si>
  <si>
    <t>Optic Nerve</t>
  </si>
  <si>
    <t>Critical Structure 6</t>
  </si>
  <si>
    <t>OpticChiasm</t>
  </si>
  <si>
    <t>Optic Chiasm</t>
  </si>
  <si>
    <t>Critical Structure 7</t>
  </si>
  <si>
    <t>Retina_L, Retina_R</t>
  </si>
  <si>
    <t>Retina</t>
  </si>
  <si>
    <t>Critical Structure 8</t>
  </si>
  <si>
    <t>Brain</t>
  </si>
  <si>
    <t>Critical Structure 9</t>
  </si>
  <si>
    <t>BrachialPlexs, BrachialPlex_L, BrachialPlex_R</t>
  </si>
  <si>
    <t>Brachial Plexus</t>
  </si>
  <si>
    <t>V30Gy &lt;x %</t>
  </si>
  <si>
    <t>Critical Structure 10</t>
  </si>
  <si>
    <t>Parotid_L, Parotid_R</t>
  </si>
  <si>
    <t>Parotid Glands</t>
  </si>
  <si>
    <t>Critical Structure 11</t>
  </si>
  <si>
    <t>Submandibular</t>
  </si>
  <si>
    <t>Submandibular Gland</t>
  </si>
  <si>
    <t>Critical Structure 12</t>
  </si>
  <si>
    <t>Cochlea_L, Cochlea_R</t>
  </si>
  <si>
    <t>Cochlea</t>
  </si>
  <si>
    <t>V55Gy &lt; x %</t>
  </si>
  <si>
    <t>Critical Structure 15</t>
  </si>
  <si>
    <t>PharynxConst_S</t>
  </si>
  <si>
    <t>superior constrictor</t>
  </si>
  <si>
    <t>V65&lt;Gy x %</t>
  </si>
  <si>
    <t>Critical Structure 16</t>
  </si>
  <si>
    <t>PharynxConst_M</t>
  </si>
  <si>
    <t>middle constrictor</t>
  </si>
  <si>
    <t>V65Gy&lt; x %</t>
  </si>
  <si>
    <t>Critical Structure 17</t>
  </si>
  <si>
    <t>Esophagus_S</t>
  </si>
  <si>
    <t>upper esophagus</t>
  </si>
  <si>
    <t>Critical Structure 18</t>
  </si>
  <si>
    <t>Lips</t>
  </si>
  <si>
    <t>Critical Structure 19</t>
  </si>
  <si>
    <t>OralCavity</t>
  </si>
  <si>
    <t>Oral Cavity</t>
  </si>
  <si>
    <t>minimize hot spots</t>
  </si>
  <si>
    <t>Critical Structure 20</t>
  </si>
  <si>
    <t>Mandible</t>
  </si>
  <si>
    <t>Oral cavity mean dose</t>
  </si>
  <si>
    <t>mandible D_max</t>
  </si>
  <si>
    <t>Critical Structure 21</t>
  </si>
  <si>
    <t>Eyes</t>
  </si>
  <si>
    <t>Eye (L and R)</t>
  </si>
  <si>
    <t>Critical Structure 22</t>
  </si>
  <si>
    <t>Lens_L, Lens_R</t>
  </si>
  <si>
    <t>Lens (L and R)</t>
  </si>
  <si>
    <t>HEAD &amp; NECK</t>
  </si>
  <si>
    <t>Explanation</t>
  </si>
  <si>
    <t>Nasopharynx, Oral Cavity, Oropharynx, Paranasal Sinus, Unknown Primary</t>
  </si>
  <si>
    <t>Nasopharynx, Oropharynx w systemic, Unknown Primary</t>
  </si>
  <si>
    <t>Nasopharynx post op (6300-6600/30), Oropharynx post op, paranasal Sinus post op; Salivary Gland post op; Unknown Primary post op</t>
  </si>
  <si>
    <t>Sequential Boost: High risk: 7000 cGy (200cGy/fx), Intermediate risk: 6000 cGy (200cGy/fx), Low risk: 5000-5400 cGy (200cGy/fx)</t>
  </si>
  <si>
    <t>Nasopharynx T1 6600-6000-5400</t>
  </si>
  <si>
    <t>Head Neck 7000-6300-5600</t>
  </si>
  <si>
    <t>Head Neck 6996-5940-5400</t>
  </si>
  <si>
    <t>Head Neck Post Op 6600-6000-5700-5400</t>
  </si>
  <si>
    <t>Head Neck Seq Initial</t>
  </si>
  <si>
    <t>Head Neck Seq Bst 1</t>
  </si>
  <si>
    <t>Head Neck Seq Bst 2</t>
  </si>
  <si>
    <t>SIB 70-59.5-56</t>
  </si>
  <si>
    <t>Nasopharynx+Nodes</t>
  </si>
  <si>
    <t>see list at right</t>
  </si>
  <si>
    <t>SIBd</t>
  </si>
  <si>
    <t>Oral Cavity+Nodes</t>
  </si>
  <si>
    <t>1 Head Neck</t>
  </si>
  <si>
    <t>2 Head Neck</t>
  </si>
  <si>
    <t>3 Head Neck</t>
  </si>
  <si>
    <t>?</t>
  </si>
  <si>
    <t>Oropharynx+Nodes</t>
  </si>
  <si>
    <t>Paranasal Sinus+Nodes</t>
  </si>
  <si>
    <t>Head Neck Unk Primary</t>
  </si>
  <si>
    <t>Salivary Gland Bed+Nodes</t>
  </si>
  <si>
    <t>PTV_ID</t>
  </si>
  <si>
    <t>Boost</t>
  </si>
  <si>
    <t> (pre Tx/Other frequency, "daily, match to soft tissue")</t>
  </si>
  <si>
    <t>Organ at Risk Constraints refers to composite dose of all plans. Organs-at-risk that are outside of the irradiated area and not expected to receive significant dose may be excluded from contouring and DVH reporting.
If no chemo, may increase max dose to Brainstem, OpticNerve, Optic Chiasm to 5400 cGy
Combined ≥20cc of the total parotid volume &lt;2000 cGy</t>
  </si>
  <si>
    <t>Organ at Risk Constraints refers to composite dose of all plans. Organs-at-risk that are outside of the irradiated area and not expected to receive significant dose may be excluded from contouring and DVH reporting</t>
  </si>
  <si>
    <t>Nasopcomb_7/15/15</t>
  </si>
  <si>
    <t>At least 99.9% of structure at #%</t>
  </si>
  <si>
    <t>was 95% of structure receives 99% of the dose</t>
  </si>
  <si>
    <t>At least 99% of structure at #%</t>
  </si>
  <si>
    <t>Structure Code</t>
  </si>
  <si>
    <t>was 5400</t>
  </si>
  <si>
    <t>was 6000</t>
  </si>
  <si>
    <t>OpticNrv_L, OpticNrv_R</t>
  </si>
  <si>
    <t>50878, 50875</t>
  </si>
  <si>
    <t>Retina_L, Retina_R, Retina</t>
  </si>
  <si>
    <t>58303, 58302, 58301</t>
  </si>
  <si>
    <t>5906, 45245, 45244</t>
  </si>
  <si>
    <t>V60Gy &lt;x %</t>
  </si>
  <si>
    <t>volumentric constraint added</t>
  </si>
  <si>
    <t>59798, 59797</t>
  </si>
  <si>
    <t>Parotids</t>
  </si>
  <si>
    <t>V20Gy &lt; x cc</t>
  </si>
  <si>
    <t>20 cc</t>
  </si>
  <si>
    <t>Musc_Constrict_S</t>
  </si>
  <si>
    <t>see comment text</t>
  </si>
  <si>
    <t>Musc_Constrict_M</t>
  </si>
  <si>
    <t>Critical Structure 13</t>
  </si>
  <si>
    <t>Musc_Constrict_I</t>
  </si>
  <si>
    <t>Critical Structure 14</t>
  </si>
  <si>
    <t>Musc_Constrict</t>
  </si>
  <si>
    <t>OralCavity (non-OralCavity Primary)</t>
  </si>
  <si>
    <t>was 3000</t>
  </si>
  <si>
    <t>OralCavity-PTV (OralCavity Primary)</t>
  </si>
  <si>
    <t>Max &lt; x cGy if PTV_HD adjacent</t>
  </si>
  <si>
    <t>added</t>
  </si>
  <si>
    <t>V70Gy &lt;x cc</t>
  </si>
  <si>
    <t>1 cc</t>
  </si>
  <si>
    <t>Larynx_SG</t>
  </si>
  <si>
    <t>Larynx</t>
  </si>
  <si>
    <t>Mean &lt; x cGy</t>
  </si>
  <si>
    <t>changed</t>
  </si>
  <si>
    <t>Mean &lt; x cGy acceptable</t>
  </si>
  <si>
    <t>separated out glottic larynx</t>
  </si>
  <si>
    <t>58243, 58242</t>
  </si>
  <si>
    <t>Critical Structure 23</t>
  </si>
  <si>
    <t>Glnd_Submands</t>
  </si>
  <si>
    <t>Max &lt; x cGy, or 1% constraint below</t>
  </si>
  <si>
    <t>V65Gy &lt; x %, or max constraint above</t>
  </si>
  <si>
    <t>Critical Structure 24</t>
  </si>
  <si>
    <t>60203, 60202</t>
  </si>
  <si>
    <t>Critical Structure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</si>
</sst>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2"/>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color theme="1"/>
      <name val="Calibri"/>
      <family val="2"/>
      <scheme val="minor"/>
    </font>
    <font>
      <i/>
      <sz val="8"/>
      <color rgb="FFFF0000"/>
      <name val="Calibri"/>
      <family val="2"/>
      <scheme val="minor"/>
    </font>
    <font>
      <sz val="9"/>
      <color theme="1"/>
      <name val="Calibri"/>
      <family val="2"/>
      <scheme val="minor"/>
    </font>
    <font>
      <sz val="9"/>
      <name val="Calibri"/>
      <family val="2"/>
      <scheme val="minor"/>
    </font>
    <font>
      <sz val="10"/>
      <color theme="1"/>
      <name val="Calibri"/>
      <family val="2"/>
      <scheme val="minor"/>
    </font>
    <font>
      <sz val="11"/>
      <name val="Calibri"/>
      <family val="2"/>
      <scheme val="minor"/>
    </font>
    <font>
      <b/>
      <sz val="10"/>
      <color theme="1"/>
      <name val="Calibri"/>
      <family val="2"/>
      <scheme val="minor"/>
    </font>
    <font>
      <i/>
      <sz val="10"/>
      <color rgb="FFFF0000"/>
      <name val="Calibri"/>
      <family val="2"/>
      <scheme val="minor"/>
    </font>
    <font>
      <sz val="8"/>
      <color rgb="FF0000FF"/>
      <name val="Calibri"/>
      <family val="2"/>
      <scheme val="minor"/>
    </font>
    <font>
      <sz val="10"/>
      <name val="Calibri"/>
      <family val="2"/>
      <scheme val="minor"/>
    </font>
    <font>
      <sz val="10"/>
      <color rgb="FF0000FF"/>
      <name val="Calibri"/>
      <family val="2"/>
      <scheme val="minor"/>
    </font>
    <font>
      <i/>
      <sz val="10"/>
      <color theme="1"/>
      <name val="Calibri"/>
      <family val="2"/>
      <scheme val="minor"/>
    </font>
    <font>
      <b/>
      <sz val="9"/>
      <color indexed="81"/>
      <name val="Tahoma"/>
      <family val="2"/>
    </font>
    <font>
      <sz val="9"/>
      <color indexed="81"/>
      <name val="Tahoma"/>
      <family val="2"/>
    </font>
    <font>
      <b/>
      <sz val="12"/>
      <name val="Calibri"/>
      <family val="2"/>
      <scheme val="minor"/>
    </font>
    <font>
      <sz val="12"/>
      <name val="Calibri"/>
      <family val="2"/>
      <scheme val="minor"/>
    </font>
    <font>
      <sz val="10"/>
      <color rgb="FFFF0000"/>
      <name val="Calibri"/>
      <family val="2"/>
      <scheme val="minor"/>
    </font>
  </fonts>
  <fills count="28">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4A7430"/>
        <bgColor indexed="64"/>
      </patternFill>
    </fill>
    <fill>
      <patternFill patternType="solid">
        <fgColor rgb="FF61953D"/>
        <bgColor indexed="64"/>
      </patternFill>
    </fill>
    <fill>
      <patternFill patternType="solid">
        <fgColor rgb="FF2F75B5"/>
        <bgColor indexed="64"/>
      </patternFill>
    </fill>
    <fill>
      <patternFill patternType="solid">
        <fgColor rgb="FFD0CECE"/>
        <bgColor indexed="64"/>
      </patternFill>
    </fill>
    <fill>
      <patternFill patternType="solid">
        <fgColor theme="2"/>
        <bgColor indexed="64"/>
      </patternFill>
    </fill>
    <fill>
      <patternFill patternType="solid">
        <fgColor rgb="FFFFFFFF"/>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indexed="64"/>
      </right>
      <top style="thin">
        <color indexed="64"/>
      </top>
      <bottom style="thin">
        <color indexed="64"/>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style="thin">
        <color theme="0"/>
      </right>
      <top style="thin">
        <color theme="0"/>
      </top>
      <bottom style="medium">
        <color indexed="64"/>
      </bottom>
      <diagonal/>
    </border>
    <border>
      <left style="thin">
        <color indexed="64"/>
      </left>
      <right style="thin">
        <color indexed="64"/>
      </right>
      <top style="thin">
        <color indexed="64"/>
      </top>
      <bottom style="double">
        <color indexed="64"/>
      </bottom>
      <diagonal/>
    </border>
    <border>
      <left style="thin">
        <color theme="0"/>
      </left>
      <right style="thin">
        <color theme="0"/>
      </right>
      <top style="thin">
        <color theme="0"/>
      </top>
      <bottom style="double">
        <color indexed="64"/>
      </bottom>
      <diagonal/>
    </border>
  </borders>
  <cellStyleXfs count="5">
    <xf numFmtId="0" fontId="0" fillId="0" borderId="0"/>
    <xf numFmtId="9" fontId="4"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Font="0" applyAlignment="0" applyProtection="0"/>
  </cellStyleXfs>
  <cellXfs count="319">
    <xf numFmtId="0" fontId="0" fillId="0" borderId="0" xfId="0"/>
    <xf numFmtId="0" fontId="5" fillId="0" borderId="2" xfId="0" applyFont="1" applyBorder="1" applyAlignment="1">
      <alignment horizontal="left"/>
    </xf>
    <xf numFmtId="0" fontId="0" fillId="0" borderId="3" xfId="0" applyBorder="1" applyAlignment="1">
      <alignment horizontal="center"/>
    </xf>
    <xf numFmtId="0" fontId="0" fillId="5" borderId="2" xfId="0" applyFill="1" applyBorder="1" applyAlignment="1">
      <alignment horizontal="center" wrapText="1"/>
    </xf>
    <xf numFmtId="0" fontId="5" fillId="0" borderId="2" xfId="0" applyFont="1" applyBorder="1" applyAlignment="1">
      <alignment wrapText="1"/>
    </xf>
    <xf numFmtId="0" fontId="10" fillId="6" borderId="2" xfId="2" applyFont="1" applyFill="1" applyBorder="1" applyAlignment="1">
      <alignment horizontal="center" wrapText="1"/>
    </xf>
    <xf numFmtId="0" fontId="9" fillId="7" borderId="2" xfId="0" applyFont="1" applyFill="1" applyBorder="1" applyAlignment="1">
      <alignment horizontal="center" wrapText="1"/>
    </xf>
    <xf numFmtId="0" fontId="11" fillId="0" borderId="3" xfId="0" applyFont="1" applyBorder="1"/>
    <xf numFmtId="0" fontId="12" fillId="6" borderId="2" xfId="2" applyFont="1" applyFill="1" applyBorder="1" applyAlignment="1">
      <alignment horizontal="center"/>
    </xf>
    <xf numFmtId="0" fontId="13" fillId="8" borderId="2" xfId="0" applyFont="1" applyFill="1" applyBorder="1"/>
    <xf numFmtId="0" fontId="12" fillId="8" borderId="2" xfId="2" applyFont="1" applyFill="1" applyBorder="1" applyAlignment="1">
      <alignment horizontal="center"/>
    </xf>
    <xf numFmtId="0" fontId="12" fillId="6" borderId="2" xfId="2" applyFont="1" applyFill="1" applyBorder="1" applyAlignment="1">
      <alignment horizontal="center" wrapText="1"/>
    </xf>
    <xf numFmtId="0" fontId="5" fillId="7" borderId="2" xfId="0" applyFont="1" applyFill="1" applyBorder="1" applyAlignment="1">
      <alignment horizontal="center" wrapText="1"/>
    </xf>
    <xf numFmtId="0" fontId="5" fillId="0" borderId="2" xfId="0" applyFont="1" applyBorder="1"/>
    <xf numFmtId="0" fontId="5" fillId="7" borderId="2" xfId="0" applyFont="1" applyFill="1" applyBorder="1" applyAlignment="1">
      <alignment horizontal="center"/>
    </xf>
    <xf numFmtId="0" fontId="12" fillId="6" borderId="2" xfId="2" applyFont="1" applyFill="1" applyBorder="1" applyAlignment="1" applyProtection="1">
      <alignment horizontal="center"/>
      <protection locked="0"/>
    </xf>
    <xf numFmtId="0" fontId="5" fillId="6" borderId="2" xfId="0" applyFont="1" applyFill="1" applyBorder="1" applyAlignment="1">
      <alignment horizontal="center"/>
    </xf>
    <xf numFmtId="0" fontId="16" fillId="0" borderId="2" xfId="0" applyFont="1" applyBorder="1"/>
    <xf numFmtId="0" fontId="18" fillId="0" borderId="2" xfId="0" applyFont="1" applyBorder="1"/>
    <xf numFmtId="0" fontId="11" fillId="9" borderId="3" xfId="0" applyFont="1" applyFill="1" applyBorder="1"/>
    <xf numFmtId="1" fontId="5" fillId="6" borderId="2" xfId="0" applyNumberFormat="1" applyFont="1" applyFill="1" applyBorder="1" applyAlignment="1">
      <alignment horizontal="center"/>
    </xf>
    <xf numFmtId="1" fontId="5" fillId="7" borderId="2" xfId="0" applyNumberFormat="1" applyFont="1" applyFill="1" applyBorder="1" applyAlignment="1">
      <alignment horizontal="center"/>
    </xf>
    <xf numFmtId="0" fontId="11" fillId="0" borderId="0" xfId="0" applyFont="1"/>
    <xf numFmtId="0" fontId="11" fillId="7" borderId="0" xfId="0" applyFont="1" applyFill="1"/>
    <xf numFmtId="0" fontId="6" fillId="0" borderId="0" xfId="0" applyFont="1" applyAlignment="1">
      <alignment wrapText="1"/>
    </xf>
    <xf numFmtId="0" fontId="17" fillId="0" borderId="5" xfId="0" applyFont="1" applyBorder="1" applyAlignment="1">
      <alignment horizontal="center" wrapText="1"/>
    </xf>
    <xf numFmtId="0" fontId="17" fillId="0" borderId="3" xfId="0" applyFont="1" applyBorder="1" applyAlignment="1">
      <alignment horizontal="center"/>
    </xf>
    <xf numFmtId="0" fontId="0" fillId="10" borderId="2" xfId="0" applyFill="1" applyBorder="1" applyAlignment="1">
      <alignment horizontal="center" wrapText="1"/>
    </xf>
    <xf numFmtId="0" fontId="22" fillId="11" borderId="2" xfId="2" applyFont="1" applyFill="1" applyBorder="1" applyAlignment="1">
      <alignment horizontal="center" wrapText="1"/>
    </xf>
    <xf numFmtId="0" fontId="22" fillId="0" borderId="0" xfId="3" applyFont="1" applyFill="1" applyAlignment="1">
      <alignment wrapText="1"/>
    </xf>
    <xf numFmtId="0" fontId="22" fillId="0" borderId="0" xfId="3" applyFont="1" applyFill="1" applyAlignment="1">
      <alignment horizontal="center" wrapText="1"/>
    </xf>
    <xf numFmtId="0" fontId="0" fillId="0" borderId="0" xfId="0" applyAlignment="1">
      <alignment horizontal="center" wrapText="1"/>
    </xf>
    <xf numFmtId="0" fontId="22" fillId="0" borderId="0" xfId="2" applyFont="1" applyFill="1" applyAlignment="1">
      <alignment horizontal="center" wrapText="1"/>
    </xf>
    <xf numFmtId="0" fontId="22" fillId="0" borderId="0" xfId="4" applyFont="1" applyFill="1" applyBorder="1" applyAlignment="1">
      <alignment horizontal="center" wrapText="1"/>
    </xf>
    <xf numFmtId="0" fontId="22" fillId="12" borderId="0" xfId="3" applyFont="1" applyFill="1" applyAlignment="1">
      <alignment horizontal="center" wrapText="1"/>
    </xf>
    <xf numFmtId="0" fontId="9" fillId="6" borderId="2" xfId="0" applyFont="1" applyFill="1" applyBorder="1" applyAlignment="1">
      <alignment horizontal="center" wrapText="1"/>
    </xf>
    <xf numFmtId="0" fontId="9" fillId="13" borderId="2" xfId="0" applyFont="1" applyFill="1" applyBorder="1" applyAlignment="1">
      <alignment horizontal="center" wrapText="1"/>
    </xf>
    <xf numFmtId="0" fontId="9" fillId="0" borderId="0" xfId="0" applyFont="1" applyAlignment="1">
      <alignment horizontal="center" wrapText="1"/>
    </xf>
    <xf numFmtId="0" fontId="10" fillId="0" borderId="0" xfId="2" applyFont="1" applyFill="1" applyAlignment="1">
      <alignment horizontal="center" wrapText="1"/>
    </xf>
    <xf numFmtId="0" fontId="9" fillId="0" borderId="0" xfId="0" applyFont="1" applyAlignment="1">
      <alignment horizontal="center"/>
    </xf>
    <xf numFmtId="0" fontId="9" fillId="0" borderId="0" xfId="4" applyFont="1" applyFill="1" applyBorder="1" applyAlignment="1">
      <alignment horizontal="center"/>
    </xf>
    <xf numFmtId="0" fontId="9" fillId="0" borderId="0" xfId="4" applyFont="1" applyFill="1" applyBorder="1" applyAlignment="1">
      <alignment horizontal="center" wrapText="1"/>
    </xf>
    <xf numFmtId="0" fontId="17" fillId="0" borderId="7" xfId="0" applyFont="1" applyBorder="1" applyAlignment="1">
      <alignment horizontal="center" wrapText="1"/>
    </xf>
    <xf numFmtId="0" fontId="17" fillId="0" borderId="4" xfId="0" applyFont="1" applyBorder="1" applyAlignment="1">
      <alignment horizontal="center" wrapText="1"/>
    </xf>
    <xf numFmtId="0" fontId="17" fillId="0" borderId="3" xfId="0" applyFont="1" applyBorder="1" applyAlignment="1">
      <alignment horizontal="center" wrapText="1"/>
    </xf>
    <xf numFmtId="0" fontId="12" fillId="0" borderId="0" xfId="2" applyFont="1" applyFill="1" applyAlignment="1">
      <alignment horizontal="center"/>
    </xf>
    <xf numFmtId="0" fontId="5" fillId="0" borderId="0" xfId="0" applyFont="1" applyAlignment="1">
      <alignment horizontal="center"/>
    </xf>
    <xf numFmtId="0" fontId="1" fillId="0" borderId="0" xfId="4" applyFont="1" applyFill="1" applyBorder="1" applyAlignment="1">
      <alignment horizontal="center"/>
    </xf>
    <xf numFmtId="0" fontId="17" fillId="8" borderId="3" xfId="0" applyFont="1" applyFill="1" applyBorder="1" applyAlignment="1">
      <alignment horizontal="center" wrapText="1"/>
    </xf>
    <xf numFmtId="0" fontId="17" fillId="8" borderId="5" xfId="0" applyFont="1" applyFill="1" applyBorder="1" applyAlignment="1">
      <alignment horizontal="center" wrapText="1"/>
    </xf>
    <xf numFmtId="0" fontId="5" fillId="6" borderId="2" xfId="0" applyFont="1" applyFill="1" applyBorder="1" applyAlignment="1">
      <alignment horizontal="center" wrapText="1"/>
    </xf>
    <xf numFmtId="0" fontId="5" fillId="13" borderId="2" xfId="0" applyFont="1" applyFill="1" applyBorder="1" applyAlignment="1">
      <alignment horizontal="center" wrapText="1"/>
    </xf>
    <xf numFmtId="0" fontId="5" fillId="0" borderId="0" xfId="0" applyFont="1" applyAlignment="1">
      <alignment horizontal="center" wrapText="1"/>
    </xf>
    <xf numFmtId="0" fontId="12" fillId="0" borderId="0" xfId="2" applyFont="1" applyFill="1" applyAlignment="1">
      <alignment horizontal="center" wrapText="1"/>
    </xf>
    <xf numFmtId="0" fontId="5" fillId="0" borderId="0" xfId="4" applyFont="1" applyFill="1" applyBorder="1" applyAlignment="1">
      <alignment horizontal="center"/>
    </xf>
    <xf numFmtId="0" fontId="5" fillId="0" borderId="0" xfId="4" applyFont="1" applyFill="1" applyBorder="1" applyAlignment="1">
      <alignment horizontal="center" wrapText="1"/>
    </xf>
    <xf numFmtId="0" fontId="1" fillId="0" borderId="0" xfId="4" applyFont="1" applyFill="1" applyBorder="1" applyAlignment="1">
      <alignment horizontal="center" wrapText="1"/>
    </xf>
    <xf numFmtId="0" fontId="5" fillId="13" borderId="2" xfId="0" applyFont="1" applyFill="1" applyBorder="1" applyAlignment="1">
      <alignment horizontal="center"/>
    </xf>
    <xf numFmtId="0" fontId="12" fillId="0" borderId="0" xfId="2" applyFont="1" applyFill="1" applyAlignment="1" applyProtection="1">
      <alignment horizontal="center"/>
      <protection locked="0"/>
    </xf>
    <xf numFmtId="0" fontId="1" fillId="0" borderId="0" xfId="4" applyFont="1" applyFill="1" applyBorder="1" applyAlignment="1" applyProtection="1">
      <alignment horizontal="center"/>
      <protection locked="0"/>
    </xf>
    <xf numFmtId="0" fontId="17" fillId="0" borderId="7" xfId="0" applyFont="1" applyBorder="1" applyAlignment="1">
      <alignment horizontal="center"/>
    </xf>
    <xf numFmtId="0" fontId="5" fillId="0" borderId="0" xfId="4" applyFont="1" applyFill="1" applyBorder="1" applyAlignment="1">
      <alignment horizontal="left" wrapText="1"/>
    </xf>
    <xf numFmtId="0" fontId="5" fillId="0" borderId="0" xfId="0" applyFont="1" applyAlignment="1">
      <alignment horizontal="left" wrapText="1"/>
    </xf>
    <xf numFmtId="0" fontId="17" fillId="9" borderId="7" xfId="0" applyFont="1" applyFill="1" applyBorder="1" applyAlignment="1">
      <alignment horizontal="center"/>
    </xf>
    <xf numFmtId="0" fontId="17" fillId="9" borderId="3" xfId="0" applyFont="1" applyFill="1" applyBorder="1" applyAlignment="1">
      <alignment horizontal="center"/>
    </xf>
    <xf numFmtId="1" fontId="5" fillId="13" borderId="2" xfId="0" applyNumberFormat="1" applyFont="1" applyFill="1" applyBorder="1" applyAlignment="1">
      <alignment horizontal="center"/>
    </xf>
    <xf numFmtId="1" fontId="5" fillId="0" borderId="0" xfId="0" applyNumberFormat="1" applyFont="1" applyAlignment="1">
      <alignment horizontal="center"/>
    </xf>
    <xf numFmtId="1" fontId="18" fillId="6" borderId="2" xfId="0" applyNumberFormat="1" applyFont="1" applyFill="1" applyBorder="1" applyAlignment="1">
      <alignment horizontal="center"/>
    </xf>
    <xf numFmtId="1" fontId="18" fillId="13" borderId="2" xfId="0" applyNumberFormat="1" applyFont="1" applyFill="1" applyBorder="1" applyAlignment="1">
      <alignment horizontal="center"/>
    </xf>
    <xf numFmtId="1" fontId="18" fillId="0" borderId="0" xfId="0" applyNumberFormat="1" applyFont="1" applyAlignment="1">
      <alignment horizontal="center"/>
    </xf>
    <xf numFmtId="1" fontId="18" fillId="0" borderId="0" xfId="4" applyNumberFormat="1" applyFont="1" applyFill="1" applyBorder="1" applyAlignment="1">
      <alignment horizontal="center"/>
    </xf>
    <xf numFmtId="1" fontId="1" fillId="0" borderId="0" xfId="4" applyNumberFormat="1" applyFont="1" applyFill="1" applyBorder="1" applyAlignment="1">
      <alignment horizontal="center"/>
    </xf>
    <xf numFmtId="0" fontId="5" fillId="0" borderId="8" xfId="0" applyFont="1" applyBorder="1"/>
    <xf numFmtId="0" fontId="11" fillId="4" borderId="1" xfId="4" applyFont="1"/>
    <xf numFmtId="0" fontId="1" fillId="4" borderId="1" xfId="4" applyFont="1"/>
    <xf numFmtId="0" fontId="0" fillId="14" borderId="2" xfId="0" applyFill="1" applyBorder="1" applyAlignment="1">
      <alignment horizontal="center" wrapText="1"/>
    </xf>
    <xf numFmtId="0" fontId="9" fillId="14" borderId="2" xfId="0" applyFont="1" applyFill="1" applyBorder="1" applyAlignment="1">
      <alignment horizontal="center"/>
    </xf>
    <xf numFmtId="0" fontId="5" fillId="14" borderId="2" xfId="0" applyFont="1" applyFill="1" applyBorder="1" applyAlignment="1">
      <alignment horizontal="center"/>
    </xf>
    <xf numFmtId="1" fontId="5" fillId="14" borderId="2" xfId="0" applyNumberFormat="1" applyFont="1" applyFill="1" applyBorder="1" applyAlignment="1">
      <alignment horizontal="center"/>
    </xf>
    <xf numFmtId="1" fontId="18" fillId="14" borderId="2" xfId="0" applyNumberFormat="1" applyFont="1" applyFill="1" applyBorder="1" applyAlignment="1">
      <alignment horizontal="center"/>
    </xf>
    <xf numFmtId="0" fontId="11" fillId="14" borderId="0" xfId="0" applyFont="1" applyFill="1"/>
    <xf numFmtId="0" fontId="0" fillId="15" borderId="2" xfId="0" applyFill="1" applyBorder="1" applyAlignment="1">
      <alignment horizontal="center" wrapText="1"/>
    </xf>
    <xf numFmtId="0" fontId="9" fillId="15" borderId="2" xfId="4" applyFont="1" applyFill="1" applyBorder="1" applyAlignment="1">
      <alignment horizontal="center"/>
    </xf>
    <xf numFmtId="0" fontId="5" fillId="15" borderId="2" xfId="4" applyFont="1" applyFill="1" applyBorder="1" applyAlignment="1">
      <alignment horizontal="center"/>
    </xf>
    <xf numFmtId="0" fontId="5" fillId="15" borderId="2" xfId="4" applyFont="1" applyFill="1" applyBorder="1" applyAlignment="1">
      <alignment horizontal="left" wrapText="1"/>
    </xf>
    <xf numFmtId="0" fontId="5" fillId="15" borderId="2" xfId="0" applyFont="1" applyFill="1" applyBorder="1" applyAlignment="1">
      <alignment horizontal="center"/>
    </xf>
    <xf numFmtId="1" fontId="5" fillId="15" borderId="2" xfId="0" applyNumberFormat="1" applyFont="1" applyFill="1" applyBorder="1" applyAlignment="1">
      <alignment horizontal="center"/>
    </xf>
    <xf numFmtId="1" fontId="18" fillId="15" borderId="2" xfId="4" applyNumberFormat="1" applyFont="1" applyFill="1" applyBorder="1" applyAlignment="1">
      <alignment horizontal="center"/>
    </xf>
    <xf numFmtId="0" fontId="11" fillId="15" borderId="0" xfId="4" applyFont="1" applyFill="1" applyBorder="1"/>
    <xf numFmtId="0" fontId="0" fillId="16" borderId="2" xfId="0" applyFill="1" applyBorder="1" applyAlignment="1">
      <alignment horizontal="center" wrapText="1"/>
    </xf>
    <xf numFmtId="0" fontId="10" fillId="16" borderId="2" xfId="2" applyFont="1" applyFill="1" applyBorder="1" applyAlignment="1">
      <alignment horizontal="center" wrapText="1"/>
    </xf>
    <xf numFmtId="0" fontId="12" fillId="16" borderId="2" xfId="2" applyFont="1" applyFill="1" applyBorder="1" applyAlignment="1">
      <alignment horizontal="center"/>
    </xf>
    <xf numFmtId="0" fontId="12" fillId="16" borderId="2" xfId="2" applyFont="1" applyFill="1" applyBorder="1" applyAlignment="1">
      <alignment horizontal="center" wrapText="1"/>
    </xf>
    <xf numFmtId="0" fontId="12" fillId="16" borderId="2" xfId="2" applyFont="1" applyFill="1" applyBorder="1" applyAlignment="1" applyProtection="1">
      <alignment horizontal="center"/>
      <protection locked="0"/>
    </xf>
    <xf numFmtId="0" fontId="5" fillId="16" borderId="2" xfId="0" applyFont="1" applyFill="1" applyBorder="1" applyAlignment="1">
      <alignment horizontal="center"/>
    </xf>
    <xf numFmtId="1" fontId="5" fillId="16" borderId="2" xfId="0" applyNumberFormat="1" applyFont="1" applyFill="1" applyBorder="1" applyAlignment="1">
      <alignment horizontal="center"/>
    </xf>
    <xf numFmtId="0" fontId="11" fillId="16" borderId="0" xfId="0" applyFont="1" applyFill="1"/>
    <xf numFmtId="0" fontId="9" fillId="17" borderId="2" xfId="0" applyFont="1" applyFill="1" applyBorder="1" applyAlignment="1">
      <alignment horizontal="center" wrapText="1"/>
    </xf>
    <xf numFmtId="0" fontId="5" fillId="17" borderId="2" xfId="0" applyFont="1" applyFill="1" applyBorder="1" applyAlignment="1">
      <alignment horizontal="center" wrapText="1"/>
    </xf>
    <xf numFmtId="0" fontId="5" fillId="17" borderId="2" xfId="0" applyFont="1" applyFill="1" applyBorder="1" applyAlignment="1">
      <alignment horizontal="center"/>
    </xf>
    <xf numFmtId="1" fontId="5" fillId="17" borderId="2" xfId="0" applyNumberFormat="1" applyFont="1" applyFill="1" applyBorder="1" applyAlignment="1">
      <alignment horizontal="center"/>
    </xf>
    <xf numFmtId="0" fontId="11" fillId="17" borderId="0" xfId="0" applyFont="1" applyFill="1"/>
    <xf numFmtId="0" fontId="13" fillId="11" borderId="2" xfId="0" applyFont="1" applyFill="1" applyBorder="1"/>
    <xf numFmtId="0" fontId="12" fillId="11" borderId="2" xfId="2" applyFont="1" applyFill="1" applyBorder="1" applyAlignment="1">
      <alignment horizontal="center"/>
    </xf>
    <xf numFmtId="0" fontId="12" fillId="11" borderId="0" xfId="2" applyFont="1" applyFill="1" applyAlignment="1">
      <alignment horizontal="center"/>
    </xf>
    <xf numFmtId="0" fontId="1" fillId="11" borderId="0" xfId="4" applyFont="1" applyFill="1" applyBorder="1" applyAlignment="1">
      <alignment horizontal="center"/>
    </xf>
    <xf numFmtId="0" fontId="17" fillId="11" borderId="7" xfId="0" applyFont="1" applyFill="1" applyBorder="1" applyAlignment="1">
      <alignment horizontal="center" wrapText="1"/>
    </xf>
    <xf numFmtId="0" fontId="17" fillId="11" borderId="4" xfId="0" applyFont="1" applyFill="1" applyBorder="1" applyAlignment="1">
      <alignment horizontal="center" wrapText="1"/>
    </xf>
    <xf numFmtId="0" fontId="17" fillId="11" borderId="3" xfId="0" applyFont="1" applyFill="1" applyBorder="1" applyAlignment="1">
      <alignment horizontal="center" wrapText="1"/>
    </xf>
    <xf numFmtId="0" fontId="17" fillId="11" borderId="3" xfId="0" applyFont="1" applyFill="1" applyBorder="1" applyAlignment="1">
      <alignment horizontal="center"/>
    </xf>
    <xf numFmtId="0" fontId="17" fillId="11" borderId="5" xfId="0" applyFont="1" applyFill="1" applyBorder="1" applyAlignment="1">
      <alignment horizontal="center" wrapText="1"/>
    </xf>
    <xf numFmtId="0" fontId="11" fillId="11" borderId="3" xfId="0" applyFont="1" applyFill="1" applyBorder="1"/>
    <xf numFmtId="0" fontId="17" fillId="11" borderId="7" xfId="0" applyFont="1" applyFill="1" applyBorder="1" applyAlignment="1">
      <alignment horizontal="center"/>
    </xf>
    <xf numFmtId="0" fontId="5" fillId="8" borderId="2" xfId="0" applyFont="1" applyFill="1" applyBorder="1" applyAlignment="1">
      <alignment horizontal="left"/>
    </xf>
    <xf numFmtId="0" fontId="21" fillId="8" borderId="0" xfId="3" applyFont="1" applyFill="1" applyAlignment="1">
      <alignment wrapText="1"/>
    </xf>
    <xf numFmtId="0" fontId="21" fillId="8" borderId="6" xfId="3" applyFont="1" applyFill="1" applyBorder="1" applyAlignment="1">
      <alignment horizontal="center" wrapText="1"/>
    </xf>
    <xf numFmtId="0" fontId="0" fillId="8" borderId="3" xfId="0" applyFill="1" applyBorder="1" applyAlignment="1">
      <alignment horizontal="center"/>
    </xf>
    <xf numFmtId="0" fontId="5" fillId="18" borderId="2" xfId="0" applyFont="1" applyFill="1" applyBorder="1" applyAlignment="1">
      <alignment horizontal="center" wrapText="1"/>
    </xf>
    <xf numFmtId="0" fontId="5" fillId="18" borderId="2" xfId="0" applyFont="1" applyFill="1" applyBorder="1" applyAlignment="1">
      <alignment horizontal="center"/>
    </xf>
    <xf numFmtId="1" fontId="5" fillId="18" borderId="2" xfId="0" applyNumberFormat="1" applyFont="1" applyFill="1" applyBorder="1" applyAlignment="1">
      <alignment horizontal="center"/>
    </xf>
    <xf numFmtId="0" fontId="11" fillId="18" borderId="0" xfId="0" applyFont="1" applyFill="1"/>
    <xf numFmtId="0" fontId="5" fillId="19" borderId="2" xfId="0" applyFont="1" applyFill="1" applyBorder="1" applyAlignment="1">
      <alignment horizontal="center" wrapText="1"/>
    </xf>
    <xf numFmtId="0" fontId="9" fillId="19" borderId="2" xfId="0" applyFont="1" applyFill="1" applyBorder="1" applyAlignment="1">
      <alignment horizontal="center"/>
    </xf>
    <xf numFmtId="0" fontId="5" fillId="19" borderId="2" xfId="0" applyFont="1" applyFill="1" applyBorder="1" applyAlignment="1">
      <alignment horizontal="center"/>
    </xf>
    <xf numFmtId="1" fontId="5" fillId="19" borderId="2" xfId="0" applyNumberFormat="1" applyFont="1" applyFill="1" applyBorder="1" applyAlignment="1">
      <alignment horizontal="center"/>
    </xf>
    <xf numFmtId="0" fontId="11" fillId="19" borderId="0" xfId="0" applyFont="1" applyFill="1"/>
    <xf numFmtId="0" fontId="10" fillId="18" borderId="2" xfId="2" applyFont="1" applyFill="1" applyBorder="1" applyAlignment="1">
      <alignment horizontal="center" wrapText="1"/>
    </xf>
    <xf numFmtId="0" fontId="12" fillId="18" borderId="2" xfId="2" applyFont="1" applyFill="1" applyBorder="1" applyAlignment="1">
      <alignment horizontal="center"/>
    </xf>
    <xf numFmtId="0" fontId="12" fillId="18" borderId="2" xfId="2" applyFont="1" applyFill="1" applyBorder="1" applyAlignment="1">
      <alignment horizontal="center" wrapText="1"/>
    </xf>
    <xf numFmtId="0" fontId="12" fillId="18" borderId="2" xfId="2" applyFont="1" applyFill="1" applyBorder="1" applyAlignment="1" applyProtection="1">
      <alignment horizontal="center"/>
      <protection locked="0"/>
    </xf>
    <xf numFmtId="0" fontId="5" fillId="20" borderId="2" xfId="0" applyFont="1" applyFill="1" applyBorder="1" applyAlignment="1">
      <alignment horizontal="center" wrapText="1"/>
    </xf>
    <xf numFmtId="0" fontId="9" fillId="20" borderId="2" xfId="0" applyFont="1" applyFill="1" applyBorder="1" applyAlignment="1">
      <alignment horizontal="center" wrapText="1"/>
    </xf>
    <xf numFmtId="0" fontId="5" fillId="20" borderId="2" xfId="0" applyFont="1" applyFill="1" applyBorder="1" applyAlignment="1">
      <alignment horizontal="center"/>
    </xf>
    <xf numFmtId="1" fontId="5" fillId="20" borderId="2" xfId="0" applyNumberFormat="1" applyFont="1" applyFill="1" applyBorder="1" applyAlignment="1">
      <alignment horizontal="center"/>
    </xf>
    <xf numFmtId="0" fontId="11" fillId="20" borderId="0" xfId="0" applyFont="1" applyFill="1"/>
    <xf numFmtId="0" fontId="5" fillId="14" borderId="2" xfId="0" applyFont="1" applyFill="1" applyBorder="1" applyAlignment="1">
      <alignment horizontal="center" wrapText="1"/>
    </xf>
    <xf numFmtId="2" fontId="12" fillId="18" borderId="2" xfId="2" applyNumberFormat="1" applyFont="1" applyFill="1" applyBorder="1" applyAlignment="1">
      <alignment horizontal="center"/>
    </xf>
    <xf numFmtId="0" fontId="22" fillId="22" borderId="2" xfId="2" applyFont="1" applyFill="1" applyBorder="1" applyAlignment="1">
      <alignment horizontal="center" wrapText="1"/>
    </xf>
    <xf numFmtId="0" fontId="9" fillId="22" borderId="2" xfId="0" applyFont="1" applyFill="1" applyBorder="1" applyAlignment="1">
      <alignment horizontal="center" wrapText="1"/>
    </xf>
    <xf numFmtId="0" fontId="5" fillId="22" borderId="2" xfId="0" applyFont="1" applyFill="1" applyBorder="1" applyAlignment="1">
      <alignment horizontal="center" wrapText="1"/>
    </xf>
    <xf numFmtId="0" fontId="5" fillId="22" borderId="2" xfId="0" applyFont="1" applyFill="1" applyBorder="1" applyAlignment="1">
      <alignment horizontal="center"/>
    </xf>
    <xf numFmtId="1" fontId="5" fillId="22" borderId="2" xfId="0" applyNumberFormat="1" applyFont="1" applyFill="1" applyBorder="1" applyAlignment="1">
      <alignment horizontal="center"/>
    </xf>
    <xf numFmtId="1" fontId="18" fillId="22" borderId="2" xfId="0" applyNumberFormat="1" applyFont="1" applyFill="1" applyBorder="1" applyAlignment="1">
      <alignment horizontal="center"/>
    </xf>
    <xf numFmtId="0" fontId="11" fillId="22" borderId="0" xfId="0" applyFont="1" applyFill="1"/>
    <xf numFmtId="0" fontId="5" fillId="23" borderId="2" xfId="0" applyFont="1" applyFill="1" applyBorder="1" applyAlignment="1">
      <alignment horizontal="center"/>
    </xf>
    <xf numFmtId="0" fontId="0" fillId="23" borderId="2" xfId="0" applyFill="1" applyBorder="1" applyAlignment="1">
      <alignment horizontal="center" wrapText="1"/>
    </xf>
    <xf numFmtId="0" fontId="9" fillId="23" borderId="2" xfId="0" applyFont="1" applyFill="1" applyBorder="1" applyAlignment="1">
      <alignment horizontal="center" wrapText="1"/>
    </xf>
    <xf numFmtId="0" fontId="12" fillId="23" borderId="2" xfId="2" applyFont="1" applyFill="1" applyBorder="1" applyAlignment="1">
      <alignment horizontal="center" wrapText="1"/>
    </xf>
    <xf numFmtId="1" fontId="5" fillId="23" borderId="2" xfId="0" applyNumberFormat="1" applyFont="1" applyFill="1" applyBorder="1" applyAlignment="1">
      <alignment horizontal="center"/>
    </xf>
    <xf numFmtId="1" fontId="18" fillId="23" borderId="2" xfId="0" applyNumberFormat="1" applyFont="1" applyFill="1" applyBorder="1" applyAlignment="1">
      <alignment horizontal="center"/>
    </xf>
    <xf numFmtId="0" fontId="11" fillId="23" borderId="0" xfId="0" applyFont="1" applyFill="1"/>
    <xf numFmtId="1" fontId="18" fillId="16" borderId="2" xfId="0" applyNumberFormat="1" applyFont="1" applyFill="1" applyBorder="1" applyAlignment="1">
      <alignment horizontal="center"/>
    </xf>
    <xf numFmtId="1" fontId="18" fillId="19" borderId="2" xfId="0" applyNumberFormat="1" applyFont="1" applyFill="1" applyBorder="1" applyAlignment="1">
      <alignment horizontal="center"/>
    </xf>
    <xf numFmtId="1" fontId="18" fillId="18" borderId="2" xfId="0" applyNumberFormat="1" applyFont="1" applyFill="1" applyBorder="1" applyAlignment="1">
      <alignment horizontal="center"/>
    </xf>
    <xf numFmtId="0" fontId="23" fillId="0" borderId="3" xfId="0" applyFont="1" applyBorder="1"/>
    <xf numFmtId="0" fontId="23" fillId="9" borderId="3" xfId="0" applyFont="1" applyFill="1" applyBorder="1"/>
    <xf numFmtId="1" fontId="18" fillId="20" borderId="2" xfId="0" applyNumberFormat="1" applyFont="1" applyFill="1" applyBorder="1" applyAlignment="1">
      <alignment horizontal="center"/>
    </xf>
    <xf numFmtId="1" fontId="18" fillId="17" borderId="2" xfId="0" applyNumberFormat="1" applyFont="1" applyFill="1" applyBorder="1" applyAlignment="1">
      <alignment horizontal="center"/>
    </xf>
    <xf numFmtId="9" fontId="5" fillId="19" borderId="2" xfId="1" applyFont="1" applyFill="1" applyBorder="1" applyAlignment="1">
      <alignment horizontal="center"/>
    </xf>
    <xf numFmtId="9" fontId="5" fillId="18" borderId="2" xfId="1" applyFont="1" applyFill="1" applyBorder="1" applyAlignment="1">
      <alignment horizontal="center"/>
    </xf>
    <xf numFmtId="9" fontId="5" fillId="20" borderId="2" xfId="1" applyFont="1" applyFill="1" applyBorder="1" applyAlignment="1">
      <alignment horizontal="center"/>
    </xf>
    <xf numFmtId="9" fontId="5" fillId="17" borderId="2" xfId="1" applyFont="1" applyFill="1" applyBorder="1" applyAlignment="1">
      <alignment horizontal="center"/>
    </xf>
    <xf numFmtId="1" fontId="5" fillId="21" borderId="2" xfId="0" applyNumberFormat="1" applyFont="1" applyFill="1" applyBorder="1" applyAlignment="1">
      <alignment horizontal="center"/>
    </xf>
    <xf numFmtId="9" fontId="5" fillId="21" borderId="2" xfId="1" applyFont="1" applyFill="1" applyBorder="1" applyAlignment="1">
      <alignment horizontal="center"/>
    </xf>
    <xf numFmtId="0" fontId="5" fillId="21" borderId="2" xfId="0" applyFont="1" applyFill="1" applyBorder="1"/>
    <xf numFmtId="0" fontId="23" fillId="21" borderId="3" xfId="0" applyFont="1" applyFill="1" applyBorder="1"/>
    <xf numFmtId="0" fontId="11" fillId="21" borderId="3" xfId="0" applyFont="1" applyFill="1" applyBorder="1"/>
    <xf numFmtId="0" fontId="5" fillId="0" borderId="3" xfId="0" applyFont="1" applyBorder="1"/>
    <xf numFmtId="0" fontId="5" fillId="8" borderId="2" xfId="0" applyFont="1" applyFill="1" applyBorder="1" applyAlignment="1">
      <alignment horizontal="center"/>
    </xf>
    <xf numFmtId="0" fontId="5" fillId="19" borderId="2" xfId="0" applyFont="1" applyFill="1" applyBorder="1" applyAlignment="1" applyProtection="1">
      <alignment horizontal="center"/>
      <protection locked="0"/>
    </xf>
    <xf numFmtId="0" fontId="5" fillId="20" borderId="2" xfId="0" applyFont="1" applyFill="1" applyBorder="1" applyAlignment="1" applyProtection="1">
      <alignment horizontal="center"/>
      <protection locked="0"/>
    </xf>
    <xf numFmtId="0" fontId="5" fillId="17" borderId="2" xfId="0" applyFont="1" applyFill="1" applyBorder="1" applyAlignment="1" applyProtection="1">
      <alignment horizontal="center"/>
      <protection locked="0"/>
    </xf>
    <xf numFmtId="0" fontId="5" fillId="7" borderId="2" xfId="0" applyFont="1" applyFill="1" applyBorder="1" applyAlignment="1" applyProtection="1">
      <alignment horizontal="center"/>
      <protection locked="0"/>
    </xf>
    <xf numFmtId="9" fontId="5" fillId="7" borderId="2" xfId="1" applyFont="1" applyFill="1" applyBorder="1" applyAlignment="1">
      <alignment horizontal="center"/>
    </xf>
    <xf numFmtId="164" fontId="5" fillId="19" borderId="2" xfId="1" applyNumberFormat="1" applyFont="1" applyFill="1" applyBorder="1" applyAlignment="1">
      <alignment horizontal="center"/>
    </xf>
    <xf numFmtId="164" fontId="5" fillId="18" borderId="2" xfId="1" applyNumberFormat="1" applyFont="1" applyFill="1" applyBorder="1" applyAlignment="1">
      <alignment horizontal="center"/>
    </xf>
    <xf numFmtId="164" fontId="5" fillId="20" borderId="2" xfId="1" applyNumberFormat="1" applyFont="1" applyFill="1" applyBorder="1" applyAlignment="1">
      <alignment horizontal="center"/>
    </xf>
    <xf numFmtId="164" fontId="5" fillId="17" borderId="2" xfId="1" applyNumberFormat="1" applyFont="1" applyFill="1" applyBorder="1" applyAlignment="1">
      <alignment horizontal="center"/>
    </xf>
    <xf numFmtId="1" fontId="18" fillId="7" borderId="2" xfId="0" applyNumberFormat="1" applyFont="1" applyFill="1" applyBorder="1" applyAlignment="1">
      <alignment horizontal="center"/>
    </xf>
    <xf numFmtId="0" fontId="5" fillId="21" borderId="3" xfId="0" applyFont="1" applyFill="1" applyBorder="1"/>
    <xf numFmtId="1" fontId="18" fillId="9" borderId="2" xfId="0" applyNumberFormat="1" applyFont="1" applyFill="1" applyBorder="1" applyAlignment="1">
      <alignment horizontal="center"/>
    </xf>
    <xf numFmtId="0" fontId="5" fillId="9" borderId="3" xfId="0" applyFont="1" applyFill="1" applyBorder="1"/>
    <xf numFmtId="1" fontId="5" fillId="9" borderId="2" xfId="0" applyNumberFormat="1" applyFont="1" applyFill="1" applyBorder="1" applyAlignment="1">
      <alignment horizontal="center"/>
    </xf>
    <xf numFmtId="0" fontId="17" fillId="0" borderId="0" xfId="0" applyFont="1" applyAlignment="1">
      <alignment horizontal="center" wrapText="1"/>
    </xf>
    <xf numFmtId="0" fontId="17" fillId="8" borderId="4" xfId="0" applyFont="1" applyFill="1" applyBorder="1" applyAlignment="1">
      <alignment horizontal="center" wrapText="1"/>
    </xf>
    <xf numFmtId="0" fontId="17" fillId="8" borderId="3" xfId="0" applyFont="1" applyFill="1" applyBorder="1" applyAlignment="1">
      <alignment horizontal="center"/>
    </xf>
    <xf numFmtId="0" fontId="7" fillId="0" borderId="0" xfId="0" applyFont="1" applyAlignment="1">
      <alignment horizontal="center" wrapText="1"/>
    </xf>
    <xf numFmtId="0" fontId="5" fillId="11" borderId="2" xfId="0" applyFont="1" applyFill="1" applyBorder="1" applyAlignment="1">
      <alignment horizontal="center"/>
    </xf>
    <xf numFmtId="0" fontId="5" fillId="11" borderId="2" xfId="4" applyFont="1" applyFill="1" applyBorder="1" applyAlignment="1">
      <alignment horizontal="center"/>
    </xf>
    <xf numFmtId="0" fontId="5" fillId="11" borderId="0" xfId="0" applyFont="1" applyFill="1" applyAlignment="1">
      <alignment horizontal="center"/>
    </xf>
    <xf numFmtId="0" fontId="5" fillId="11" borderId="0" xfId="4" applyFont="1" applyFill="1" applyBorder="1" applyAlignment="1">
      <alignment horizontal="center"/>
    </xf>
    <xf numFmtId="0" fontId="5" fillId="11" borderId="3" xfId="0" applyFont="1" applyFill="1" applyBorder="1"/>
    <xf numFmtId="0" fontId="17" fillId="0" borderId="7" xfId="0" applyFont="1" applyBorder="1" applyAlignment="1">
      <alignment horizontal="left" wrapText="1"/>
    </xf>
    <xf numFmtId="0" fontId="5" fillId="14" borderId="2" xfId="0" applyFont="1" applyFill="1" applyBorder="1" applyAlignment="1" applyProtection="1">
      <alignment horizontal="center"/>
      <protection locked="0"/>
    </xf>
    <xf numFmtId="0" fontId="5" fillId="15" borderId="2" xfId="4" applyFont="1" applyFill="1" applyBorder="1" applyAlignment="1" applyProtection="1">
      <alignment horizontal="center"/>
      <protection locked="0"/>
    </xf>
    <xf numFmtId="0" fontId="5" fillId="23" borderId="2" xfId="0" applyFont="1" applyFill="1" applyBorder="1" applyAlignment="1" applyProtection="1">
      <alignment horizontal="center"/>
      <protection locked="0"/>
    </xf>
    <xf numFmtId="0" fontId="5" fillId="6" borderId="2" xfId="0" applyFont="1" applyFill="1" applyBorder="1" applyAlignment="1" applyProtection="1">
      <alignment horizontal="center"/>
      <protection locked="0"/>
    </xf>
    <xf numFmtId="0" fontId="5" fillId="13" borderId="2" xfId="0" applyFont="1" applyFill="1" applyBorder="1" applyAlignment="1" applyProtection="1">
      <alignment horizontal="center"/>
      <protection locked="0"/>
    </xf>
    <xf numFmtId="0" fontId="5" fillId="22" borderId="2" xfId="0" applyFont="1" applyFill="1" applyBorder="1" applyAlignment="1" applyProtection="1">
      <alignment horizontal="center"/>
      <protection locked="0"/>
    </xf>
    <xf numFmtId="0" fontId="5" fillId="0" borderId="0" xfId="0" applyFont="1" applyAlignment="1" applyProtection="1">
      <alignment horizontal="center"/>
      <protection locked="0"/>
    </xf>
    <xf numFmtId="0" fontId="5" fillId="0" borderId="0" xfId="4" applyFont="1" applyFill="1" applyBorder="1" applyAlignment="1" applyProtection="1">
      <alignment horizontal="center"/>
      <protection locked="0"/>
    </xf>
    <xf numFmtId="0" fontId="5" fillId="23" borderId="2" xfId="0" applyFont="1" applyFill="1" applyBorder="1" applyAlignment="1">
      <alignment horizontal="center" wrapText="1"/>
    </xf>
    <xf numFmtId="9" fontId="5" fillId="14" borderId="2" xfId="1" applyFont="1" applyFill="1" applyBorder="1" applyAlignment="1">
      <alignment horizontal="center"/>
    </xf>
    <xf numFmtId="9" fontId="5" fillId="15" borderId="2" xfId="1" applyFont="1" applyFill="1" applyBorder="1" applyAlignment="1">
      <alignment horizontal="center"/>
    </xf>
    <xf numFmtId="9" fontId="5" fillId="16" borderId="2" xfId="1" applyFont="1" applyFill="1" applyBorder="1" applyAlignment="1">
      <alignment horizontal="center"/>
    </xf>
    <xf numFmtId="9" fontId="5" fillId="6" borderId="2" xfId="1" applyFont="1" applyFill="1" applyBorder="1" applyAlignment="1">
      <alignment horizontal="center"/>
    </xf>
    <xf numFmtId="9" fontId="5" fillId="23" borderId="2" xfId="1" applyFont="1" applyFill="1" applyBorder="1" applyAlignment="1">
      <alignment horizontal="center"/>
    </xf>
    <xf numFmtId="9" fontId="5" fillId="13" borderId="2" xfId="1" applyFont="1" applyFill="1" applyBorder="1" applyAlignment="1">
      <alignment horizontal="center"/>
    </xf>
    <xf numFmtId="9" fontId="5" fillId="22" borderId="2" xfId="1" applyFont="1" applyFill="1" applyBorder="1" applyAlignment="1">
      <alignment horizontal="center"/>
    </xf>
    <xf numFmtId="9" fontId="5" fillId="0" borderId="0" xfId="1" applyFont="1" applyAlignment="1">
      <alignment horizontal="center"/>
    </xf>
    <xf numFmtId="1" fontId="18" fillId="15" borderId="2" xfId="0" applyNumberFormat="1" applyFont="1" applyFill="1" applyBorder="1" applyAlignment="1">
      <alignment horizontal="center"/>
    </xf>
    <xf numFmtId="1" fontId="18" fillId="9" borderId="0" xfId="0" applyNumberFormat="1" applyFont="1" applyFill="1" applyAlignment="1">
      <alignment horizontal="center"/>
    </xf>
    <xf numFmtId="1" fontId="5" fillId="9" borderId="0" xfId="0" applyNumberFormat="1" applyFont="1" applyFill="1" applyAlignment="1">
      <alignment horizontal="center"/>
    </xf>
    <xf numFmtId="9" fontId="5" fillId="9" borderId="2" xfId="1" applyFont="1" applyFill="1" applyBorder="1" applyAlignment="1">
      <alignment horizontal="center"/>
    </xf>
    <xf numFmtId="1" fontId="5" fillId="15" borderId="2" xfId="4" applyNumberFormat="1" applyFont="1" applyFill="1" applyBorder="1" applyAlignment="1">
      <alignment horizontal="center"/>
    </xf>
    <xf numFmtId="1" fontId="5" fillId="0" borderId="0" xfId="4" applyNumberFormat="1" applyFont="1" applyFill="1" applyBorder="1" applyAlignment="1">
      <alignment horizontal="center"/>
    </xf>
    <xf numFmtId="1" fontId="5" fillId="14" borderId="8" xfId="0" applyNumberFormat="1" applyFont="1" applyFill="1" applyBorder="1" applyAlignment="1">
      <alignment horizontal="center"/>
    </xf>
    <xf numFmtId="1" fontId="5" fillId="15" borderId="8" xfId="4" applyNumberFormat="1" applyFont="1" applyFill="1" applyBorder="1" applyAlignment="1">
      <alignment horizontal="center"/>
    </xf>
    <xf numFmtId="1" fontId="5" fillId="16" borderId="8" xfId="0" applyNumberFormat="1" applyFont="1" applyFill="1" applyBorder="1" applyAlignment="1">
      <alignment horizontal="center"/>
    </xf>
    <xf numFmtId="1" fontId="5" fillId="6" borderId="8" xfId="0" applyNumberFormat="1" applyFont="1" applyFill="1" applyBorder="1" applyAlignment="1">
      <alignment horizontal="center"/>
    </xf>
    <xf numFmtId="1" fontId="5" fillId="23" borderId="8" xfId="0" applyNumberFormat="1" applyFont="1" applyFill="1" applyBorder="1" applyAlignment="1">
      <alignment horizontal="center"/>
    </xf>
    <xf numFmtId="1" fontId="5" fillId="13" borderId="8" xfId="0" applyNumberFormat="1" applyFont="1" applyFill="1" applyBorder="1" applyAlignment="1">
      <alignment horizontal="center"/>
    </xf>
    <xf numFmtId="1" fontId="5" fillId="22" borderId="8" xfId="0" applyNumberFormat="1" applyFont="1" applyFill="1" applyBorder="1" applyAlignment="1">
      <alignment horizontal="center"/>
    </xf>
    <xf numFmtId="0" fontId="5" fillId="24" borderId="2" xfId="0" applyFont="1" applyFill="1" applyBorder="1" applyAlignment="1">
      <alignment horizontal="center" wrapText="1"/>
    </xf>
    <xf numFmtId="0" fontId="9" fillId="24" borderId="2" xfId="0" applyFont="1" applyFill="1" applyBorder="1" applyAlignment="1">
      <alignment horizontal="center" wrapText="1"/>
    </xf>
    <xf numFmtId="0" fontId="5" fillId="24" borderId="2" xfId="0" applyFont="1" applyFill="1" applyBorder="1" applyAlignment="1">
      <alignment horizontal="center"/>
    </xf>
    <xf numFmtId="0" fontId="5" fillId="24" borderId="2" xfId="0" applyFont="1" applyFill="1" applyBorder="1" applyAlignment="1" applyProtection="1">
      <alignment horizontal="center"/>
      <protection locked="0"/>
    </xf>
    <xf numFmtId="9" fontId="5" fillId="24" borderId="2" xfId="1" applyFont="1" applyFill="1" applyBorder="1" applyAlignment="1">
      <alignment horizontal="center"/>
    </xf>
    <xf numFmtId="164" fontId="5" fillId="24" borderId="2" xfId="1" applyNumberFormat="1" applyFont="1" applyFill="1" applyBorder="1" applyAlignment="1">
      <alignment horizontal="center"/>
    </xf>
    <xf numFmtId="1" fontId="18" fillId="24" borderId="2" xfId="0" applyNumberFormat="1" applyFont="1" applyFill="1" applyBorder="1" applyAlignment="1">
      <alignment horizontal="center"/>
    </xf>
    <xf numFmtId="1" fontId="5" fillId="24" borderId="2" xfId="0" applyNumberFormat="1" applyFont="1" applyFill="1" applyBorder="1" applyAlignment="1">
      <alignment horizontal="center"/>
    </xf>
    <xf numFmtId="0" fontId="11" fillId="24" borderId="0" xfId="0" applyFont="1" applyFill="1"/>
    <xf numFmtId="1" fontId="18" fillId="25" borderId="2" xfId="0" applyNumberFormat="1" applyFont="1" applyFill="1" applyBorder="1" applyAlignment="1">
      <alignment horizontal="center"/>
    </xf>
    <xf numFmtId="0" fontId="5" fillId="25" borderId="3" xfId="0" applyFont="1" applyFill="1" applyBorder="1"/>
    <xf numFmtId="0" fontId="11" fillId="25" borderId="3" xfId="0" applyFont="1" applyFill="1" applyBorder="1"/>
    <xf numFmtId="0" fontId="5" fillId="25" borderId="2" xfId="0" applyFont="1" applyFill="1" applyBorder="1"/>
    <xf numFmtId="1" fontId="5" fillId="25" borderId="2" xfId="0" applyNumberFormat="1" applyFont="1" applyFill="1" applyBorder="1" applyAlignment="1">
      <alignment horizontal="center"/>
    </xf>
    <xf numFmtId="0" fontId="18" fillId="0" borderId="9" xfId="0" applyFont="1" applyBorder="1"/>
    <xf numFmtId="1" fontId="18" fillId="19" borderId="9" xfId="0" applyNumberFormat="1" applyFont="1" applyFill="1" applyBorder="1" applyAlignment="1">
      <alignment horizontal="center"/>
    </xf>
    <xf numFmtId="1" fontId="18" fillId="18" borderId="9" xfId="0" applyNumberFormat="1" applyFont="1" applyFill="1" applyBorder="1" applyAlignment="1">
      <alignment horizontal="center"/>
    </xf>
    <xf numFmtId="1" fontId="18" fillId="24" borderId="9" xfId="0" applyNumberFormat="1" applyFont="1" applyFill="1" applyBorder="1" applyAlignment="1">
      <alignment horizontal="center"/>
    </xf>
    <xf numFmtId="1" fontId="18" fillId="20" borderId="9" xfId="0" applyNumberFormat="1" applyFont="1" applyFill="1" applyBorder="1" applyAlignment="1">
      <alignment horizontal="center"/>
    </xf>
    <xf numFmtId="1" fontId="18" fillId="17" borderId="9" xfId="0" applyNumberFormat="1" applyFont="1" applyFill="1" applyBorder="1" applyAlignment="1">
      <alignment horizontal="center"/>
    </xf>
    <xf numFmtId="1" fontId="18" fillId="7" borderId="9" xfId="0" applyNumberFormat="1" applyFont="1" applyFill="1" applyBorder="1" applyAlignment="1">
      <alignment horizontal="center"/>
    </xf>
    <xf numFmtId="0" fontId="5" fillId="0" borderId="5" xfId="0" applyFont="1" applyBorder="1"/>
    <xf numFmtId="0" fontId="11" fillId="0" borderId="5" xfId="0" applyFont="1" applyBorder="1"/>
    <xf numFmtId="0" fontId="5" fillId="0" borderId="10" xfId="0" applyFont="1" applyBorder="1"/>
    <xf numFmtId="1" fontId="5" fillId="19" borderId="10" xfId="0" applyNumberFormat="1" applyFont="1" applyFill="1" applyBorder="1" applyAlignment="1">
      <alignment horizontal="center"/>
    </xf>
    <xf numFmtId="1" fontId="5" fillId="18" borderId="10" xfId="0" applyNumberFormat="1" applyFont="1" applyFill="1" applyBorder="1" applyAlignment="1">
      <alignment horizontal="center"/>
    </xf>
    <xf numFmtId="1" fontId="5" fillId="24" borderId="10" xfId="0" applyNumberFormat="1" applyFont="1" applyFill="1" applyBorder="1" applyAlignment="1">
      <alignment horizontal="center"/>
    </xf>
    <xf numFmtId="1" fontId="5" fillId="20" borderId="10" xfId="0" applyNumberFormat="1" applyFont="1" applyFill="1" applyBorder="1" applyAlignment="1">
      <alignment horizontal="center"/>
    </xf>
    <xf numFmtId="1" fontId="5" fillId="17" borderId="10" xfId="0" applyNumberFormat="1" applyFont="1" applyFill="1" applyBorder="1" applyAlignment="1">
      <alignment horizontal="center"/>
    </xf>
    <xf numFmtId="1" fontId="5" fillId="7" borderId="10" xfId="0" applyNumberFormat="1" applyFont="1" applyFill="1" applyBorder="1" applyAlignment="1">
      <alignment horizontal="center"/>
    </xf>
    <xf numFmtId="0" fontId="5" fillId="0" borderId="11" xfId="0" applyFont="1" applyBorder="1"/>
    <xf numFmtId="0" fontId="11" fillId="0" borderId="11" xfId="0" applyFont="1" applyBorder="1"/>
    <xf numFmtId="0" fontId="18" fillId="0" borderId="3" xfId="0" applyFont="1" applyBorder="1"/>
    <xf numFmtId="0" fontId="18" fillId="25" borderId="9" xfId="0" applyFont="1" applyFill="1" applyBorder="1"/>
    <xf numFmtId="1" fontId="18" fillId="25" borderId="9" xfId="0" applyNumberFormat="1" applyFont="1" applyFill="1" applyBorder="1" applyAlignment="1">
      <alignment horizontal="center"/>
    </xf>
    <xf numFmtId="0" fontId="5" fillId="25" borderId="5" xfId="0" applyFont="1" applyFill="1" applyBorder="1"/>
    <xf numFmtId="0" fontId="11" fillId="25" borderId="5" xfId="0" applyFont="1" applyFill="1" applyBorder="1"/>
    <xf numFmtId="9" fontId="5" fillId="19" borderId="10" xfId="1" applyFont="1" applyFill="1" applyBorder="1" applyAlignment="1">
      <alignment horizontal="center"/>
    </xf>
    <xf numFmtId="9" fontId="5" fillId="18" borderId="10" xfId="1" applyFont="1" applyFill="1" applyBorder="1" applyAlignment="1">
      <alignment horizontal="center"/>
    </xf>
    <xf numFmtId="9" fontId="5" fillId="24" borderId="10" xfId="1" applyFont="1" applyFill="1" applyBorder="1" applyAlignment="1">
      <alignment horizontal="center"/>
    </xf>
    <xf numFmtId="9" fontId="5" fillId="20" borderId="10" xfId="1" applyFont="1" applyFill="1" applyBorder="1" applyAlignment="1">
      <alignment horizontal="center"/>
    </xf>
    <xf numFmtId="9" fontId="5" fillId="17" borderId="10" xfId="1" applyFont="1" applyFill="1" applyBorder="1" applyAlignment="1">
      <alignment horizontal="center"/>
    </xf>
    <xf numFmtId="0" fontId="5" fillId="0" borderId="12" xfId="0" applyFont="1" applyBorder="1"/>
    <xf numFmtId="1" fontId="5" fillId="19" borderId="12" xfId="0" applyNumberFormat="1" applyFont="1" applyFill="1" applyBorder="1" applyAlignment="1">
      <alignment horizontal="center"/>
    </xf>
    <xf numFmtId="1" fontId="5" fillId="18" borderId="12" xfId="0" applyNumberFormat="1" applyFont="1" applyFill="1" applyBorder="1" applyAlignment="1">
      <alignment horizontal="center"/>
    </xf>
    <xf numFmtId="1" fontId="5" fillId="24" borderId="12" xfId="0" applyNumberFormat="1" applyFont="1" applyFill="1" applyBorder="1" applyAlignment="1">
      <alignment horizontal="center"/>
    </xf>
    <xf numFmtId="1" fontId="5" fillId="20" borderId="12" xfId="0" applyNumberFormat="1" applyFont="1" applyFill="1" applyBorder="1" applyAlignment="1">
      <alignment horizontal="center"/>
    </xf>
    <xf numFmtId="1" fontId="5" fillId="17" borderId="12" xfId="0" applyNumberFormat="1" applyFont="1" applyFill="1" applyBorder="1" applyAlignment="1">
      <alignment horizontal="center"/>
    </xf>
    <xf numFmtId="1" fontId="5" fillId="7" borderId="12" xfId="0" applyNumberFormat="1" applyFont="1" applyFill="1" applyBorder="1" applyAlignment="1">
      <alignment horizontal="center"/>
    </xf>
    <xf numFmtId="0" fontId="5" fillId="0" borderId="13" xfId="0" applyFont="1" applyBorder="1"/>
    <xf numFmtId="0" fontId="11" fillId="0" borderId="13" xfId="0" applyFont="1" applyBorder="1"/>
    <xf numFmtId="1" fontId="18" fillId="9" borderId="9" xfId="0" applyNumberFormat="1" applyFont="1" applyFill="1" applyBorder="1" applyAlignment="1">
      <alignment horizontal="center"/>
    </xf>
    <xf numFmtId="0" fontId="5" fillId="9" borderId="5" xfId="0" applyFont="1" applyFill="1" applyBorder="1"/>
    <xf numFmtId="0" fontId="11" fillId="9" borderId="5" xfId="0" applyFont="1" applyFill="1" applyBorder="1"/>
    <xf numFmtId="0" fontId="23" fillId="0" borderId="11" xfId="0" applyFont="1" applyBorder="1"/>
    <xf numFmtId="0" fontId="5" fillId="21" borderId="10" xfId="0" applyFont="1" applyFill="1" applyBorder="1"/>
    <xf numFmtId="0" fontId="5" fillId="21" borderId="10" xfId="1" applyNumberFormat="1" applyFont="1" applyFill="1" applyBorder="1" applyAlignment="1">
      <alignment horizontal="center"/>
    </xf>
    <xf numFmtId="0" fontId="5" fillId="24" borderId="10" xfId="1" applyNumberFormat="1" applyFont="1" applyFill="1" applyBorder="1" applyAlignment="1">
      <alignment horizontal="center"/>
    </xf>
    <xf numFmtId="1" fontId="5" fillId="21" borderId="10" xfId="0" applyNumberFormat="1" applyFont="1" applyFill="1" applyBorder="1" applyAlignment="1">
      <alignment horizontal="center"/>
    </xf>
    <xf numFmtId="0" fontId="23" fillId="21" borderId="11" xfId="0" applyFont="1" applyFill="1" applyBorder="1"/>
    <xf numFmtId="0" fontId="5" fillId="21" borderId="11" xfId="0" applyFont="1" applyFill="1" applyBorder="1"/>
    <xf numFmtId="0" fontId="11" fillId="21" borderId="11" xfId="0" applyFont="1" applyFill="1" applyBorder="1"/>
    <xf numFmtId="1" fontId="5" fillId="9" borderId="10" xfId="0" applyNumberFormat="1" applyFont="1" applyFill="1" applyBorder="1" applyAlignment="1">
      <alignment horizontal="center"/>
    </xf>
    <xf numFmtId="0" fontId="5" fillId="9" borderId="11" xfId="0" applyFont="1" applyFill="1" applyBorder="1"/>
    <xf numFmtId="0" fontId="11" fillId="9" borderId="11" xfId="0" applyFont="1" applyFill="1" applyBorder="1"/>
    <xf numFmtId="0" fontId="23" fillId="0" borderId="5" xfId="0" applyFont="1" applyBorder="1"/>
    <xf numFmtId="0" fontId="18" fillId="0" borderId="5" xfId="0" applyFont="1" applyBorder="1"/>
    <xf numFmtId="0" fontId="5" fillId="8" borderId="10" xfId="0" applyFont="1" applyFill="1" applyBorder="1"/>
    <xf numFmtId="1" fontId="5" fillId="8" borderId="10" xfId="0" applyNumberFormat="1" applyFont="1" applyFill="1" applyBorder="1" applyAlignment="1">
      <alignment horizontal="center"/>
    </xf>
    <xf numFmtId="0" fontId="23" fillId="8" borderId="11" xfId="0" applyFont="1" applyFill="1" applyBorder="1"/>
    <xf numFmtId="0" fontId="5" fillId="8" borderId="11" xfId="0" applyFont="1" applyFill="1" applyBorder="1"/>
    <xf numFmtId="0" fontId="11" fillId="8" borderId="11" xfId="0" applyFont="1" applyFill="1" applyBorder="1"/>
    <xf numFmtId="0" fontId="5" fillId="26" borderId="10" xfId="0" applyFont="1" applyFill="1" applyBorder="1"/>
    <xf numFmtId="1" fontId="5" fillId="26" borderId="10" xfId="0" applyNumberFormat="1" applyFont="1" applyFill="1" applyBorder="1" applyAlignment="1">
      <alignment horizontal="center"/>
    </xf>
    <xf numFmtId="0" fontId="23" fillId="26" borderId="11" xfId="0" applyFont="1" applyFill="1" applyBorder="1"/>
    <xf numFmtId="0" fontId="5" fillId="26" borderId="11" xfId="0" applyFont="1" applyFill="1" applyBorder="1"/>
    <xf numFmtId="0" fontId="11" fillId="26" borderId="11" xfId="0" applyFont="1" applyFill="1" applyBorder="1"/>
    <xf numFmtId="0" fontId="18" fillId="0" borderId="9" xfId="0" applyFont="1" applyFill="1" applyBorder="1"/>
    <xf numFmtId="0" fontId="18" fillId="0" borderId="2" xfId="0" applyFont="1" applyFill="1" applyBorder="1"/>
    <xf numFmtId="0" fontId="5" fillId="0" borderId="2" xfId="0" applyFont="1" applyFill="1" applyBorder="1"/>
    <xf numFmtId="0" fontId="5" fillId="0" borderId="10" xfId="0" applyFont="1" applyFill="1" applyBorder="1"/>
    <xf numFmtId="0" fontId="16" fillId="27" borderId="2" xfId="0" applyFont="1" applyFill="1" applyBorder="1"/>
    <xf numFmtId="0" fontId="5" fillId="15" borderId="2" xfId="4" applyFont="1" applyFill="1" applyBorder="1" applyAlignment="1">
      <alignment horizontal="center" wrapText="1"/>
    </xf>
    <xf numFmtId="0" fontId="5" fillId="16" borderId="2" xfId="0" applyFont="1" applyFill="1" applyBorder="1" applyAlignment="1">
      <alignment horizontal="center" wrapText="1"/>
    </xf>
    <xf numFmtId="0" fontId="21" fillId="0" borderId="0" xfId="3" applyFont="1" applyFill="1" applyAlignment="1">
      <alignment horizontal="center" wrapText="1"/>
    </xf>
    <xf numFmtId="0" fontId="21" fillId="8" borderId="0" xfId="3" applyFont="1" applyFill="1" applyAlignment="1">
      <alignment horizontal="center" wrapText="1"/>
    </xf>
    <xf numFmtId="0" fontId="21" fillId="8" borderId="0" xfId="3" applyFont="1" applyFill="1" applyAlignment="1">
      <alignment horizontal="center" wrapText="1"/>
    </xf>
    <xf numFmtId="0" fontId="21" fillId="8" borderId="0" xfId="2" applyFont="1" applyFill="1" applyAlignment="1">
      <alignment horizontal="center" wrapText="1"/>
    </xf>
    <xf numFmtId="0" fontId="6" fillId="8" borderId="0" xfId="0" applyFont="1" applyFill="1" applyAlignment="1">
      <alignment horizontal="center" wrapText="1"/>
    </xf>
    <xf numFmtId="0" fontId="21" fillId="8" borderId="0" xfId="4" applyFont="1" applyFill="1" applyBorder="1" applyAlignment="1">
      <alignment horizontal="center" wrapText="1"/>
    </xf>
    <xf numFmtId="0" fontId="21" fillId="0" borderId="0" xfId="2" applyFont="1" applyFill="1" applyAlignment="1">
      <alignment horizontal="center" wrapText="1"/>
    </xf>
    <xf numFmtId="0" fontId="21" fillId="0" borderId="0" xfId="3" applyFont="1" applyFill="1" applyAlignment="1">
      <alignment horizontal="center" wrapText="1"/>
    </xf>
    <xf numFmtId="0" fontId="6" fillId="8" borderId="2" xfId="0" applyFont="1" applyFill="1" applyBorder="1" applyAlignment="1">
      <alignment horizontal="center" wrapText="1"/>
    </xf>
    <xf numFmtId="0" fontId="21" fillId="8" borderId="2" xfId="2" applyFont="1" applyFill="1" applyBorder="1" applyAlignment="1">
      <alignment horizontal="center" wrapText="1"/>
    </xf>
    <xf numFmtId="0" fontId="6" fillId="0" borderId="0" xfId="0" applyFont="1" applyAlignment="1">
      <alignment horizontal="center" wrapText="1"/>
    </xf>
    <xf numFmtId="0" fontId="6" fillId="5" borderId="2" xfId="0" applyFont="1" applyFill="1" applyBorder="1" applyAlignment="1">
      <alignment horizontal="center" wrapText="1"/>
    </xf>
  </cellXfs>
  <cellStyles count="5">
    <cellStyle name="Bad" xfId="3" builtinId="27"/>
    <cellStyle name="Good" xfId="2" builtinId="26"/>
    <cellStyle name="Normal" xfId="0" builtinId="0"/>
    <cellStyle name="Note" xfId="4" builtinId="10"/>
    <cellStyle name="Percent" xfId="1" builtinId="5"/>
  </cellStyles>
  <dxfs count="196">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color theme="0"/>
      </font>
      <fill>
        <patternFill patternType="solid">
          <fgColor indexed="64"/>
          <bgColor rgb="FFFF0000"/>
        </patternFill>
      </fill>
    </dxf>
    <dxf>
      <font>
        <color rgb="FFE1FFFF"/>
      </font>
      <fill>
        <patternFill patternType="solid">
          <fgColor indexed="64"/>
          <bgColor rgb="FFE1FFFF"/>
        </patternFill>
      </fill>
    </dxf>
    <dxf>
      <font>
        <b/>
        <i val="0"/>
        <color theme="0"/>
      </font>
      <fill>
        <patternFill patternType="solid">
          <fgColor indexed="64"/>
          <bgColor rgb="FFFF0000"/>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FFFFF5"/>
      </font>
      <fill>
        <patternFill patternType="solid">
          <fgColor indexed="64"/>
          <bgColor rgb="FFFFFFF5"/>
        </patternFill>
      </fill>
    </dxf>
    <dxf>
      <font>
        <b/>
        <i val="0"/>
        <color theme="0"/>
      </font>
      <fill>
        <patternFill patternType="solid">
          <fgColor indexed="64"/>
          <bgColor rgb="FFFF0000"/>
        </patternFill>
      </fill>
    </dxf>
    <dxf>
      <font>
        <color rgb="FFFFFFF5"/>
      </font>
      <fill>
        <patternFill patternType="solid">
          <fgColor indexed="64"/>
          <bgColor rgb="FFFFFFF5"/>
        </patternFill>
      </fill>
    </dxf>
    <dxf>
      <font>
        <color rgb="FFE1FFFF"/>
      </font>
      <fill>
        <patternFill patternType="solid">
          <fgColor indexed="64"/>
          <bgColor rgb="FFE1FFFF"/>
        </patternFill>
      </fill>
    </dxf>
    <dxf>
      <font>
        <b/>
        <i val="0"/>
        <color theme="0"/>
      </font>
      <fill>
        <patternFill patternType="solid">
          <fgColor indexed="64"/>
          <bgColor rgb="FFFF0000"/>
        </patternFill>
      </fill>
    </dxf>
    <dxf>
      <font>
        <color rgb="FFFFFFF5"/>
      </font>
      <fill>
        <patternFill patternType="solid">
          <fgColor indexed="64"/>
          <bgColor rgb="FFFFFFF5"/>
        </patternFill>
      </fill>
    </dxf>
    <dxf>
      <font>
        <color rgb="FFE1FFFF"/>
      </font>
      <fill>
        <patternFill patternType="solid">
          <fgColor indexed="64"/>
          <bgColor rgb="FFE1FFFF"/>
        </patternFill>
      </fill>
    </dxf>
    <dxf>
      <font>
        <b/>
        <i val="0"/>
        <color theme="0"/>
      </font>
      <fill>
        <patternFill patternType="solid">
          <fgColor indexed="64"/>
          <bgColor rgb="FFFF0000"/>
        </patternFill>
      </fill>
    </dxf>
    <dxf>
      <font>
        <color rgb="FFFFFFF5"/>
      </font>
      <fill>
        <patternFill patternType="solid">
          <fgColor indexed="64"/>
          <bgColor rgb="FFFFFFF5"/>
        </patternFill>
      </fill>
    </dxf>
    <dxf>
      <font>
        <color rgb="FFE1FFFF"/>
      </font>
      <fill>
        <patternFill patternType="solid">
          <fgColor indexed="64"/>
          <bgColor rgb="FFE1FFFF"/>
        </patternFill>
      </fill>
    </dxf>
    <dxf>
      <font>
        <b/>
        <i val="0"/>
        <color theme="0"/>
      </font>
      <fill>
        <patternFill patternType="solid">
          <fgColor indexed="64"/>
          <bgColor rgb="FFFF0000"/>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FFFFE1"/>
      </font>
      <fill>
        <patternFill patternType="solid">
          <fgColor indexed="64"/>
          <bgColor rgb="FFFFFFE1"/>
        </patternFill>
      </fill>
    </dxf>
    <dxf>
      <font>
        <color rgb="FFFFFFCD"/>
      </font>
      <fill>
        <patternFill patternType="solid">
          <fgColor indexed="64"/>
          <bgColor rgb="FFFFFFCD"/>
        </patternFill>
      </fill>
    </dxf>
    <dxf>
      <font>
        <color theme="0"/>
      </font>
      <fill>
        <patternFill patternType="solid">
          <fgColor indexed="64"/>
          <bgColor rgb="FFFF0000"/>
        </patternFill>
      </fill>
    </dxf>
    <dxf>
      <font>
        <color theme="0"/>
      </font>
      <fill>
        <patternFill patternType="solid">
          <fgColor indexed="64"/>
          <bgColor rgb="FFFF0000"/>
        </patternFill>
      </fill>
    </dxf>
    <dxf>
      <font>
        <color rgb="FFFFFFF5"/>
      </font>
      <fill>
        <patternFill patternType="solid">
          <fgColor indexed="64"/>
          <bgColor rgb="FFFFFFF5"/>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FFF5"/>
      </font>
      <fill>
        <patternFill patternType="solid">
          <fgColor indexed="64"/>
          <bgColor rgb="FFFFFFF5"/>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CDFF"/>
      </font>
      <fill>
        <patternFill patternType="solid">
          <fgColor indexed="64"/>
          <bgColor rgb="FFFFCDFF"/>
        </patternFill>
      </fill>
    </dxf>
    <dxf>
      <font>
        <color rgb="FFFFCDFF"/>
      </font>
      <fill>
        <patternFill patternType="solid">
          <fgColor indexed="64"/>
          <bgColor rgb="FFFFCDFF"/>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E1FF"/>
      </font>
      <fill>
        <patternFill patternType="solid">
          <fgColor indexed="64"/>
          <bgColor rgb="FFFFE1FF"/>
        </patternFill>
      </fill>
    </dxf>
    <dxf>
      <font>
        <color rgb="FFFFE1FF"/>
      </font>
      <fill>
        <patternFill patternType="solid">
          <fgColor indexed="64"/>
          <bgColor rgb="FFFFE1FF"/>
        </patternFill>
      </fill>
    </dxf>
    <dxf>
      <font>
        <color rgb="FFE1FFFF"/>
      </font>
      <fill>
        <patternFill patternType="solid">
          <fgColor indexed="64"/>
          <bgColor rgb="FFE1FFFF"/>
        </patternFill>
      </fill>
    </dxf>
    <dxf>
      <font>
        <color rgb="FFE1FFFF"/>
      </font>
      <fill>
        <patternFill patternType="solid">
          <fgColor indexed="64"/>
          <bgColor rgb="FFE1FFFF"/>
        </patternFill>
      </fill>
    </dxf>
    <dxf>
      <font>
        <color rgb="FFFFFFF5"/>
      </font>
      <fill>
        <patternFill patternType="solid">
          <fgColor indexed="64"/>
          <bgColor rgb="FFFFFFF5"/>
        </patternFill>
      </fill>
    </dxf>
    <dxf>
      <font>
        <color rgb="FFFFFFF5"/>
      </font>
      <fill>
        <patternFill patternType="solid">
          <fgColor indexed="64"/>
          <bgColor rgb="FFFFFFF5"/>
        </patternFill>
      </fill>
    </dxf>
    <dxf>
      <font>
        <color rgb="FFFFFFE1"/>
      </font>
      <fill>
        <patternFill patternType="solid">
          <fgColor indexed="64"/>
          <bgColor rgb="FFFFFFE1"/>
        </patternFill>
      </fill>
    </dxf>
    <dxf>
      <font>
        <color rgb="FFFFFFCD"/>
      </font>
      <fill>
        <patternFill patternType="solid">
          <fgColor indexed="64"/>
          <bgColor rgb="FFFFFFCD"/>
        </patternFill>
      </fill>
    </dxf>
    <dxf>
      <font>
        <color rgb="FFFFFFF5"/>
      </font>
      <fill>
        <patternFill patternType="solid">
          <fgColor indexed="64"/>
          <bgColor rgb="FFFFFFF5"/>
        </patternFill>
      </fill>
    </dxf>
    <dxf>
      <font>
        <color rgb="FFE1FFFF"/>
      </font>
      <fill>
        <patternFill patternType="solid">
          <fgColor indexed="64"/>
          <bgColor rgb="FFE1FFFF"/>
        </patternFill>
      </fill>
    </dxf>
    <dxf>
      <font>
        <b/>
        <i val="0"/>
        <color theme="0"/>
      </font>
      <fill>
        <patternFill patternType="solid">
          <fgColor indexed="64"/>
          <bgColor rgb="FFFF0000"/>
        </patternFill>
      </fill>
    </dxf>
    <dxf>
      <font>
        <color theme="0"/>
      </font>
      <fill>
        <patternFill patternType="solid">
          <fgColor indexed="64"/>
          <bgColor rgb="FFFF0000"/>
        </patternFill>
      </fill>
    </dxf>
    <dxf>
      <font>
        <b/>
        <i val="0"/>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ont>
        <b/>
        <i val="0"/>
        <color theme="0"/>
      </font>
      <fill>
        <patternFill patternType="solid">
          <fgColor indexed="64"/>
          <bgColor rgb="FFFF0000"/>
        </patternFill>
      </fill>
    </dxf>
    <dxf>
      <font>
        <color rgb="FFE1FFFF"/>
      </font>
      <fill>
        <patternFill patternType="solid">
          <fgColor indexed="64"/>
          <bgColor rgb="FFE1FFFF"/>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b/>
        <i val="0"/>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ont>
        <color theme="0"/>
      </font>
      <fill>
        <patternFill patternType="solid">
          <fgColor indexed="64"/>
          <bgColor rgb="FFFF0000"/>
        </patternFill>
      </fill>
    </dxf>
    <dxf>
      <font>
        <b/>
        <i val="0"/>
        <color theme="0"/>
      </font>
      <fill>
        <patternFill patternType="solid">
          <fgColor indexed="64"/>
          <bgColor rgb="FFFF0000"/>
        </patternFill>
      </fill>
    </dxf>
  </dxfs>
  <tableStyles count="0" defaultTableStyle="TableStyleMedium2" defaultPivotStyle="PivotStyleLight16"/>
  <colors>
    <mruColors>
      <color rgb="FF61953D"/>
      <color rgb="FF4A743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28</xdr:col>
      <xdr:colOff>835914</xdr:colOff>
      <xdr:row>71</xdr:row>
      <xdr:rowOff>119113</xdr:rowOff>
    </xdr:to>
    <xdr:pic>
      <xdr:nvPicPr>
        <xdr:cNvPr id="2" name="Picture 1">
          <a:extLst>
            <a:ext uri="{FF2B5EF4-FFF2-40B4-BE49-F238E27FC236}">
              <a16:creationId xmlns:a16="http://schemas.microsoft.com/office/drawing/2014/main" id="{A3C0E2F6-1182-448D-AE47-EF4248AC905D}"/>
            </a:ext>
          </a:extLst>
        </xdr:cNvPr>
        <xdr:cNvPicPr>
          <a:picLocks noChangeAspect="1"/>
        </xdr:cNvPicPr>
      </xdr:nvPicPr>
      <xdr:blipFill>
        <a:blip xmlns:r="http://schemas.openxmlformats.org/officeDocument/2006/relationships" r:embed="rId1"/>
        <a:stretch>
          <a:fillRect/>
        </a:stretch>
      </xdr:blipFill>
      <xdr:spPr>
        <a:xfrm>
          <a:off x="6269182" y="6428509"/>
          <a:ext cx="18285714" cy="99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CV131"/>
  <sheetViews>
    <sheetView tabSelected="1" zoomScale="110" zoomScaleNormal="110" zoomScalePageLayoutView="125" workbookViewId="0">
      <selection activeCell="M3" sqref="M3"/>
    </sheetView>
  </sheetViews>
  <sheetFormatPr defaultColWidth="10.75" defaultRowHeight="15"/>
  <cols>
    <col min="1" max="1" width="18" style="22" customWidth="1"/>
    <col min="2" max="2" width="12.75" style="80" customWidth="1"/>
    <col min="3" max="3" width="12.375" style="88" customWidth="1"/>
    <col min="4" max="4" width="20" style="96" customWidth="1"/>
    <col min="5" max="6" width="18.5" style="22" hidden="1" customWidth="1"/>
    <col min="7" max="7" width="19.625" style="150" customWidth="1"/>
    <col min="8" max="8" width="17.5" style="22" hidden="1" customWidth="1"/>
    <col min="9" max="12" width="17.75" style="22" hidden="1" customWidth="1"/>
    <col min="13" max="13" width="18.5" style="143" customWidth="1"/>
    <col min="14" max="14" width="18.5" style="22" hidden="1" customWidth="1"/>
    <col min="15" max="17" width="19" style="22" hidden="1" customWidth="1"/>
    <col min="18" max="18" width="21.5" style="7" customWidth="1"/>
    <col min="19" max="19" width="20.75" style="7" customWidth="1"/>
    <col min="20" max="20" width="21.5" style="7" customWidth="1"/>
    <col min="21" max="21" width="20.125" style="7" customWidth="1"/>
    <col min="22" max="22" width="21.75" style="7" customWidth="1"/>
    <col min="23" max="23" width="20.5" style="7" customWidth="1"/>
    <col min="24" max="24" width="17.125" style="7" customWidth="1"/>
    <col min="25" max="25" width="36" style="73" customWidth="1"/>
    <col min="26" max="26" width="16.625" style="73" customWidth="1"/>
    <col min="27" max="27" width="16.125" style="73" customWidth="1"/>
    <col min="28" max="28" width="17" style="74" customWidth="1"/>
    <col min="29" max="30" width="16.125" style="73" customWidth="1"/>
    <col min="31" max="31" width="19.25" style="7" customWidth="1"/>
    <col min="32" max="32" width="20.25" style="7" customWidth="1"/>
    <col min="33" max="33" width="20.5" style="7" customWidth="1"/>
    <col min="34" max="34" width="18.5" style="7" customWidth="1"/>
    <col min="35" max="35" width="19.125" style="7" customWidth="1"/>
    <col min="36" max="36" width="20.75" style="7" customWidth="1"/>
    <col min="37" max="38" width="21.25" style="7" customWidth="1"/>
    <col min="39" max="39" width="20.75" style="7" customWidth="1"/>
    <col min="40" max="40" width="22.75" style="7" customWidth="1"/>
    <col min="41" max="41" width="28.25" style="7" customWidth="1"/>
    <col min="42" max="42" width="19.25" style="7" customWidth="1"/>
    <col min="43" max="43" width="20.75" style="7" customWidth="1"/>
    <col min="44" max="44" width="21.125" style="7" customWidth="1"/>
    <col min="45" max="45" width="20.75" style="7" customWidth="1"/>
    <col min="46" max="46" width="19.5" style="7" customWidth="1"/>
    <col min="47" max="47" width="18.75" style="7" customWidth="1"/>
    <col min="48" max="49" width="19.75" style="7" customWidth="1"/>
    <col min="50" max="50" width="20.25" style="7" customWidth="1"/>
    <col min="51" max="51" width="19.75" style="7" customWidth="1"/>
    <col min="52" max="52" width="19" style="7" customWidth="1"/>
    <col min="53" max="53" width="20.25" style="7" customWidth="1"/>
    <col min="54" max="54" width="19.5" style="7" customWidth="1"/>
    <col min="55" max="55" width="20" style="7" customWidth="1"/>
    <col min="56" max="56" width="22.25" style="7" customWidth="1"/>
    <col min="57" max="57" width="21.5" style="7" customWidth="1"/>
    <col min="58" max="58" width="21.25" style="7" customWidth="1"/>
    <col min="59" max="59" width="21.75" style="7" customWidth="1"/>
    <col min="60" max="60" width="22" style="7" customWidth="1"/>
    <col min="61" max="61" width="19.125" style="7" customWidth="1"/>
    <col min="62" max="62" width="22.125" style="7" customWidth="1"/>
    <col min="63" max="63" width="26.25" style="26" customWidth="1"/>
    <col min="64" max="64" width="36.625" style="26" customWidth="1"/>
    <col min="65" max="65" width="27.25" style="26" customWidth="1"/>
    <col min="66" max="66" width="21.125" style="26" customWidth="1"/>
    <col min="67" max="67" width="22" style="26" customWidth="1"/>
    <col min="68" max="68" width="19.5" style="26" customWidth="1"/>
    <col min="69" max="69" width="25.25" style="26" customWidth="1"/>
    <col min="70" max="70" width="14.75" style="26" customWidth="1"/>
    <col min="71" max="77" width="10.75" style="26"/>
    <col min="78" max="16384" width="10.75" style="7"/>
  </cols>
  <sheetData>
    <row r="1" spans="1:100" s="2" customFormat="1" ht="15.75" customHeight="1">
      <c r="A1" s="1" t="s">
        <v>0</v>
      </c>
      <c r="B1" s="318" t="s">
        <v>1</v>
      </c>
      <c r="C1" s="318"/>
      <c r="D1" s="318"/>
      <c r="E1" s="318"/>
      <c r="F1" s="318"/>
      <c r="G1" s="318"/>
      <c r="H1" s="318"/>
      <c r="I1" s="318"/>
      <c r="J1" s="318"/>
      <c r="K1" s="318"/>
      <c r="L1" s="318"/>
      <c r="M1" s="318"/>
      <c r="N1" s="318"/>
      <c r="O1" s="318"/>
      <c r="P1" s="318"/>
      <c r="Q1" s="318"/>
      <c r="R1" s="24"/>
      <c r="S1" s="24"/>
      <c r="T1" s="24"/>
      <c r="U1" s="24"/>
      <c r="V1" s="24"/>
      <c r="W1" s="24"/>
      <c r="X1" s="313"/>
      <c r="Y1" s="313"/>
      <c r="Z1" s="313"/>
      <c r="AA1" s="313"/>
      <c r="AB1" s="313"/>
      <c r="AC1" s="313"/>
      <c r="AD1" s="313"/>
      <c r="AE1" s="313"/>
      <c r="AF1" s="313"/>
      <c r="AG1" s="313"/>
      <c r="AH1" s="313"/>
      <c r="AI1" s="313"/>
      <c r="AJ1" s="313"/>
      <c r="AK1" s="313"/>
      <c r="AL1" s="313"/>
      <c r="AM1" s="313"/>
      <c r="AN1" s="313"/>
      <c r="AO1" s="313"/>
      <c r="AP1" s="313"/>
      <c r="AQ1" s="313"/>
      <c r="AR1" s="313"/>
      <c r="AS1" s="317"/>
      <c r="AT1" s="317"/>
      <c r="AU1" s="317"/>
      <c r="AV1" s="317"/>
      <c r="AW1" s="317"/>
      <c r="AX1" s="317"/>
      <c r="AY1" s="317"/>
      <c r="AZ1" s="317"/>
      <c r="BA1" s="317"/>
      <c r="BB1" s="317"/>
      <c r="BC1" s="313"/>
      <c r="BD1" s="313"/>
      <c r="BE1" s="313"/>
      <c r="BF1" s="313"/>
      <c r="BG1" s="313"/>
      <c r="BH1" s="313"/>
      <c r="BI1" s="313"/>
      <c r="BJ1" s="313"/>
      <c r="BK1" s="313"/>
      <c r="BL1" s="313"/>
      <c r="BM1" s="313"/>
      <c r="BN1" s="313"/>
      <c r="BO1" s="313"/>
      <c r="BP1" s="313"/>
      <c r="BQ1" s="313"/>
      <c r="BR1" s="313"/>
      <c r="BS1" s="313"/>
      <c r="BT1" s="313"/>
      <c r="BU1" s="313"/>
      <c r="BV1" s="313"/>
      <c r="BW1" s="313"/>
      <c r="BX1" s="313"/>
      <c r="BY1" s="307"/>
      <c r="BZ1" s="314"/>
      <c r="CA1" s="314"/>
      <c r="CB1" s="307"/>
      <c r="CC1" s="314"/>
      <c r="CD1" s="314"/>
      <c r="CE1" s="307"/>
      <c r="CF1" s="183"/>
      <c r="CG1" s="43"/>
      <c r="CH1" s="43"/>
      <c r="CI1" s="43"/>
      <c r="CJ1" s="25"/>
      <c r="CK1" s="25"/>
      <c r="CL1" s="25"/>
      <c r="CM1" s="26"/>
      <c r="CN1" s="25"/>
      <c r="CO1" s="25"/>
      <c r="CP1" s="25"/>
      <c r="CQ1" s="25"/>
      <c r="CR1" s="25"/>
      <c r="CS1" s="25"/>
      <c r="CT1" s="25"/>
    </row>
    <row r="2" spans="1:100" s="116" customFormat="1" ht="15.75" customHeight="1">
      <c r="A2" s="113" t="s">
        <v>2</v>
      </c>
      <c r="B2" s="315" t="s">
        <v>3</v>
      </c>
      <c r="C2" s="315"/>
      <c r="D2" s="315" t="s">
        <v>4</v>
      </c>
      <c r="E2" s="315"/>
      <c r="F2" s="315"/>
      <c r="G2" s="315"/>
      <c r="H2" s="315"/>
      <c r="I2" s="315"/>
      <c r="J2" s="315"/>
      <c r="K2" s="315"/>
      <c r="L2" s="315"/>
      <c r="M2" s="316" t="s">
        <v>5</v>
      </c>
      <c r="N2" s="316"/>
      <c r="O2" s="316"/>
      <c r="P2" s="316"/>
      <c r="Q2" s="316"/>
      <c r="R2" s="114"/>
      <c r="S2" s="308"/>
      <c r="T2" s="311"/>
      <c r="U2" s="311"/>
      <c r="V2" s="311"/>
      <c r="W2" s="311"/>
      <c r="X2" s="310"/>
      <c r="Y2" s="310"/>
      <c r="Z2" s="310"/>
      <c r="AA2" s="310"/>
      <c r="AB2" s="310"/>
      <c r="AC2" s="310"/>
      <c r="AD2" s="310"/>
      <c r="AE2" s="310"/>
      <c r="AF2" s="310"/>
      <c r="AG2" s="310"/>
      <c r="AH2" s="310"/>
      <c r="AI2" s="310"/>
      <c r="AJ2" s="309"/>
      <c r="AK2" s="309"/>
      <c r="AL2" s="309"/>
      <c r="AM2" s="309"/>
      <c r="AN2" s="309"/>
      <c r="AO2" s="309"/>
      <c r="AP2" s="309"/>
      <c r="AQ2" s="309"/>
      <c r="AR2" s="309"/>
      <c r="AS2" s="309"/>
      <c r="AT2" s="308"/>
      <c r="AU2" s="311"/>
      <c r="AV2" s="311"/>
      <c r="AW2" s="311"/>
      <c r="AX2" s="311"/>
      <c r="AY2" s="311"/>
      <c r="AZ2" s="311"/>
      <c r="BA2" s="311"/>
      <c r="BB2" s="312"/>
      <c r="BC2" s="312"/>
      <c r="BD2" s="312"/>
      <c r="BE2" s="310"/>
      <c r="BF2" s="310"/>
      <c r="BG2" s="310"/>
      <c r="BH2" s="310"/>
      <c r="BI2" s="310"/>
      <c r="BJ2" s="310"/>
      <c r="BK2" s="310"/>
      <c r="BL2" s="310"/>
      <c r="BM2" s="310"/>
      <c r="BN2" s="310"/>
      <c r="BO2" s="309"/>
      <c r="BP2" s="309"/>
      <c r="BQ2" s="309"/>
      <c r="BR2" s="309"/>
      <c r="BS2" s="309"/>
      <c r="BT2" s="309"/>
      <c r="BU2" s="308"/>
      <c r="BV2" s="309"/>
      <c r="BW2" s="309"/>
      <c r="BX2" s="309"/>
      <c r="BY2" s="309"/>
      <c r="BZ2" s="308"/>
      <c r="CA2" s="308"/>
      <c r="CB2" s="309"/>
      <c r="CC2" s="309"/>
      <c r="CD2" s="308"/>
      <c r="CE2" s="309"/>
      <c r="CF2" s="309"/>
      <c r="CG2" s="115" t="s">
        <v>5</v>
      </c>
      <c r="CH2" s="184" t="s">
        <v>6</v>
      </c>
      <c r="CI2" s="184" t="s">
        <v>7</v>
      </c>
      <c r="CJ2" s="184" t="s">
        <v>8</v>
      </c>
      <c r="CK2" s="184" t="s">
        <v>9</v>
      </c>
      <c r="CL2" s="49" t="s">
        <v>10</v>
      </c>
      <c r="CM2" s="49"/>
      <c r="CN2" s="49" t="s">
        <v>11</v>
      </c>
      <c r="CO2" s="185" t="s">
        <v>12</v>
      </c>
      <c r="CP2" s="49">
        <v>212</v>
      </c>
      <c r="CQ2" s="49"/>
      <c r="CR2" s="49"/>
      <c r="CS2" s="49"/>
      <c r="CT2" s="49"/>
      <c r="CU2" s="49"/>
      <c r="CV2" s="49"/>
    </row>
    <row r="3" spans="1:100" s="2" customFormat="1" ht="88.9" customHeight="1">
      <c r="A3" s="1"/>
      <c r="B3" s="75" t="s">
        <v>13</v>
      </c>
      <c r="C3" s="81" t="s">
        <v>14</v>
      </c>
      <c r="D3" s="89"/>
      <c r="E3" s="27"/>
      <c r="F3" s="27"/>
      <c r="G3" s="145" t="s">
        <v>15</v>
      </c>
      <c r="H3" s="27" t="s">
        <v>16</v>
      </c>
      <c r="I3" s="27"/>
      <c r="J3" s="27"/>
      <c r="K3" s="27"/>
      <c r="L3" s="27" t="s">
        <v>17</v>
      </c>
      <c r="M3" s="137" t="s">
        <v>18</v>
      </c>
      <c r="N3" s="28"/>
      <c r="O3" s="28"/>
      <c r="P3" s="28"/>
      <c r="Q3" s="28"/>
      <c r="R3" s="29"/>
      <c r="S3" s="30"/>
      <c r="T3" s="31"/>
      <c r="U3" s="31"/>
      <c r="V3" s="31"/>
      <c r="W3" s="31"/>
      <c r="X3" s="32"/>
      <c r="Y3" s="32"/>
      <c r="Z3" s="32"/>
      <c r="AA3" s="32"/>
      <c r="AB3" s="32"/>
      <c r="AC3" s="32"/>
      <c r="AD3" s="32"/>
      <c r="AE3" s="32"/>
      <c r="AF3" s="32"/>
      <c r="AG3" s="32"/>
      <c r="AH3" s="32"/>
      <c r="AI3" s="32"/>
      <c r="AJ3" s="30"/>
      <c r="AK3" s="30"/>
      <c r="AL3" s="30"/>
      <c r="AM3" s="30"/>
      <c r="AN3" s="30"/>
      <c r="AO3" s="30"/>
      <c r="AP3" s="30"/>
      <c r="AQ3" s="30"/>
      <c r="AR3" s="30"/>
      <c r="AS3" s="30"/>
      <c r="AT3" s="30"/>
      <c r="AU3" s="31"/>
      <c r="AV3" s="31"/>
      <c r="AW3" s="31"/>
      <c r="AX3" s="31"/>
      <c r="AY3" s="31"/>
      <c r="AZ3" s="31"/>
      <c r="BA3" s="31"/>
      <c r="BB3" s="33"/>
      <c r="BC3" s="33"/>
      <c r="BD3" s="33"/>
      <c r="BE3" s="32"/>
      <c r="BF3" s="32"/>
      <c r="BG3" s="32"/>
      <c r="BH3" s="32"/>
      <c r="BI3" s="32"/>
      <c r="BJ3" s="32"/>
      <c r="BK3" s="32"/>
      <c r="BL3" s="32"/>
      <c r="BM3" s="32"/>
      <c r="BN3" s="32"/>
      <c r="BO3" s="30"/>
      <c r="BP3" s="30"/>
      <c r="BQ3" s="30"/>
      <c r="BR3" s="30"/>
      <c r="BS3" s="30"/>
      <c r="BT3" s="30"/>
      <c r="BU3" s="30"/>
      <c r="BV3" s="30"/>
      <c r="BW3" s="30"/>
      <c r="BX3" s="30"/>
      <c r="BY3" s="30"/>
      <c r="BZ3" s="30"/>
      <c r="CA3" s="30"/>
      <c r="CB3" s="30"/>
      <c r="CC3" s="30"/>
      <c r="CD3" s="30"/>
      <c r="CE3" s="30"/>
      <c r="CF3" s="30"/>
      <c r="CG3" s="34"/>
      <c r="CH3" s="43"/>
      <c r="CI3" s="43"/>
      <c r="CJ3" s="43"/>
      <c r="CK3" s="43"/>
      <c r="CL3" s="25"/>
      <c r="CM3" s="25"/>
      <c r="CN3" s="25"/>
      <c r="CO3" s="26"/>
      <c r="CP3" s="25"/>
      <c r="CQ3" s="25"/>
      <c r="CR3" s="25"/>
      <c r="CS3" s="25"/>
      <c r="CT3" s="25"/>
      <c r="CU3" s="25"/>
      <c r="CV3" s="25"/>
    </row>
    <row r="4" spans="1:100" ht="14.1" customHeight="1">
      <c r="A4" s="4" t="s">
        <v>19</v>
      </c>
      <c r="B4" s="76" t="s">
        <v>20</v>
      </c>
      <c r="C4" s="82" t="s">
        <v>21</v>
      </c>
      <c r="D4" s="90" t="s">
        <v>22</v>
      </c>
      <c r="E4" s="5" t="s">
        <v>23</v>
      </c>
      <c r="F4" s="5" t="s">
        <v>24</v>
      </c>
      <c r="G4" s="146" t="s">
        <v>25</v>
      </c>
      <c r="H4" s="35" t="s">
        <v>26</v>
      </c>
      <c r="I4" s="35" t="s">
        <v>27</v>
      </c>
      <c r="J4" s="35" t="s">
        <v>28</v>
      </c>
      <c r="K4" s="36" t="s">
        <v>29</v>
      </c>
      <c r="L4" s="36" t="s">
        <v>30</v>
      </c>
      <c r="M4" s="138" t="s">
        <v>31</v>
      </c>
      <c r="N4" s="35" t="s">
        <v>32</v>
      </c>
      <c r="O4" s="35" t="s">
        <v>33</v>
      </c>
      <c r="P4" s="35" t="s">
        <v>34</v>
      </c>
      <c r="Q4" s="35" t="s">
        <v>35</v>
      </c>
      <c r="R4" s="37"/>
      <c r="S4" s="38"/>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9"/>
      <c r="AU4" s="40"/>
      <c r="AV4" s="41"/>
      <c r="AW4" s="41"/>
      <c r="AX4" s="41"/>
      <c r="AY4" s="41"/>
      <c r="AZ4" s="41"/>
      <c r="BA4" s="41"/>
      <c r="BB4" s="41"/>
      <c r="BC4" s="41"/>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c r="CE4" s="186"/>
      <c r="CF4" s="37"/>
      <c r="CG4" s="42">
        <v>6000</v>
      </c>
      <c r="CH4" s="42">
        <v>7000</v>
      </c>
      <c r="CI4" s="42">
        <v>7000</v>
      </c>
      <c r="CJ4" s="43">
        <v>6600</v>
      </c>
      <c r="CK4" s="44" t="e">
        <f>5600/#REF!</f>
        <v>#REF!</v>
      </c>
      <c r="CL4" s="44">
        <v>6300</v>
      </c>
      <c r="CM4" s="44" t="s">
        <v>36</v>
      </c>
      <c r="CN4" s="26">
        <v>32</v>
      </c>
      <c r="CO4" s="44">
        <v>5400</v>
      </c>
      <c r="CP4" s="44"/>
      <c r="CQ4" s="25">
        <f t="shared" ref="CQ4:CS6" si="0">$CG4</f>
        <v>6000</v>
      </c>
      <c r="CR4" s="25"/>
      <c r="CS4" s="25">
        <f t="shared" si="0"/>
        <v>6000</v>
      </c>
      <c r="CT4" s="44"/>
      <c r="CU4" s="44"/>
      <c r="CV4" s="167"/>
    </row>
    <row r="5" spans="1:100" ht="14.1" customHeight="1">
      <c r="A5" s="13" t="s">
        <v>37</v>
      </c>
      <c r="B5" s="77" t="s">
        <v>38</v>
      </c>
      <c r="C5" s="83" t="s">
        <v>38</v>
      </c>
      <c r="D5" s="91" t="s">
        <v>38</v>
      </c>
      <c r="E5" s="8" t="s">
        <v>38</v>
      </c>
      <c r="F5" s="8" t="s">
        <v>38</v>
      </c>
      <c r="G5" s="144" t="s">
        <v>38</v>
      </c>
      <c r="H5" s="16" t="s">
        <v>38</v>
      </c>
      <c r="I5" s="16" t="s">
        <v>38</v>
      </c>
      <c r="J5" s="16" t="s">
        <v>38</v>
      </c>
      <c r="K5" s="57" t="s">
        <v>38</v>
      </c>
      <c r="L5" s="57" t="s">
        <v>38</v>
      </c>
      <c r="M5" s="140" t="s">
        <v>38</v>
      </c>
      <c r="N5" s="16" t="s">
        <v>38</v>
      </c>
      <c r="O5" s="16" t="s">
        <v>38</v>
      </c>
      <c r="P5" s="16" t="s">
        <v>38</v>
      </c>
      <c r="Q5" s="16" t="s">
        <v>38</v>
      </c>
      <c r="R5" s="46"/>
      <c r="S5" s="45"/>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54"/>
      <c r="AV5" s="54"/>
      <c r="AW5" s="54"/>
      <c r="AX5" s="47"/>
      <c r="AY5" s="54"/>
      <c r="AZ5" s="54"/>
      <c r="BA5" s="54"/>
      <c r="BB5" s="54"/>
      <c r="BC5" s="54"/>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2">
        <v>6600</v>
      </c>
      <c r="CH5" s="42">
        <v>6525</v>
      </c>
      <c r="CI5" s="42">
        <v>6960</v>
      </c>
      <c r="CJ5" s="43">
        <v>6450</v>
      </c>
      <c r="CK5" s="44" t="e">
        <f>6600/#REF!</f>
        <v>#REF!</v>
      </c>
      <c r="CL5" s="44">
        <v>5950</v>
      </c>
      <c r="CM5" s="44" t="s">
        <v>39</v>
      </c>
      <c r="CN5" s="26">
        <v>33</v>
      </c>
      <c r="CO5" s="44">
        <v>5580</v>
      </c>
      <c r="CP5" s="44"/>
      <c r="CQ5" s="25">
        <f t="shared" si="0"/>
        <v>6600</v>
      </c>
      <c r="CR5" s="25"/>
      <c r="CS5" s="25">
        <f t="shared" si="0"/>
        <v>6600</v>
      </c>
      <c r="CT5" s="44"/>
      <c r="CU5" s="44"/>
      <c r="CV5" s="167"/>
    </row>
    <row r="6" spans="1:100" s="111" customFormat="1" ht="14.1" customHeight="1">
      <c r="A6" s="102" t="s">
        <v>40</v>
      </c>
      <c r="B6" s="187"/>
      <c r="C6" s="188"/>
      <c r="D6" s="103"/>
      <c r="E6" s="103"/>
      <c r="F6" s="103"/>
      <c r="G6" s="144"/>
      <c r="H6" s="187"/>
      <c r="I6" s="187"/>
      <c r="J6" s="187"/>
      <c r="K6" s="187"/>
      <c r="L6" s="187"/>
      <c r="M6" s="140"/>
      <c r="N6" s="187"/>
      <c r="O6" s="187"/>
      <c r="P6" s="187"/>
      <c r="Q6" s="187"/>
      <c r="R6" s="189"/>
      <c r="S6" s="104"/>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90"/>
      <c r="AV6" s="190"/>
      <c r="AW6" s="190"/>
      <c r="AX6" s="105"/>
      <c r="AY6" s="190"/>
      <c r="AZ6" s="190"/>
      <c r="BA6" s="190"/>
      <c r="BB6" s="190"/>
      <c r="BC6" s="190"/>
      <c r="BD6" s="189"/>
      <c r="BE6" s="189"/>
      <c r="BF6" s="189"/>
      <c r="BG6" s="189"/>
      <c r="BH6" s="189"/>
      <c r="BI6" s="189"/>
      <c r="BJ6" s="189"/>
      <c r="BK6" s="189"/>
      <c r="BL6" s="189"/>
      <c r="BM6" s="189"/>
      <c r="BN6" s="189"/>
      <c r="BO6" s="189"/>
      <c r="BP6" s="189"/>
      <c r="BQ6" s="189"/>
      <c r="BR6" s="189"/>
      <c r="BS6" s="189"/>
      <c r="BT6" s="189"/>
      <c r="BU6" s="189"/>
      <c r="BV6" s="189"/>
      <c r="BW6" s="189"/>
      <c r="BX6" s="189"/>
      <c r="BY6" s="189"/>
      <c r="BZ6" s="189"/>
      <c r="CA6" s="189"/>
      <c r="CB6" s="189"/>
      <c r="CC6" s="189"/>
      <c r="CD6" s="189"/>
      <c r="CE6" s="189"/>
      <c r="CF6" s="189"/>
      <c r="CG6" s="106">
        <v>6300</v>
      </c>
      <c r="CH6" s="106">
        <v>7920</v>
      </c>
      <c r="CI6" s="106"/>
      <c r="CJ6" s="107">
        <v>6300</v>
      </c>
      <c r="CK6" s="108"/>
      <c r="CL6" s="108"/>
      <c r="CM6" s="108"/>
      <c r="CN6" s="109">
        <v>34</v>
      </c>
      <c r="CO6" s="108">
        <f t="shared" ref="CO6:CO22" si="1">CO5+180</f>
        <v>5760</v>
      </c>
      <c r="CP6" s="108"/>
      <c r="CQ6" s="110">
        <f t="shared" si="0"/>
        <v>6300</v>
      </c>
      <c r="CR6" s="110"/>
      <c r="CS6" s="110">
        <f t="shared" si="0"/>
        <v>6300</v>
      </c>
      <c r="CT6" s="108"/>
      <c r="CU6" s="108"/>
      <c r="CV6" s="191"/>
    </row>
    <row r="7" spans="1:100" ht="14.1" customHeight="1">
      <c r="A7" s="13" t="s">
        <v>41</v>
      </c>
      <c r="B7" s="77" t="s">
        <v>42</v>
      </c>
      <c r="C7" s="83" t="s">
        <v>42</v>
      </c>
      <c r="D7" s="92" t="s">
        <v>43</v>
      </c>
      <c r="E7" s="11" t="s">
        <v>44</v>
      </c>
      <c r="F7" s="11" t="s">
        <v>44</v>
      </c>
      <c r="G7" s="147" t="s">
        <v>43</v>
      </c>
      <c r="H7" s="50" t="s">
        <v>45</v>
      </c>
      <c r="I7" s="50" t="s">
        <v>44</v>
      </c>
      <c r="J7" s="50" t="s">
        <v>44</v>
      </c>
      <c r="K7" s="51" t="s">
        <v>44</v>
      </c>
      <c r="L7" s="51" t="s">
        <v>44</v>
      </c>
      <c r="M7" s="139" t="s">
        <v>43</v>
      </c>
      <c r="N7" s="50" t="s">
        <v>44</v>
      </c>
      <c r="O7" s="50" t="s">
        <v>44</v>
      </c>
      <c r="P7" s="50" t="s">
        <v>44</v>
      </c>
      <c r="Q7" s="50" t="s">
        <v>44</v>
      </c>
      <c r="R7" s="77" t="s">
        <v>42</v>
      </c>
      <c r="S7" s="53"/>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46"/>
      <c r="AU7" s="54"/>
      <c r="AV7" s="55"/>
      <c r="AW7" s="55"/>
      <c r="AX7" s="56"/>
      <c r="AY7" s="55"/>
      <c r="AZ7" s="55"/>
      <c r="BA7" s="55"/>
      <c r="BB7" s="55"/>
      <c r="BC7" s="55"/>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42"/>
      <c r="CH7" s="42"/>
      <c r="CI7" s="42" t="s">
        <v>46</v>
      </c>
      <c r="CJ7" s="43"/>
      <c r="CK7" s="44" t="s">
        <v>47</v>
      </c>
      <c r="CL7" s="44" t="s">
        <v>48</v>
      </c>
      <c r="CM7" s="44" t="s">
        <v>36</v>
      </c>
      <c r="CN7" s="26">
        <v>35</v>
      </c>
      <c r="CO7" s="48">
        <f t="shared" si="1"/>
        <v>5940</v>
      </c>
      <c r="CP7" s="44"/>
      <c r="CQ7" s="44"/>
      <c r="CR7" s="44"/>
      <c r="CS7" s="44"/>
      <c r="CT7" s="44"/>
      <c r="CU7" s="44"/>
      <c r="CV7" s="167"/>
    </row>
    <row r="8" spans="1:100" ht="30.75" customHeight="1">
      <c r="A8" s="13" t="s">
        <v>49</v>
      </c>
      <c r="B8" s="77" t="s">
        <v>50</v>
      </c>
      <c r="C8" s="83" t="s">
        <v>50</v>
      </c>
      <c r="D8" s="91" t="s">
        <v>50</v>
      </c>
      <c r="E8" s="8" t="s">
        <v>50</v>
      </c>
      <c r="F8" s="8" t="s">
        <v>50</v>
      </c>
      <c r="G8" s="144" t="s">
        <v>50</v>
      </c>
      <c r="H8" s="16" t="s">
        <v>50</v>
      </c>
      <c r="I8" s="16" t="s">
        <v>50</v>
      </c>
      <c r="J8" s="16" t="s">
        <v>50</v>
      </c>
      <c r="K8" s="57" t="s">
        <v>50</v>
      </c>
      <c r="L8" s="57" t="s">
        <v>50</v>
      </c>
      <c r="M8" s="140" t="s">
        <v>50</v>
      </c>
      <c r="N8" s="16" t="s">
        <v>51</v>
      </c>
      <c r="O8" s="16" t="s">
        <v>52</v>
      </c>
      <c r="P8" s="16" t="s">
        <v>53</v>
      </c>
      <c r="Q8" s="16" t="s">
        <v>54</v>
      </c>
      <c r="R8" s="46" t="s">
        <v>55</v>
      </c>
      <c r="S8" s="45"/>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54"/>
      <c r="AV8" s="54"/>
      <c r="AW8" s="54"/>
      <c r="AX8" s="47"/>
      <c r="AY8" s="54"/>
      <c r="AZ8" s="54"/>
      <c r="BA8" s="54"/>
      <c r="BB8" s="54"/>
      <c r="BC8" s="54"/>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2"/>
      <c r="CH8" s="192" t="s">
        <v>56</v>
      </c>
      <c r="CI8" s="42">
        <v>6300</v>
      </c>
      <c r="CJ8" s="43"/>
      <c r="CK8" s="44" t="e">
        <f>5400/#REF!</f>
        <v>#REF!</v>
      </c>
      <c r="CL8" s="44">
        <v>6600</v>
      </c>
      <c r="CM8" s="44" t="s">
        <v>39</v>
      </c>
      <c r="CN8" s="26">
        <v>36</v>
      </c>
      <c r="CO8" s="48">
        <f t="shared" si="1"/>
        <v>6120</v>
      </c>
      <c r="CP8" s="44"/>
      <c r="CQ8" s="44"/>
      <c r="CR8" s="44"/>
      <c r="CS8" s="44"/>
      <c r="CT8" s="44"/>
      <c r="CU8" s="44"/>
      <c r="CV8" s="167"/>
    </row>
    <row r="9" spans="1:100" ht="14.1" customHeight="1">
      <c r="A9" s="13" t="s">
        <v>57</v>
      </c>
      <c r="B9" s="77">
        <v>33</v>
      </c>
      <c r="C9" s="83">
        <v>35</v>
      </c>
      <c r="D9" s="91">
        <f>ROUND(D12/D13,0)</f>
        <v>33</v>
      </c>
      <c r="E9" s="8">
        <f>E12/E13</f>
        <v>25</v>
      </c>
      <c r="F9" s="8">
        <f>F12/F13</f>
        <v>8</v>
      </c>
      <c r="G9" s="144">
        <f>ROUND(G12/G13,0)</f>
        <v>35</v>
      </c>
      <c r="H9" s="16">
        <f t="shared" ref="H9:Q9" si="2">H12/H13</f>
        <v>25</v>
      </c>
      <c r="I9" s="16">
        <f t="shared" si="2"/>
        <v>5</v>
      </c>
      <c r="J9" s="16">
        <f t="shared" si="2"/>
        <v>5</v>
      </c>
      <c r="K9" s="57">
        <f t="shared" si="2"/>
        <v>30</v>
      </c>
      <c r="L9" s="57">
        <f t="shared" si="2"/>
        <v>5</v>
      </c>
      <c r="M9" s="140">
        <f t="shared" si="2"/>
        <v>30</v>
      </c>
      <c r="N9" s="16">
        <f t="shared" si="2"/>
        <v>25</v>
      </c>
      <c r="O9" s="16">
        <f t="shared" si="2"/>
        <v>3</v>
      </c>
      <c r="P9" s="16">
        <f t="shared" si="2"/>
        <v>2</v>
      </c>
      <c r="Q9" s="16">
        <f t="shared" si="2"/>
        <v>3</v>
      </c>
      <c r="R9" s="46" t="s">
        <v>58</v>
      </c>
      <c r="S9" s="45"/>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54"/>
      <c r="AV9" s="54"/>
      <c r="AW9" s="54"/>
      <c r="AX9" s="47"/>
      <c r="AY9" s="54"/>
      <c r="AZ9" s="54"/>
      <c r="BA9" s="54"/>
      <c r="BB9" s="54"/>
      <c r="BC9" s="54"/>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2"/>
      <c r="CH9" s="42" t="s">
        <v>59</v>
      </c>
      <c r="CI9" s="42">
        <v>5940</v>
      </c>
      <c r="CJ9" s="43"/>
      <c r="CK9" s="44" t="e">
        <f>5000/#REF!</f>
        <v>#REF!</v>
      </c>
      <c r="CL9" s="44">
        <v>6450</v>
      </c>
      <c r="CM9" s="44"/>
      <c r="CN9" s="26">
        <v>37</v>
      </c>
      <c r="CO9" s="48">
        <f t="shared" si="1"/>
        <v>6300</v>
      </c>
      <c r="CP9" s="44"/>
      <c r="CQ9" s="44"/>
      <c r="CR9" s="44"/>
      <c r="CS9" s="44"/>
      <c r="CT9" s="44"/>
      <c r="CU9" s="44"/>
      <c r="CV9" s="167"/>
    </row>
    <row r="10" spans="1:100" ht="14.1" customHeight="1">
      <c r="A10" s="13" t="s">
        <v>60</v>
      </c>
      <c r="B10" s="77" t="s">
        <v>61</v>
      </c>
      <c r="C10" s="83" t="s">
        <v>61</v>
      </c>
      <c r="D10" s="91" t="s">
        <v>61</v>
      </c>
      <c r="E10" s="8" t="s">
        <v>61</v>
      </c>
      <c r="F10" s="8" t="s">
        <v>61</v>
      </c>
      <c r="G10" s="144" t="s">
        <v>61</v>
      </c>
      <c r="H10" s="16" t="s">
        <v>61</v>
      </c>
      <c r="I10" s="16" t="s">
        <v>61</v>
      </c>
      <c r="J10" s="16" t="s">
        <v>61</v>
      </c>
      <c r="K10" s="57" t="s">
        <v>61</v>
      </c>
      <c r="L10" s="57" t="s">
        <v>61</v>
      </c>
      <c r="M10" s="140" t="s">
        <v>61</v>
      </c>
      <c r="N10" s="16" t="s">
        <v>61</v>
      </c>
      <c r="O10" s="16" t="s">
        <v>61</v>
      </c>
      <c r="P10" s="16" t="s">
        <v>61</v>
      </c>
      <c r="Q10" s="16" t="s">
        <v>61</v>
      </c>
      <c r="R10" s="46" t="s">
        <v>62</v>
      </c>
      <c r="S10" s="45"/>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54"/>
      <c r="AV10" s="54"/>
      <c r="AW10" s="54"/>
      <c r="AX10" s="47"/>
      <c r="AY10" s="54"/>
      <c r="AZ10" s="54"/>
      <c r="BA10" s="54"/>
      <c r="BB10" s="54"/>
      <c r="BC10" s="54"/>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2"/>
      <c r="CH10" s="42" t="s">
        <v>63</v>
      </c>
      <c r="CI10" s="42"/>
      <c r="CJ10" s="43"/>
      <c r="CK10" s="44"/>
      <c r="CL10" s="44">
        <v>6300</v>
      </c>
      <c r="CM10" s="44" t="s">
        <v>64</v>
      </c>
      <c r="CN10" s="26">
        <v>38</v>
      </c>
      <c r="CO10" s="48">
        <f t="shared" si="1"/>
        <v>6480</v>
      </c>
      <c r="CP10" s="44"/>
      <c r="CQ10" s="44"/>
      <c r="CR10" s="44"/>
      <c r="CS10" s="44"/>
      <c r="CT10" s="44"/>
      <c r="CU10" s="44"/>
      <c r="CV10" s="167"/>
    </row>
    <row r="11" spans="1:100" ht="14.1" customHeight="1">
      <c r="A11" s="13" t="s">
        <v>65</v>
      </c>
      <c r="B11" s="77" t="s">
        <v>66</v>
      </c>
      <c r="C11" s="83" t="s">
        <v>66</v>
      </c>
      <c r="D11" s="91" t="s">
        <v>66</v>
      </c>
      <c r="E11" s="8" t="s">
        <v>67</v>
      </c>
      <c r="F11" s="8" t="s">
        <v>68</v>
      </c>
      <c r="G11" s="144" t="s">
        <v>66</v>
      </c>
      <c r="H11" s="16" t="s">
        <v>67</v>
      </c>
      <c r="I11" s="16" t="s">
        <v>69</v>
      </c>
      <c r="J11" s="16" t="s">
        <v>68</v>
      </c>
      <c r="K11" s="57" t="s">
        <v>69</v>
      </c>
      <c r="L11" s="57" t="s">
        <v>68</v>
      </c>
      <c r="M11" s="140" t="s">
        <v>70</v>
      </c>
      <c r="N11" s="16" t="s">
        <v>71</v>
      </c>
      <c r="O11" s="16" t="s">
        <v>72</v>
      </c>
      <c r="P11" s="16" t="s">
        <v>73</v>
      </c>
      <c r="Q11" s="16" t="s">
        <v>74</v>
      </c>
      <c r="R11" s="46" t="s">
        <v>75</v>
      </c>
      <c r="S11" s="45"/>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54"/>
      <c r="AV11" s="54"/>
      <c r="AW11" s="54"/>
      <c r="AX11" s="47"/>
      <c r="AY11" s="54"/>
      <c r="AZ11" s="54"/>
      <c r="BA11" s="54"/>
      <c r="BB11" s="54"/>
      <c r="BC11" s="54"/>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2"/>
      <c r="CH11" s="42"/>
      <c r="CI11" s="42" t="s">
        <v>76</v>
      </c>
      <c r="CJ11" s="43"/>
      <c r="CK11" s="44" t="s">
        <v>77</v>
      </c>
      <c r="CL11" s="44"/>
      <c r="CM11" s="44">
        <v>6300</v>
      </c>
      <c r="CN11" s="26">
        <v>39</v>
      </c>
      <c r="CO11" s="48">
        <f t="shared" si="1"/>
        <v>6660</v>
      </c>
      <c r="CP11" s="44"/>
      <c r="CQ11" s="44"/>
      <c r="CR11" s="44"/>
      <c r="CS11" s="44"/>
      <c r="CT11" s="44"/>
      <c r="CU11" s="44"/>
      <c r="CV11" s="167"/>
    </row>
    <row r="12" spans="1:100" ht="14.1" customHeight="1">
      <c r="A12" s="13" t="s">
        <v>78</v>
      </c>
      <c r="B12" s="193">
        <v>6600</v>
      </c>
      <c r="C12" s="194">
        <v>7000</v>
      </c>
      <c r="D12" s="93">
        <v>6600</v>
      </c>
      <c r="E12" s="15">
        <v>5000</v>
      </c>
      <c r="F12" s="15">
        <v>1600</v>
      </c>
      <c r="G12" s="195">
        <v>7000</v>
      </c>
      <c r="H12" s="196">
        <v>5000</v>
      </c>
      <c r="I12" s="196">
        <v>1000</v>
      </c>
      <c r="J12" s="196">
        <v>1000</v>
      </c>
      <c r="K12" s="197">
        <v>6000</v>
      </c>
      <c r="L12" s="197">
        <v>1000</v>
      </c>
      <c r="M12" s="198">
        <v>6600</v>
      </c>
      <c r="N12" s="196">
        <v>5000</v>
      </c>
      <c r="O12" s="196">
        <v>600</v>
      </c>
      <c r="P12" s="196">
        <v>400</v>
      </c>
      <c r="Q12" s="196">
        <v>600</v>
      </c>
      <c r="R12" s="46"/>
      <c r="S12" s="58"/>
      <c r="T12" s="199"/>
      <c r="U12" s="199"/>
      <c r="V12" s="199"/>
      <c r="W12" s="199"/>
      <c r="X12" s="199"/>
      <c r="Y12" s="199"/>
      <c r="Z12" s="199"/>
      <c r="AA12" s="199"/>
      <c r="AB12" s="199"/>
      <c r="AC12" s="199"/>
      <c r="AD12" s="199"/>
      <c r="AE12" s="199"/>
      <c r="AF12" s="199"/>
      <c r="AG12" s="199"/>
      <c r="AH12" s="199"/>
      <c r="AI12" s="199"/>
      <c r="AJ12" s="199"/>
      <c r="AK12" s="199"/>
      <c r="AL12" s="46"/>
      <c r="AM12" s="46"/>
      <c r="AN12" s="46"/>
      <c r="AO12" s="46"/>
      <c r="AP12" s="46"/>
      <c r="AQ12" s="46"/>
      <c r="AR12" s="46"/>
      <c r="AS12" s="46"/>
      <c r="AT12" s="199"/>
      <c r="AU12" s="200"/>
      <c r="AV12" s="200"/>
      <c r="AW12" s="200"/>
      <c r="AX12" s="59"/>
      <c r="AY12" s="200"/>
      <c r="AZ12" s="200"/>
      <c r="BA12" s="200"/>
      <c r="BB12" s="200"/>
      <c r="BC12" s="200"/>
      <c r="BD12" s="199"/>
      <c r="BE12" s="199"/>
      <c r="BF12" s="199"/>
      <c r="BG12" s="199"/>
      <c r="BH12" s="199"/>
      <c r="BI12" s="199"/>
      <c r="BJ12" s="199"/>
      <c r="BK12" s="199"/>
      <c r="BL12" s="199"/>
      <c r="BM12" s="199"/>
      <c r="BN12" s="199"/>
      <c r="BO12" s="199"/>
      <c r="BP12" s="199"/>
      <c r="BQ12" s="46"/>
      <c r="BR12" s="46"/>
      <c r="BS12" s="46"/>
      <c r="BT12" s="46"/>
      <c r="BU12" s="46"/>
      <c r="BV12" s="46"/>
      <c r="BW12" s="46"/>
      <c r="BX12" s="46"/>
      <c r="BY12" s="46"/>
      <c r="BZ12" s="199"/>
      <c r="CA12" s="199"/>
      <c r="CB12" s="199"/>
      <c r="CC12" s="199"/>
      <c r="CD12" s="199"/>
      <c r="CE12" s="199"/>
      <c r="CF12" s="199"/>
      <c r="CG12" s="42"/>
      <c r="CH12" s="60"/>
      <c r="CI12" s="60">
        <v>5600</v>
      </c>
      <c r="CJ12" s="43"/>
      <c r="CK12" s="26" t="e">
        <f>5400/#REF!</f>
        <v>#REF!</v>
      </c>
      <c r="CL12" s="26"/>
      <c r="CM12" s="26">
        <v>5940</v>
      </c>
      <c r="CN12" s="26"/>
      <c r="CO12" s="48">
        <f t="shared" si="1"/>
        <v>6840</v>
      </c>
      <c r="CP12" s="26"/>
      <c r="CQ12" s="26"/>
      <c r="CR12" s="26"/>
      <c r="CS12" s="26"/>
      <c r="CT12" s="44"/>
      <c r="CU12" s="26"/>
      <c r="CV12" s="167"/>
    </row>
    <row r="13" spans="1:100" ht="14.1" customHeight="1">
      <c r="A13" s="13" t="s">
        <v>79</v>
      </c>
      <c r="B13" s="77">
        <v>200</v>
      </c>
      <c r="C13" s="83">
        <v>200</v>
      </c>
      <c r="D13" s="91">
        <v>200</v>
      </c>
      <c r="E13" s="8">
        <v>200</v>
      </c>
      <c r="F13" s="8">
        <v>200</v>
      </c>
      <c r="G13" s="144">
        <f>IF(G12=7000,200,212)</f>
        <v>200</v>
      </c>
      <c r="H13" s="16">
        <v>200</v>
      </c>
      <c r="I13" s="16">
        <v>200</v>
      </c>
      <c r="J13" s="16">
        <v>200</v>
      </c>
      <c r="K13" s="57">
        <v>200</v>
      </c>
      <c r="L13" s="57">
        <v>200</v>
      </c>
      <c r="M13" s="140">
        <f>IF(M12=6600,220,IF(M12=6450,215,210))</f>
        <v>220</v>
      </c>
      <c r="N13" s="16">
        <v>200</v>
      </c>
      <c r="O13" s="16">
        <v>200</v>
      </c>
      <c r="P13" s="16">
        <v>200</v>
      </c>
      <c r="Q13" s="16">
        <v>200</v>
      </c>
      <c r="R13" s="46"/>
      <c r="S13" s="45"/>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54"/>
      <c r="AV13" s="54"/>
      <c r="AW13" s="54"/>
      <c r="AX13" s="47"/>
      <c r="AY13" s="54"/>
      <c r="AZ13" s="54"/>
      <c r="BA13" s="54"/>
      <c r="BB13" s="54"/>
      <c r="BC13" s="54"/>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2"/>
      <c r="CH13" s="60"/>
      <c r="CI13" s="60">
        <v>5400</v>
      </c>
      <c r="CJ13" s="43"/>
      <c r="CK13" s="26" t="e">
        <f>5000/#REF!</f>
        <v>#REF!</v>
      </c>
      <c r="CL13" s="26"/>
      <c r="CM13" s="26"/>
      <c r="CN13" s="26"/>
      <c r="CO13" s="48">
        <f t="shared" si="1"/>
        <v>7020</v>
      </c>
      <c r="CP13" s="26"/>
      <c r="CQ13" s="26"/>
      <c r="CR13" s="26"/>
      <c r="CS13" s="26"/>
      <c r="CT13" s="44"/>
      <c r="CU13" s="26"/>
      <c r="CV13" s="167"/>
    </row>
    <row r="14" spans="1:100" ht="14.1" customHeight="1">
      <c r="A14" s="13" t="s">
        <v>65</v>
      </c>
      <c r="B14" s="77"/>
      <c r="C14" s="83"/>
      <c r="D14" s="91" t="s">
        <v>80</v>
      </c>
      <c r="E14" s="8"/>
      <c r="F14" s="8"/>
      <c r="G14" s="144" t="s">
        <v>81</v>
      </c>
      <c r="H14" s="16"/>
      <c r="I14" s="16"/>
      <c r="J14" s="16"/>
      <c r="K14" s="57" t="s">
        <v>82</v>
      </c>
      <c r="L14" s="57"/>
      <c r="M14" s="140" t="s">
        <v>66</v>
      </c>
      <c r="N14" s="16"/>
      <c r="O14" s="16"/>
      <c r="P14" s="16"/>
      <c r="Q14" s="16"/>
      <c r="R14" s="46"/>
      <c r="S14" s="45"/>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54"/>
      <c r="AV14" s="54"/>
      <c r="AW14" s="54"/>
      <c r="AX14" s="47"/>
      <c r="AY14" s="54"/>
      <c r="AZ14" s="54"/>
      <c r="BA14" s="54"/>
      <c r="BB14" s="54"/>
      <c r="BC14" s="54"/>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2"/>
      <c r="CH14" s="42"/>
      <c r="CI14" s="42" t="s">
        <v>76</v>
      </c>
      <c r="CJ14" s="43"/>
      <c r="CK14" s="44" t="s">
        <v>77</v>
      </c>
      <c r="CL14" s="44"/>
      <c r="CM14" s="44">
        <v>6300</v>
      </c>
      <c r="CN14" s="26">
        <v>39</v>
      </c>
      <c r="CO14" s="48">
        <f t="shared" si="1"/>
        <v>7200</v>
      </c>
      <c r="CP14" s="44"/>
      <c r="CQ14" s="44"/>
      <c r="CR14" s="44"/>
      <c r="CS14" s="44"/>
      <c r="CT14" s="44"/>
      <c r="CU14" s="44"/>
      <c r="CV14" s="167"/>
    </row>
    <row r="15" spans="1:100" ht="14.1" customHeight="1">
      <c r="A15" s="13" t="s">
        <v>78</v>
      </c>
      <c r="B15" s="193"/>
      <c r="C15" s="194"/>
      <c r="D15" s="93">
        <v>5400</v>
      </c>
      <c r="E15" s="15"/>
      <c r="F15" s="15"/>
      <c r="G15" s="195">
        <v>6300</v>
      </c>
      <c r="H15" s="196"/>
      <c r="I15" s="196"/>
      <c r="J15" s="196"/>
      <c r="K15" s="197">
        <v>5400</v>
      </c>
      <c r="L15" s="197"/>
      <c r="M15" s="198">
        <v>6000</v>
      </c>
      <c r="N15" s="196"/>
      <c r="O15" s="196"/>
      <c r="P15" s="196"/>
      <c r="Q15" s="196"/>
      <c r="R15" s="46"/>
      <c r="S15" s="58"/>
      <c r="T15" s="199"/>
      <c r="U15" s="199"/>
      <c r="V15" s="199"/>
      <c r="W15" s="199"/>
      <c r="X15" s="199"/>
      <c r="Y15" s="199"/>
      <c r="Z15" s="199"/>
      <c r="AA15" s="199"/>
      <c r="AB15" s="199"/>
      <c r="AC15" s="199"/>
      <c r="AD15" s="199"/>
      <c r="AE15" s="199"/>
      <c r="AF15" s="199"/>
      <c r="AG15" s="199"/>
      <c r="AH15" s="199"/>
      <c r="AI15" s="199"/>
      <c r="AJ15" s="199"/>
      <c r="AK15" s="199"/>
      <c r="AL15" s="46"/>
      <c r="AM15" s="46"/>
      <c r="AN15" s="46"/>
      <c r="AO15" s="46"/>
      <c r="AP15" s="46"/>
      <c r="AQ15" s="46"/>
      <c r="AR15" s="46"/>
      <c r="AS15" s="46"/>
      <c r="AT15" s="199"/>
      <c r="AU15" s="200"/>
      <c r="AV15" s="200"/>
      <c r="AW15" s="200"/>
      <c r="AX15" s="59"/>
      <c r="AY15" s="200"/>
      <c r="AZ15" s="200"/>
      <c r="BA15" s="200"/>
      <c r="BB15" s="200"/>
      <c r="BC15" s="200"/>
      <c r="BD15" s="199"/>
      <c r="BE15" s="199"/>
      <c r="BF15" s="199"/>
      <c r="BG15" s="199"/>
      <c r="BH15" s="199"/>
      <c r="BI15" s="199"/>
      <c r="BJ15" s="199"/>
      <c r="BK15" s="199"/>
      <c r="BL15" s="199"/>
      <c r="BM15" s="199"/>
      <c r="BN15" s="199"/>
      <c r="BO15" s="199"/>
      <c r="BP15" s="199"/>
      <c r="BQ15" s="46"/>
      <c r="BR15" s="46"/>
      <c r="BS15" s="46"/>
      <c r="BT15" s="46"/>
      <c r="BU15" s="46"/>
      <c r="BV15" s="46"/>
      <c r="BW15" s="46"/>
      <c r="BX15" s="46"/>
      <c r="BY15" s="46"/>
      <c r="BZ15" s="199"/>
      <c r="CA15" s="199"/>
      <c r="CB15" s="199"/>
      <c r="CC15" s="199"/>
      <c r="CD15" s="199"/>
      <c r="CE15" s="199"/>
      <c r="CF15" s="199"/>
      <c r="CG15" s="42"/>
      <c r="CH15" s="60"/>
      <c r="CI15" s="60">
        <v>5600</v>
      </c>
      <c r="CJ15" s="43"/>
      <c r="CK15" s="26" t="e">
        <f>5400/#REF!</f>
        <v>#REF!</v>
      </c>
      <c r="CL15" s="26"/>
      <c r="CM15" s="26">
        <v>5940</v>
      </c>
      <c r="CN15" s="26"/>
      <c r="CO15" s="48">
        <f t="shared" si="1"/>
        <v>7380</v>
      </c>
      <c r="CP15" s="26"/>
      <c r="CQ15" s="26"/>
      <c r="CR15" s="26"/>
      <c r="CS15" s="26"/>
      <c r="CT15" s="44"/>
      <c r="CU15" s="26"/>
      <c r="CV15" s="167"/>
    </row>
    <row r="16" spans="1:100" ht="13.5" customHeight="1">
      <c r="A16" s="13" t="s">
        <v>79</v>
      </c>
      <c r="B16" s="77"/>
      <c r="C16" s="83"/>
      <c r="D16" s="91">
        <v>164</v>
      </c>
      <c r="E16" s="8"/>
      <c r="F16" s="8"/>
      <c r="G16" s="144">
        <f>G15/G9</f>
        <v>180</v>
      </c>
      <c r="H16" s="16"/>
      <c r="I16" s="16"/>
      <c r="J16" s="16"/>
      <c r="K16" s="57">
        <v>180</v>
      </c>
      <c r="L16" s="57"/>
      <c r="M16" s="140">
        <v>200</v>
      </c>
      <c r="N16" s="16"/>
      <c r="O16" s="16"/>
      <c r="P16" s="16"/>
      <c r="Q16" s="16"/>
      <c r="R16" s="46"/>
      <c r="S16" s="45"/>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54"/>
      <c r="AV16" s="54"/>
      <c r="AW16" s="54"/>
      <c r="AX16" s="47"/>
      <c r="AY16" s="54"/>
      <c r="AZ16" s="54"/>
      <c r="BA16" s="54"/>
      <c r="BB16" s="54"/>
      <c r="BC16" s="54"/>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2"/>
      <c r="CH16" s="60"/>
      <c r="CI16" s="60">
        <v>5400</v>
      </c>
      <c r="CJ16" s="43"/>
      <c r="CK16" s="26" t="e">
        <f>5000/#REF!</f>
        <v>#REF!</v>
      </c>
      <c r="CL16" s="26"/>
      <c r="CM16" s="26"/>
      <c r="CN16" s="26"/>
      <c r="CO16" s="48">
        <f t="shared" si="1"/>
        <v>7560</v>
      </c>
      <c r="CP16" s="26"/>
      <c r="CQ16" s="26"/>
      <c r="CR16" s="26"/>
      <c r="CS16" s="26"/>
      <c r="CT16" s="44"/>
      <c r="CU16" s="26"/>
      <c r="CV16" s="167"/>
    </row>
    <row r="17" spans="1:99" ht="14.1" customHeight="1">
      <c r="A17" s="13" t="s">
        <v>65</v>
      </c>
      <c r="B17" s="77"/>
      <c r="C17" s="83"/>
      <c r="D17" s="91"/>
      <c r="E17" s="8"/>
      <c r="F17" s="8"/>
      <c r="G17" s="144" t="s">
        <v>80</v>
      </c>
      <c r="H17" s="16"/>
      <c r="I17" s="16"/>
      <c r="J17" s="16"/>
      <c r="K17" s="57"/>
      <c r="L17" s="57"/>
      <c r="M17" s="140" t="s">
        <v>81</v>
      </c>
      <c r="N17" s="16"/>
      <c r="O17" s="16"/>
      <c r="P17" s="16"/>
      <c r="Q17" s="16"/>
      <c r="R17" s="46"/>
      <c r="S17" s="45"/>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54"/>
      <c r="AV17" s="54"/>
      <c r="AW17" s="54"/>
      <c r="AX17" s="47"/>
      <c r="AY17" s="54"/>
      <c r="AZ17" s="54"/>
      <c r="BA17" s="54"/>
      <c r="BB17" s="54"/>
      <c r="BC17" s="54"/>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2"/>
      <c r="CH17" s="42"/>
      <c r="CI17" s="42" t="s">
        <v>76</v>
      </c>
      <c r="CJ17" s="43"/>
      <c r="CK17" s="44" t="s">
        <v>77</v>
      </c>
      <c r="CL17" s="44"/>
      <c r="CM17" s="44">
        <v>6300</v>
      </c>
      <c r="CN17" s="26">
        <v>39</v>
      </c>
      <c r="CO17" s="48">
        <f t="shared" si="1"/>
        <v>7740</v>
      </c>
      <c r="CP17" s="44"/>
      <c r="CQ17" s="44"/>
      <c r="CR17" s="44"/>
      <c r="CS17" s="44"/>
      <c r="CT17" s="44"/>
      <c r="CU17" s="44"/>
    </row>
    <row r="18" spans="1:99" ht="14.1" customHeight="1">
      <c r="A18" s="13" t="s">
        <v>78</v>
      </c>
      <c r="B18" s="193"/>
      <c r="C18" s="194"/>
      <c r="D18" s="93"/>
      <c r="E18" s="15"/>
      <c r="F18" s="15"/>
      <c r="G18" s="195">
        <v>5600</v>
      </c>
      <c r="H18" s="196"/>
      <c r="I18" s="196"/>
      <c r="J18" s="196"/>
      <c r="K18" s="197"/>
      <c r="L18" s="197"/>
      <c r="M18" s="198">
        <v>5700</v>
      </c>
      <c r="N18" s="196"/>
      <c r="O18" s="196"/>
      <c r="P18" s="196"/>
      <c r="Q18" s="196"/>
      <c r="R18" s="46"/>
      <c r="S18" s="58"/>
      <c r="T18" s="199"/>
      <c r="U18" s="199"/>
      <c r="V18" s="199"/>
      <c r="W18" s="199"/>
      <c r="X18" s="199"/>
      <c r="Y18" s="199"/>
      <c r="Z18" s="199"/>
      <c r="AA18" s="199"/>
      <c r="AB18" s="199"/>
      <c r="AC18" s="199"/>
      <c r="AD18" s="199"/>
      <c r="AE18" s="199"/>
      <c r="AF18" s="199"/>
      <c r="AG18" s="199"/>
      <c r="AH18" s="199"/>
      <c r="AI18" s="199"/>
      <c r="AJ18" s="199"/>
      <c r="AK18" s="199"/>
      <c r="AL18" s="46"/>
      <c r="AM18" s="46"/>
      <c r="AN18" s="46"/>
      <c r="AO18" s="46"/>
      <c r="AP18" s="46"/>
      <c r="AQ18" s="46"/>
      <c r="AR18" s="46"/>
      <c r="AS18" s="46"/>
      <c r="AT18" s="199"/>
      <c r="AU18" s="200"/>
      <c r="AV18" s="200"/>
      <c r="AW18" s="200"/>
      <c r="AX18" s="59"/>
      <c r="AY18" s="200"/>
      <c r="AZ18" s="200"/>
      <c r="BA18" s="200"/>
      <c r="BB18" s="200"/>
      <c r="BC18" s="200"/>
      <c r="BD18" s="199"/>
      <c r="BE18" s="199"/>
      <c r="BF18" s="199"/>
      <c r="BG18" s="199"/>
      <c r="BH18" s="199"/>
      <c r="BI18" s="199"/>
      <c r="BJ18" s="199"/>
      <c r="BK18" s="199"/>
      <c r="BL18" s="199"/>
      <c r="BM18" s="199"/>
      <c r="BN18" s="199"/>
      <c r="BO18" s="199"/>
      <c r="BP18" s="199"/>
      <c r="BQ18" s="46"/>
      <c r="BR18" s="46"/>
      <c r="BS18" s="46"/>
      <c r="BT18" s="46"/>
      <c r="BU18" s="46"/>
      <c r="BV18" s="46"/>
      <c r="BW18" s="46"/>
      <c r="BX18" s="46"/>
      <c r="BY18" s="46"/>
      <c r="BZ18" s="199"/>
      <c r="CA18" s="199"/>
      <c r="CB18" s="199"/>
      <c r="CC18" s="199"/>
      <c r="CD18" s="199"/>
      <c r="CE18" s="199"/>
      <c r="CF18" s="199"/>
      <c r="CG18" s="42"/>
      <c r="CH18" s="60"/>
      <c r="CI18" s="60">
        <v>5600</v>
      </c>
      <c r="CJ18" s="43"/>
      <c r="CK18" s="26" t="e">
        <f>5400/#REF!</f>
        <v>#REF!</v>
      </c>
      <c r="CL18" s="26"/>
      <c r="CM18" s="26">
        <v>5940</v>
      </c>
      <c r="CN18" s="26"/>
      <c r="CO18" s="48">
        <f t="shared" si="1"/>
        <v>7920</v>
      </c>
      <c r="CP18" s="26"/>
      <c r="CQ18" s="26"/>
      <c r="CR18" s="26"/>
      <c r="CS18" s="26"/>
      <c r="CT18" s="44"/>
      <c r="CU18" s="26"/>
    </row>
    <row r="19" spans="1:99" ht="14.1" customHeight="1">
      <c r="A19" s="13" t="s">
        <v>79</v>
      </c>
      <c r="B19" s="77"/>
      <c r="C19" s="83"/>
      <c r="D19" s="91"/>
      <c r="E19" s="8"/>
      <c r="F19" s="8"/>
      <c r="G19" s="144">
        <v>160</v>
      </c>
      <c r="H19" s="16"/>
      <c r="I19" s="16"/>
      <c r="J19" s="16"/>
      <c r="K19" s="57"/>
      <c r="L19" s="57"/>
      <c r="M19" s="140">
        <f>M18/M9</f>
        <v>190</v>
      </c>
      <c r="N19" s="16"/>
      <c r="O19" s="16"/>
      <c r="P19" s="16"/>
      <c r="Q19" s="16"/>
      <c r="R19" s="46"/>
      <c r="S19" s="45"/>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54"/>
      <c r="AV19" s="54"/>
      <c r="AW19" s="54"/>
      <c r="AX19" s="47"/>
      <c r="AY19" s="54"/>
      <c r="AZ19" s="54"/>
      <c r="BA19" s="54"/>
      <c r="BB19" s="54"/>
      <c r="BC19" s="54"/>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2"/>
      <c r="CH19" s="60"/>
      <c r="CI19" s="60">
        <v>5400</v>
      </c>
      <c r="CJ19" s="43"/>
      <c r="CK19" s="26" t="e">
        <f>5000/#REF!</f>
        <v>#REF!</v>
      </c>
      <c r="CL19" s="26"/>
      <c r="CM19" s="26"/>
      <c r="CN19" s="26"/>
      <c r="CO19" s="48">
        <f t="shared" si="1"/>
        <v>8100</v>
      </c>
      <c r="CP19" s="26"/>
      <c r="CQ19" s="26"/>
      <c r="CR19" s="26"/>
      <c r="CS19" s="26"/>
      <c r="CT19" s="44"/>
      <c r="CU19" s="26"/>
    </row>
    <row r="20" spans="1:99" ht="14.1" customHeight="1">
      <c r="A20" s="13" t="s">
        <v>65</v>
      </c>
      <c r="B20" s="77"/>
      <c r="C20" s="83"/>
      <c r="D20" s="91"/>
      <c r="E20" s="8"/>
      <c r="F20" s="8"/>
      <c r="G20" s="144"/>
      <c r="H20" s="16"/>
      <c r="I20" s="16"/>
      <c r="J20" s="16"/>
      <c r="K20" s="57"/>
      <c r="L20" s="57"/>
      <c r="M20" s="140" t="s">
        <v>80</v>
      </c>
      <c r="N20" s="16"/>
      <c r="O20" s="16"/>
      <c r="P20" s="16"/>
      <c r="Q20" s="16"/>
      <c r="R20" s="46"/>
      <c r="S20" s="45"/>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54"/>
      <c r="AV20" s="54"/>
      <c r="AW20" s="54"/>
      <c r="AX20" s="47"/>
      <c r="AY20" s="54"/>
      <c r="AZ20" s="54"/>
      <c r="BA20" s="54"/>
      <c r="BB20" s="54"/>
      <c r="BC20" s="54"/>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2"/>
      <c r="CH20" s="42"/>
      <c r="CI20" s="42" t="s">
        <v>76</v>
      </c>
      <c r="CJ20" s="43"/>
      <c r="CK20" s="44" t="s">
        <v>77</v>
      </c>
      <c r="CL20" s="44"/>
      <c r="CM20" s="44">
        <v>6300</v>
      </c>
      <c r="CN20" s="26">
        <v>39</v>
      </c>
      <c r="CO20" s="48">
        <f t="shared" si="1"/>
        <v>8280</v>
      </c>
      <c r="CP20" s="44"/>
      <c r="CQ20" s="44"/>
      <c r="CR20" s="44"/>
      <c r="CS20" s="44"/>
      <c r="CT20" s="44"/>
      <c r="CU20" s="44"/>
    </row>
    <row r="21" spans="1:99" ht="14.1" customHeight="1">
      <c r="A21" s="13" t="s">
        <v>78</v>
      </c>
      <c r="B21" s="193"/>
      <c r="C21" s="194"/>
      <c r="D21" s="93"/>
      <c r="E21" s="15"/>
      <c r="F21" s="15"/>
      <c r="G21" s="195"/>
      <c r="H21" s="196"/>
      <c r="I21" s="196"/>
      <c r="J21" s="196"/>
      <c r="K21" s="197"/>
      <c r="L21" s="197"/>
      <c r="M21" s="198">
        <v>5400</v>
      </c>
      <c r="N21" s="196"/>
      <c r="O21" s="196"/>
      <c r="P21" s="196"/>
      <c r="Q21" s="196"/>
      <c r="R21" s="46"/>
      <c r="S21" s="58"/>
      <c r="T21" s="199"/>
      <c r="U21" s="199"/>
      <c r="V21" s="199"/>
      <c r="W21" s="199"/>
      <c r="X21" s="199"/>
      <c r="Y21" s="199"/>
      <c r="Z21" s="199"/>
      <c r="AA21" s="199"/>
      <c r="AB21" s="199"/>
      <c r="AC21" s="199"/>
      <c r="AD21" s="199"/>
      <c r="AE21" s="199"/>
      <c r="AF21" s="199"/>
      <c r="AG21" s="199"/>
      <c r="AH21" s="199"/>
      <c r="AI21" s="199"/>
      <c r="AJ21" s="199"/>
      <c r="AK21" s="199"/>
      <c r="AL21" s="46"/>
      <c r="AM21" s="46"/>
      <c r="AN21" s="46"/>
      <c r="AO21" s="46"/>
      <c r="AP21" s="46"/>
      <c r="AQ21" s="46"/>
      <c r="AR21" s="46"/>
      <c r="AS21" s="46"/>
      <c r="AT21" s="199"/>
      <c r="AU21" s="200"/>
      <c r="AV21" s="200"/>
      <c r="AW21" s="200"/>
      <c r="AX21" s="59"/>
      <c r="AY21" s="200"/>
      <c r="AZ21" s="200"/>
      <c r="BA21" s="200"/>
      <c r="BB21" s="200"/>
      <c r="BC21" s="200"/>
      <c r="BD21" s="199"/>
      <c r="BE21" s="199"/>
      <c r="BF21" s="199"/>
      <c r="BG21" s="199"/>
      <c r="BH21" s="199"/>
      <c r="BI21" s="199"/>
      <c r="BJ21" s="199"/>
      <c r="BK21" s="199"/>
      <c r="BL21" s="199"/>
      <c r="BM21" s="199"/>
      <c r="BN21" s="199"/>
      <c r="BO21" s="199"/>
      <c r="BP21" s="199"/>
      <c r="BQ21" s="46"/>
      <c r="BR21" s="46"/>
      <c r="BS21" s="46"/>
      <c r="BT21" s="46"/>
      <c r="BU21" s="46"/>
      <c r="BV21" s="46"/>
      <c r="BW21" s="46"/>
      <c r="BX21" s="46"/>
      <c r="BY21" s="46"/>
      <c r="BZ21" s="199"/>
      <c r="CA21" s="199"/>
      <c r="CB21" s="199"/>
      <c r="CC21" s="199"/>
      <c r="CD21" s="199"/>
      <c r="CE21" s="199"/>
      <c r="CF21" s="199"/>
      <c r="CG21" s="42"/>
      <c r="CH21" s="60"/>
      <c r="CI21" s="60">
        <v>5600</v>
      </c>
      <c r="CJ21" s="43"/>
      <c r="CK21" s="26" t="e">
        <f>5400/#REF!</f>
        <v>#REF!</v>
      </c>
      <c r="CL21" s="26"/>
      <c r="CM21" s="26">
        <v>5940</v>
      </c>
      <c r="CN21" s="26"/>
      <c r="CO21" s="48">
        <f t="shared" si="1"/>
        <v>8460</v>
      </c>
      <c r="CP21" s="26"/>
      <c r="CQ21" s="26"/>
      <c r="CR21" s="26"/>
      <c r="CS21" s="26"/>
      <c r="CT21" s="44"/>
      <c r="CU21" s="26"/>
    </row>
    <row r="22" spans="1:99" ht="14.1" customHeight="1">
      <c r="A22" s="13" t="s">
        <v>79</v>
      </c>
      <c r="B22" s="77"/>
      <c r="C22" s="83"/>
      <c r="D22" s="91"/>
      <c r="E22" s="8"/>
      <c r="F22" s="8"/>
      <c r="G22" s="144"/>
      <c r="H22" s="16"/>
      <c r="I22" s="16"/>
      <c r="J22" s="16"/>
      <c r="K22" s="57"/>
      <c r="L22" s="57"/>
      <c r="M22" s="140">
        <f>M21/M9</f>
        <v>180</v>
      </c>
      <c r="N22" s="16"/>
      <c r="O22" s="16"/>
      <c r="P22" s="16"/>
      <c r="Q22" s="16"/>
      <c r="R22" s="46"/>
      <c r="S22" s="45"/>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54"/>
      <c r="AV22" s="54"/>
      <c r="AW22" s="54"/>
      <c r="AX22" s="47"/>
      <c r="AY22" s="54"/>
      <c r="AZ22" s="54"/>
      <c r="BA22" s="54"/>
      <c r="BB22" s="54"/>
      <c r="BC22" s="54"/>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2"/>
      <c r="CH22" s="60"/>
      <c r="CI22" s="60">
        <v>5400</v>
      </c>
      <c r="CJ22" s="43"/>
      <c r="CK22" s="26" t="e">
        <f>5000/#REF!</f>
        <v>#REF!</v>
      </c>
      <c r="CL22" s="26"/>
      <c r="CM22" s="26"/>
      <c r="CN22" s="26"/>
      <c r="CO22" s="48">
        <f t="shared" si="1"/>
        <v>8640</v>
      </c>
      <c r="CP22" s="26"/>
      <c r="CQ22" s="26"/>
      <c r="CR22" s="26"/>
      <c r="CS22" s="26"/>
      <c r="CT22" s="44"/>
      <c r="CU22" s="26"/>
    </row>
    <row r="23" spans="1:99" ht="14.1" customHeight="1">
      <c r="A23" s="13" t="s">
        <v>83</v>
      </c>
      <c r="B23" s="77" t="s">
        <v>84</v>
      </c>
      <c r="C23" s="83" t="s">
        <v>84</v>
      </c>
      <c r="D23" s="91" t="s">
        <v>84</v>
      </c>
      <c r="E23" s="8" t="s">
        <v>84</v>
      </c>
      <c r="F23" s="8" t="s">
        <v>84</v>
      </c>
      <c r="G23" s="144" t="s">
        <v>84</v>
      </c>
      <c r="H23" s="16" t="s">
        <v>84</v>
      </c>
      <c r="I23" s="16" t="s">
        <v>84</v>
      </c>
      <c r="J23" s="16" t="s">
        <v>84</v>
      </c>
      <c r="K23" s="57" t="s">
        <v>84</v>
      </c>
      <c r="L23" s="57" t="s">
        <v>84</v>
      </c>
      <c r="M23" s="140" t="s">
        <v>84</v>
      </c>
      <c r="N23" s="16" t="s">
        <v>84</v>
      </c>
      <c r="O23" s="16" t="s">
        <v>84</v>
      </c>
      <c r="P23" s="16" t="s">
        <v>84</v>
      </c>
      <c r="Q23" s="16" t="s">
        <v>84</v>
      </c>
      <c r="R23" s="46"/>
      <c r="S23" s="45"/>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54"/>
      <c r="AV23" s="54"/>
      <c r="AW23" s="54"/>
      <c r="AX23" s="47"/>
      <c r="AY23" s="54"/>
      <c r="AZ23" s="54"/>
      <c r="BA23" s="54"/>
      <c r="BB23" s="54"/>
      <c r="BC23" s="54"/>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2"/>
      <c r="CH23" s="60"/>
      <c r="CI23" s="60"/>
      <c r="CJ23" s="43"/>
      <c r="CK23" s="26"/>
      <c r="CL23" s="26"/>
      <c r="CM23" s="26" t="s">
        <v>85</v>
      </c>
      <c r="CN23" s="26"/>
      <c r="CO23" s="44"/>
      <c r="CP23" s="26"/>
      <c r="CQ23" s="26"/>
      <c r="CR23" s="26"/>
      <c r="CS23" s="26"/>
      <c r="CT23" s="26"/>
      <c r="CU23" s="26"/>
    </row>
    <row r="24" spans="1:99" ht="14.1" customHeight="1">
      <c r="A24" s="13" t="s">
        <v>86</v>
      </c>
      <c r="B24" s="77" t="s">
        <v>87</v>
      </c>
      <c r="C24" s="83" t="s">
        <v>87</v>
      </c>
      <c r="D24" s="91" t="s">
        <v>87</v>
      </c>
      <c r="E24" s="8" t="s">
        <v>87</v>
      </c>
      <c r="F24" s="8" t="s">
        <v>87</v>
      </c>
      <c r="G24" s="144" t="s">
        <v>87</v>
      </c>
      <c r="H24" s="16" t="s">
        <v>87</v>
      </c>
      <c r="I24" s="16" t="s">
        <v>87</v>
      </c>
      <c r="J24" s="16" t="s">
        <v>87</v>
      </c>
      <c r="K24" s="57" t="s">
        <v>87</v>
      </c>
      <c r="L24" s="57" t="s">
        <v>87</v>
      </c>
      <c r="M24" s="140" t="s">
        <v>87</v>
      </c>
      <c r="N24" s="16" t="s">
        <v>87</v>
      </c>
      <c r="O24" s="16" t="s">
        <v>87</v>
      </c>
      <c r="P24" s="16" t="s">
        <v>87</v>
      </c>
      <c r="Q24" s="16" t="s">
        <v>87</v>
      </c>
      <c r="R24" s="46"/>
      <c r="S24" s="45"/>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54"/>
      <c r="AV24" s="54"/>
      <c r="AW24" s="54"/>
      <c r="AX24" s="47"/>
      <c r="AY24" s="54"/>
      <c r="AZ24" s="54"/>
      <c r="BA24" s="54"/>
      <c r="BB24" s="54"/>
      <c r="BC24" s="54"/>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2"/>
      <c r="CH24" s="60"/>
      <c r="CI24" s="60"/>
      <c r="CJ24" s="43"/>
      <c r="CK24" s="26"/>
      <c r="CL24" s="26"/>
      <c r="CM24" s="26">
        <v>5600</v>
      </c>
      <c r="CN24" s="26"/>
      <c r="CO24" s="44"/>
      <c r="CP24" s="26"/>
      <c r="CQ24" s="26"/>
      <c r="CR24" s="26"/>
      <c r="CS24" s="26"/>
      <c r="CT24" s="26"/>
      <c r="CU24" s="26"/>
    </row>
    <row r="25" spans="1:99" ht="14.1" customHeight="1">
      <c r="A25" s="13" t="s">
        <v>88</v>
      </c>
      <c r="B25" s="77" t="s">
        <v>89</v>
      </c>
      <c r="C25" s="83" t="s">
        <v>89</v>
      </c>
      <c r="D25" s="91" t="s">
        <v>89</v>
      </c>
      <c r="E25" s="8" t="s">
        <v>90</v>
      </c>
      <c r="F25" s="8" t="s">
        <v>91</v>
      </c>
      <c r="G25" s="144" t="s">
        <v>89</v>
      </c>
      <c r="H25" s="16" t="s">
        <v>90</v>
      </c>
      <c r="I25" s="16" t="s">
        <v>91</v>
      </c>
      <c r="J25" s="16" t="s">
        <v>91</v>
      </c>
      <c r="K25" s="57" t="s">
        <v>89</v>
      </c>
      <c r="L25" s="57" t="s">
        <v>91</v>
      </c>
      <c r="M25" s="140" t="s">
        <v>89</v>
      </c>
      <c r="N25" s="16" t="s">
        <v>89</v>
      </c>
      <c r="O25" s="16" t="s">
        <v>91</v>
      </c>
      <c r="P25" s="16" t="s">
        <v>91</v>
      </c>
      <c r="Q25" s="16" t="s">
        <v>91</v>
      </c>
      <c r="R25" s="46"/>
      <c r="S25" s="45"/>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54"/>
      <c r="AV25" s="54"/>
      <c r="AW25" s="54"/>
      <c r="AX25" s="47"/>
      <c r="AY25" s="54"/>
      <c r="AZ25" s="54"/>
      <c r="BA25" s="54"/>
      <c r="BB25" s="54"/>
      <c r="BC25" s="54"/>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2"/>
      <c r="CH25" s="60"/>
      <c r="CI25" s="60"/>
      <c r="CJ25" s="43"/>
      <c r="CK25" s="26"/>
      <c r="CL25" s="26"/>
      <c r="CM25" s="26">
        <v>5410</v>
      </c>
      <c r="CN25" s="26"/>
      <c r="CO25" s="44"/>
      <c r="CP25" s="26"/>
      <c r="CQ25" s="26"/>
      <c r="CR25" s="26"/>
      <c r="CS25" s="26"/>
      <c r="CT25" s="26"/>
      <c r="CU25" s="26"/>
    </row>
    <row r="26" spans="1:99" ht="14.1" customHeight="1">
      <c r="A26" s="13" t="s">
        <v>92</v>
      </c>
      <c r="B26" s="77" t="s">
        <v>93</v>
      </c>
      <c r="C26" s="83" t="s">
        <v>93</v>
      </c>
      <c r="D26" s="91" t="s">
        <v>93</v>
      </c>
      <c r="E26" s="8" t="s">
        <v>94</v>
      </c>
      <c r="F26" s="8" t="s">
        <v>94</v>
      </c>
      <c r="G26" s="144" t="s">
        <v>93</v>
      </c>
      <c r="H26" s="16" t="s">
        <v>94</v>
      </c>
      <c r="I26" s="16" t="s">
        <v>94</v>
      </c>
      <c r="J26" s="16" t="s">
        <v>94</v>
      </c>
      <c r="K26" s="57" t="s">
        <v>94</v>
      </c>
      <c r="L26" s="57" t="s">
        <v>94</v>
      </c>
      <c r="M26" s="140" t="s">
        <v>93</v>
      </c>
      <c r="N26" s="16" t="s">
        <v>94</v>
      </c>
      <c r="O26" s="16" t="s">
        <v>94</v>
      </c>
      <c r="P26" s="16" t="s">
        <v>94</v>
      </c>
      <c r="Q26" s="16" t="s">
        <v>94</v>
      </c>
      <c r="R26" s="46"/>
      <c r="S26" s="45"/>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54"/>
      <c r="AV26" s="54"/>
      <c r="AW26" s="54"/>
      <c r="AX26" s="47"/>
      <c r="AY26" s="54"/>
      <c r="AZ26" s="54"/>
      <c r="BA26" s="54"/>
      <c r="BB26" s="54"/>
      <c r="BC26" s="54"/>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2"/>
      <c r="CH26" s="60"/>
      <c r="CI26" s="60"/>
      <c r="CJ26" s="43"/>
      <c r="CK26" s="26"/>
      <c r="CL26" s="26"/>
      <c r="CM26" s="26" t="s">
        <v>95</v>
      </c>
      <c r="CN26" s="26"/>
      <c r="CO26" s="44"/>
      <c r="CP26" s="26"/>
      <c r="CQ26" s="26"/>
      <c r="CR26" s="26"/>
      <c r="CS26" s="26"/>
      <c r="CT26" s="26"/>
      <c r="CU26" s="26"/>
    </row>
    <row r="27" spans="1:99" ht="28.5" customHeight="1">
      <c r="A27" s="13" t="s">
        <v>96</v>
      </c>
      <c r="B27" s="135" t="s">
        <v>97</v>
      </c>
      <c r="C27" s="84" t="s">
        <v>97</v>
      </c>
      <c r="D27" s="92" t="s">
        <v>97</v>
      </c>
      <c r="E27" s="11" t="s">
        <v>63</v>
      </c>
      <c r="F27" s="11" t="s">
        <v>63</v>
      </c>
      <c r="G27" s="201" t="s">
        <v>97</v>
      </c>
      <c r="H27" s="50" t="s">
        <v>63</v>
      </c>
      <c r="I27" s="50" t="s">
        <v>63</v>
      </c>
      <c r="J27" s="50" t="s">
        <v>63</v>
      </c>
      <c r="K27" s="51" t="s">
        <v>63</v>
      </c>
      <c r="L27" s="51" t="s">
        <v>63</v>
      </c>
      <c r="M27" s="139" t="s">
        <v>97</v>
      </c>
      <c r="N27" s="16" t="s">
        <v>63</v>
      </c>
      <c r="O27" s="16" t="s">
        <v>63</v>
      </c>
      <c r="P27" s="16" t="s">
        <v>63</v>
      </c>
      <c r="Q27" s="16" t="s">
        <v>63</v>
      </c>
      <c r="R27" s="46"/>
      <c r="S27" s="45"/>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61"/>
      <c r="AV27" s="54"/>
      <c r="AW27" s="54"/>
      <c r="AX27" s="47"/>
      <c r="AY27" s="54"/>
      <c r="AZ27" s="54"/>
      <c r="BA27" s="54"/>
      <c r="BB27" s="54"/>
      <c r="BC27" s="54"/>
      <c r="BD27" s="46"/>
      <c r="BE27" s="46"/>
      <c r="BF27" s="46"/>
      <c r="BG27" s="46"/>
      <c r="BH27" s="46"/>
      <c r="BI27" s="46"/>
      <c r="BJ27" s="62"/>
      <c r="BK27" s="62"/>
      <c r="BL27" s="46"/>
      <c r="BM27" s="46"/>
      <c r="BN27" s="46"/>
      <c r="BO27" s="46"/>
      <c r="BP27" s="46"/>
      <c r="BQ27" s="46"/>
      <c r="BR27" s="46"/>
      <c r="BS27" s="46"/>
      <c r="BT27" s="46"/>
      <c r="BU27" s="46"/>
      <c r="BV27" s="46"/>
      <c r="BW27" s="46"/>
      <c r="BX27" s="46"/>
      <c r="BY27" s="46"/>
      <c r="BZ27" s="46"/>
      <c r="CA27" s="46"/>
      <c r="CB27" s="46"/>
      <c r="CC27" s="46"/>
      <c r="CD27" s="46"/>
      <c r="CE27" s="46"/>
      <c r="CF27" s="46"/>
      <c r="CG27" s="42"/>
      <c r="CH27" s="60"/>
      <c r="CI27" s="60"/>
      <c r="CJ27" s="43"/>
      <c r="CK27" s="26"/>
      <c r="CL27" s="26"/>
      <c r="CM27" s="26">
        <v>5400</v>
      </c>
      <c r="CN27" s="26"/>
      <c r="CO27" s="26"/>
      <c r="CP27" s="26"/>
      <c r="CQ27" s="26"/>
      <c r="CR27" s="26"/>
      <c r="CS27" s="26"/>
      <c r="CT27" s="26"/>
      <c r="CU27" s="26"/>
    </row>
    <row r="28" spans="1:99" s="111" customFormat="1" ht="14.1" customHeight="1">
      <c r="A28" s="102" t="s">
        <v>98</v>
      </c>
      <c r="B28" s="187"/>
      <c r="C28" s="188"/>
      <c r="D28" s="187"/>
      <c r="E28" s="187"/>
      <c r="F28" s="187"/>
      <c r="G28" s="144"/>
      <c r="H28" s="187"/>
      <c r="I28" s="187"/>
      <c r="J28" s="187"/>
      <c r="K28" s="187"/>
      <c r="L28" s="187"/>
      <c r="M28" s="140"/>
      <c r="N28" s="187"/>
      <c r="O28" s="187"/>
      <c r="P28" s="187"/>
      <c r="Q28" s="187"/>
      <c r="R28" s="189"/>
      <c r="S28" s="189"/>
      <c r="T28" s="189"/>
      <c r="U28" s="189"/>
      <c r="V28" s="189"/>
      <c r="W28" s="189"/>
      <c r="X28" s="189"/>
      <c r="Y28" s="189"/>
      <c r="Z28" s="189"/>
      <c r="AA28" s="189"/>
      <c r="AB28" s="189"/>
      <c r="AC28" s="189"/>
      <c r="AD28" s="189"/>
      <c r="AE28" s="189"/>
      <c r="AF28" s="189"/>
      <c r="AG28" s="189"/>
      <c r="AH28" s="189"/>
      <c r="AI28" s="189"/>
      <c r="AJ28" s="189"/>
      <c r="AK28" s="189"/>
      <c r="AL28" s="189"/>
      <c r="AM28" s="189"/>
      <c r="AN28" s="189"/>
      <c r="AO28" s="189"/>
      <c r="AP28" s="189"/>
      <c r="AQ28" s="189"/>
      <c r="AR28" s="189"/>
      <c r="AS28" s="189"/>
      <c r="AT28" s="189"/>
      <c r="AU28" s="190"/>
      <c r="AV28" s="190"/>
      <c r="AW28" s="190"/>
      <c r="AX28" s="105"/>
      <c r="AY28" s="190"/>
      <c r="AZ28" s="190"/>
      <c r="BA28" s="189"/>
      <c r="BB28" s="189"/>
      <c r="BC28" s="189"/>
      <c r="BD28" s="189"/>
      <c r="BE28" s="189"/>
      <c r="BF28" s="189"/>
      <c r="BG28" s="189"/>
      <c r="BH28" s="189"/>
      <c r="BI28" s="189"/>
      <c r="BJ28" s="189"/>
      <c r="BK28" s="189"/>
      <c r="BL28" s="189"/>
      <c r="BM28" s="189"/>
      <c r="BN28" s="189"/>
      <c r="BO28" s="189"/>
      <c r="BP28" s="189"/>
      <c r="BQ28" s="189"/>
      <c r="BR28" s="189"/>
      <c r="BS28" s="189"/>
      <c r="BT28" s="189"/>
      <c r="BU28" s="189"/>
      <c r="BV28" s="189"/>
      <c r="BW28" s="189"/>
      <c r="BX28" s="189"/>
      <c r="BY28" s="189"/>
      <c r="BZ28" s="189"/>
      <c r="CA28" s="189"/>
      <c r="CB28" s="189"/>
      <c r="CC28" s="189"/>
      <c r="CD28" s="189"/>
      <c r="CE28" s="189"/>
      <c r="CF28" s="189"/>
      <c r="CG28" s="106"/>
      <c r="CH28" s="112"/>
      <c r="CI28" s="112"/>
      <c r="CJ28" s="107"/>
      <c r="CK28" s="109"/>
      <c r="CL28" s="109"/>
      <c r="CM28" s="109">
        <v>5000</v>
      </c>
      <c r="CN28" s="109"/>
      <c r="CO28" s="109"/>
      <c r="CP28" s="109"/>
      <c r="CQ28" s="109"/>
      <c r="CR28" s="109"/>
      <c r="CS28" s="109"/>
      <c r="CT28" s="109"/>
      <c r="CU28" s="109"/>
    </row>
    <row r="29" spans="1:99" ht="14.1" customHeight="1">
      <c r="A29" s="13" t="s">
        <v>99</v>
      </c>
      <c r="B29" s="77" t="s">
        <v>100</v>
      </c>
      <c r="C29" s="83" t="s">
        <v>100</v>
      </c>
      <c r="D29" s="94" t="s">
        <v>100</v>
      </c>
      <c r="E29" s="16" t="s">
        <v>100</v>
      </c>
      <c r="F29" s="16" t="s">
        <v>100</v>
      </c>
      <c r="G29" s="144" t="s">
        <v>100</v>
      </c>
      <c r="H29" s="16" t="s">
        <v>100</v>
      </c>
      <c r="I29" s="16" t="s">
        <v>100</v>
      </c>
      <c r="J29" s="16" t="s">
        <v>100</v>
      </c>
      <c r="K29" s="57" t="s">
        <v>100</v>
      </c>
      <c r="L29" s="57" t="s">
        <v>100</v>
      </c>
      <c r="M29" s="140" t="s">
        <v>100</v>
      </c>
      <c r="N29" s="16" t="s">
        <v>100</v>
      </c>
      <c r="O29" s="16" t="s">
        <v>100</v>
      </c>
      <c r="P29" s="16" t="s">
        <v>100</v>
      </c>
      <c r="Q29" s="16" t="s">
        <v>100</v>
      </c>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54"/>
      <c r="AV29" s="54"/>
      <c r="AW29" s="54"/>
      <c r="AX29" s="47"/>
      <c r="AY29" s="54"/>
      <c r="AZ29" s="54"/>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2"/>
      <c r="CH29" s="60"/>
      <c r="CI29" s="60"/>
      <c r="CJ29" s="43"/>
      <c r="CK29" s="26"/>
      <c r="CL29" s="26"/>
      <c r="CM29" s="26" t="s">
        <v>101</v>
      </c>
      <c r="CN29" s="26"/>
      <c r="CO29" s="26"/>
      <c r="CP29" s="26"/>
      <c r="CQ29" s="26"/>
      <c r="CR29" s="26"/>
      <c r="CS29" s="26"/>
      <c r="CT29" s="26"/>
      <c r="CU29" s="26"/>
    </row>
    <row r="30" spans="1:99" ht="14.1" customHeight="1">
      <c r="A30" s="13" t="s">
        <v>96</v>
      </c>
      <c r="B30" s="77" t="s">
        <v>102</v>
      </c>
      <c r="C30" s="83" t="s">
        <v>102</v>
      </c>
      <c r="D30" s="94" t="s">
        <v>102</v>
      </c>
      <c r="E30" s="16" t="s">
        <v>103</v>
      </c>
      <c r="F30" s="16" t="s">
        <v>103</v>
      </c>
      <c r="G30" s="144" t="s">
        <v>102</v>
      </c>
      <c r="H30" s="16" t="s">
        <v>103</v>
      </c>
      <c r="I30" s="16" t="s">
        <v>103</v>
      </c>
      <c r="J30" s="16" t="s">
        <v>103</v>
      </c>
      <c r="K30" s="57" t="s">
        <v>103</v>
      </c>
      <c r="L30" s="57" t="s">
        <v>103</v>
      </c>
      <c r="M30" s="140" t="s">
        <v>102</v>
      </c>
      <c r="N30" s="16" t="s">
        <v>103</v>
      </c>
      <c r="O30" s="16" t="s">
        <v>103</v>
      </c>
      <c r="P30" s="16" t="s">
        <v>103</v>
      </c>
      <c r="Q30" s="16" t="s">
        <v>103</v>
      </c>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54"/>
      <c r="AV30" s="54"/>
      <c r="AW30" s="54"/>
      <c r="AX30" s="47"/>
      <c r="AY30" s="54"/>
      <c r="AZ30" s="54"/>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2"/>
      <c r="CH30" s="60"/>
      <c r="CI30" s="60"/>
      <c r="CJ30" s="43"/>
      <c r="CK30" s="26"/>
      <c r="CL30" s="26"/>
      <c r="CM30" s="26">
        <v>180</v>
      </c>
      <c r="CN30" s="26"/>
      <c r="CO30" s="26"/>
      <c r="CP30" s="26"/>
      <c r="CQ30" s="26"/>
      <c r="CR30" s="26"/>
      <c r="CS30" s="26"/>
      <c r="CT30" s="26"/>
      <c r="CU30" s="26"/>
    </row>
    <row r="31" spans="1:99" ht="14.1" customHeight="1">
      <c r="A31" s="13" t="s">
        <v>104</v>
      </c>
      <c r="B31" s="77" t="s">
        <v>43</v>
      </c>
      <c r="C31" s="83" t="s">
        <v>43</v>
      </c>
      <c r="D31" s="94" t="s">
        <v>43</v>
      </c>
      <c r="E31" s="16" t="s">
        <v>43</v>
      </c>
      <c r="F31" s="16" t="s">
        <v>43</v>
      </c>
      <c r="G31" s="144" t="s">
        <v>43</v>
      </c>
      <c r="H31" s="16" t="s">
        <v>43</v>
      </c>
      <c r="I31" s="16" t="s">
        <v>43</v>
      </c>
      <c r="J31" s="16" t="s">
        <v>43</v>
      </c>
      <c r="K31" s="57" t="s">
        <v>43</v>
      </c>
      <c r="L31" s="57" t="s">
        <v>43</v>
      </c>
      <c r="M31" s="140" t="s">
        <v>43</v>
      </c>
      <c r="N31" s="16" t="s">
        <v>43</v>
      </c>
      <c r="O31" s="16" t="s">
        <v>43</v>
      </c>
      <c r="P31" s="16" t="s">
        <v>43</v>
      </c>
      <c r="Q31" s="16" t="s">
        <v>43</v>
      </c>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54"/>
      <c r="AV31" s="54"/>
      <c r="AW31" s="54"/>
      <c r="AX31" s="47"/>
      <c r="AY31" s="54"/>
      <c r="AZ31" s="54"/>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2"/>
      <c r="CH31" s="60"/>
      <c r="CI31" s="60"/>
      <c r="CJ31" s="43"/>
      <c r="CK31" s="26"/>
      <c r="CL31" s="26"/>
      <c r="CM31" s="26">
        <v>150</v>
      </c>
      <c r="CN31" s="26"/>
      <c r="CO31" s="26"/>
      <c r="CP31" s="26"/>
      <c r="CQ31" s="26"/>
      <c r="CR31" s="26"/>
      <c r="CS31" s="26"/>
      <c r="CT31" s="26"/>
      <c r="CU31" s="26"/>
    </row>
    <row r="32" spans="1:99" ht="14.1" customHeight="1">
      <c r="A32" s="13" t="s">
        <v>105</v>
      </c>
      <c r="B32" s="77" t="s">
        <v>43</v>
      </c>
      <c r="C32" s="83" t="s">
        <v>43</v>
      </c>
      <c r="D32" s="94" t="s">
        <v>43</v>
      </c>
      <c r="E32" s="16" t="s">
        <v>43</v>
      </c>
      <c r="F32" s="16" t="s">
        <v>43</v>
      </c>
      <c r="G32" s="144" t="s">
        <v>43</v>
      </c>
      <c r="H32" s="16" t="s">
        <v>43</v>
      </c>
      <c r="I32" s="16" t="s">
        <v>43</v>
      </c>
      <c r="J32" s="16" t="s">
        <v>43</v>
      </c>
      <c r="K32" s="57" t="s">
        <v>43</v>
      </c>
      <c r="L32" s="57" t="s">
        <v>43</v>
      </c>
      <c r="M32" s="140" t="s">
        <v>43</v>
      </c>
      <c r="N32" s="16" t="s">
        <v>43</v>
      </c>
      <c r="O32" s="16" t="s">
        <v>43</v>
      </c>
      <c r="P32" s="16" t="s">
        <v>43</v>
      </c>
      <c r="Q32" s="16" t="s">
        <v>43</v>
      </c>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54"/>
      <c r="AV32" s="54"/>
      <c r="AW32" s="54"/>
      <c r="AX32" s="47"/>
      <c r="AY32" s="54"/>
      <c r="AZ32" s="54"/>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2"/>
      <c r="CH32" s="60"/>
      <c r="CI32" s="60"/>
      <c r="CJ32" s="43"/>
      <c r="CK32" s="26"/>
      <c r="CL32" s="26"/>
      <c r="CM32" s="26"/>
      <c r="CN32" s="26"/>
      <c r="CO32" s="26"/>
      <c r="CP32" s="26"/>
      <c r="CQ32" s="26"/>
      <c r="CR32" s="26"/>
      <c r="CS32" s="26"/>
      <c r="CT32" s="26"/>
      <c r="CU32" s="26"/>
    </row>
    <row r="33" spans="1:99" ht="14.1" customHeight="1">
      <c r="A33" s="13" t="s">
        <v>106</v>
      </c>
      <c r="B33" s="77" t="s">
        <v>43</v>
      </c>
      <c r="C33" s="83" t="s">
        <v>43</v>
      </c>
      <c r="D33" s="94" t="s">
        <v>43</v>
      </c>
      <c r="E33" s="16" t="s">
        <v>43</v>
      </c>
      <c r="F33" s="16" t="s">
        <v>43</v>
      </c>
      <c r="G33" s="144" t="s">
        <v>43</v>
      </c>
      <c r="H33" s="16" t="s">
        <v>43</v>
      </c>
      <c r="I33" s="16" t="s">
        <v>43</v>
      </c>
      <c r="J33" s="16" t="s">
        <v>43</v>
      </c>
      <c r="K33" s="57" t="s">
        <v>43</v>
      </c>
      <c r="L33" s="57" t="s">
        <v>43</v>
      </c>
      <c r="M33" s="140" t="s">
        <v>43</v>
      </c>
      <c r="N33" s="16" t="s">
        <v>43</v>
      </c>
      <c r="O33" s="16" t="s">
        <v>43</v>
      </c>
      <c r="P33" s="16" t="s">
        <v>43</v>
      </c>
      <c r="Q33" s="16" t="s">
        <v>43</v>
      </c>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54"/>
      <c r="AV33" s="54"/>
      <c r="AW33" s="54"/>
      <c r="AX33" s="47"/>
      <c r="AY33" s="54"/>
      <c r="AZ33" s="54"/>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2"/>
      <c r="CH33" s="60"/>
      <c r="CI33" s="60"/>
      <c r="CJ33" s="60"/>
      <c r="CK33" s="26"/>
      <c r="CL33" s="26"/>
      <c r="CM33" s="26"/>
      <c r="CN33" s="26"/>
      <c r="CO33" s="26"/>
      <c r="CP33" s="26"/>
      <c r="CQ33" s="26"/>
      <c r="CR33" s="26"/>
      <c r="CS33" s="26"/>
      <c r="CT33" s="26"/>
      <c r="CU33" s="26"/>
    </row>
    <row r="34" spans="1:99" ht="14.1" customHeight="1">
      <c r="A34" s="13" t="s">
        <v>107</v>
      </c>
      <c r="B34" s="77"/>
      <c r="C34" s="83"/>
      <c r="D34" s="94"/>
      <c r="E34" s="16"/>
      <c r="F34" s="16"/>
      <c r="G34" s="144"/>
      <c r="H34" s="16"/>
      <c r="I34" s="16"/>
      <c r="J34" s="16"/>
      <c r="K34" s="57"/>
      <c r="L34" s="57"/>
      <c r="M34" s="140"/>
      <c r="N34" s="16"/>
      <c r="O34" s="16"/>
      <c r="P34" s="16"/>
      <c r="Q34" s="1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54"/>
      <c r="AV34" s="54"/>
      <c r="AW34" s="54"/>
      <c r="AX34" s="47"/>
      <c r="AY34" s="54"/>
      <c r="AZ34" s="54"/>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2"/>
      <c r="CH34" s="60"/>
      <c r="CI34" s="60"/>
      <c r="CJ34" s="60"/>
      <c r="CK34" s="26"/>
      <c r="CL34" s="26"/>
      <c r="CM34" s="26"/>
      <c r="CN34" s="26"/>
      <c r="CO34" s="26"/>
      <c r="CP34" s="26"/>
      <c r="CQ34" s="26"/>
      <c r="CR34" s="26"/>
      <c r="CS34" s="26"/>
      <c r="CT34" s="26"/>
      <c r="CU34" s="26"/>
    </row>
    <row r="35" spans="1:99" ht="14.1" customHeight="1">
      <c r="A35" s="13" t="s">
        <v>108</v>
      </c>
      <c r="B35" s="77" t="s">
        <v>109</v>
      </c>
      <c r="C35" s="83" t="s">
        <v>109</v>
      </c>
      <c r="D35" s="94" t="s">
        <v>109</v>
      </c>
      <c r="E35" s="16" t="s">
        <v>109</v>
      </c>
      <c r="F35" s="16" t="s">
        <v>109</v>
      </c>
      <c r="G35" s="144" t="s">
        <v>109</v>
      </c>
      <c r="H35" s="16" t="s">
        <v>109</v>
      </c>
      <c r="I35" s="16" t="s">
        <v>109</v>
      </c>
      <c r="J35" s="16" t="s">
        <v>109</v>
      </c>
      <c r="K35" s="57" t="s">
        <v>109</v>
      </c>
      <c r="L35" s="57" t="s">
        <v>109</v>
      </c>
      <c r="M35" s="140" t="s">
        <v>109</v>
      </c>
      <c r="N35" s="16" t="s">
        <v>109</v>
      </c>
      <c r="O35" s="16" t="s">
        <v>109</v>
      </c>
      <c r="P35" s="16" t="s">
        <v>109</v>
      </c>
      <c r="Q35" s="16" t="s">
        <v>109</v>
      </c>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54"/>
      <c r="AV35" s="54"/>
      <c r="AW35" s="54"/>
      <c r="AX35" s="47"/>
      <c r="AY35" s="54"/>
      <c r="AZ35" s="54"/>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2"/>
      <c r="CH35" s="60"/>
      <c r="CI35" s="60"/>
      <c r="CJ35" s="60"/>
      <c r="CK35" s="26"/>
      <c r="CL35" s="26"/>
      <c r="CM35" s="26"/>
      <c r="CN35" s="26"/>
      <c r="CO35" s="26"/>
      <c r="CP35" s="26"/>
      <c r="CQ35" s="26"/>
      <c r="CR35" s="26"/>
      <c r="CS35" s="26"/>
      <c r="CT35" s="26"/>
      <c r="CU35" s="26"/>
    </row>
    <row r="36" spans="1:99" ht="204">
      <c r="A36" s="13" t="s">
        <v>110</v>
      </c>
      <c r="B36" s="135" t="s">
        <v>111</v>
      </c>
      <c r="C36" s="305" t="s">
        <v>111</v>
      </c>
      <c r="D36" s="306" t="s">
        <v>111</v>
      </c>
      <c r="E36" s="50"/>
      <c r="F36" s="50"/>
      <c r="G36" s="201" t="s">
        <v>111</v>
      </c>
      <c r="H36" s="50"/>
      <c r="I36" s="50"/>
      <c r="J36" s="50"/>
      <c r="K36" s="51"/>
      <c r="L36" s="51"/>
      <c r="M36" s="139" t="s">
        <v>111</v>
      </c>
      <c r="N36" s="16"/>
      <c r="O36" s="16"/>
      <c r="P36" s="16"/>
      <c r="Q36" s="1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54"/>
      <c r="AV36" s="54"/>
      <c r="AW36" s="54"/>
      <c r="AX36" s="47"/>
      <c r="AY36" s="54"/>
      <c r="AZ36" s="54"/>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2"/>
      <c r="CH36" s="60"/>
      <c r="CI36" s="60"/>
      <c r="CJ36" s="60"/>
      <c r="CK36" s="26"/>
      <c r="CL36" s="26"/>
      <c r="CM36" s="26"/>
      <c r="CN36" s="26"/>
      <c r="CO36" s="26"/>
      <c r="CP36" s="26"/>
      <c r="CQ36" s="26"/>
      <c r="CR36" s="26"/>
      <c r="CS36" s="26"/>
      <c r="CT36" s="26"/>
      <c r="CU36" s="26"/>
    </row>
    <row r="37" spans="1:99" s="111" customFormat="1" ht="14.1" customHeight="1">
      <c r="A37" s="102" t="s">
        <v>112</v>
      </c>
      <c r="B37" s="187"/>
      <c r="C37" s="188"/>
      <c r="D37" s="187"/>
      <c r="E37" s="187"/>
      <c r="F37" s="187"/>
      <c r="G37" s="144"/>
      <c r="H37" s="187"/>
      <c r="I37" s="187"/>
      <c r="J37" s="187"/>
      <c r="K37" s="187"/>
      <c r="L37" s="187"/>
      <c r="M37" s="140"/>
      <c r="N37" s="187"/>
      <c r="O37" s="187"/>
      <c r="P37" s="187"/>
      <c r="Q37" s="187"/>
      <c r="R37" s="189"/>
      <c r="S37" s="189"/>
      <c r="T37" s="189"/>
      <c r="U37" s="189"/>
      <c r="V37" s="189"/>
      <c r="W37" s="189"/>
      <c r="X37" s="189"/>
      <c r="Y37" s="189"/>
      <c r="Z37" s="189"/>
      <c r="AA37" s="189"/>
      <c r="AB37" s="189"/>
      <c r="AC37" s="189"/>
      <c r="AD37" s="189"/>
      <c r="AE37" s="189"/>
      <c r="AF37" s="189"/>
      <c r="AG37" s="189"/>
      <c r="AH37" s="189"/>
      <c r="AI37" s="189"/>
      <c r="AJ37" s="189"/>
      <c r="AK37" s="189"/>
      <c r="AL37" s="189"/>
      <c r="AM37" s="189"/>
      <c r="AN37" s="189"/>
      <c r="AO37" s="189"/>
      <c r="AP37" s="189"/>
      <c r="AQ37" s="189"/>
      <c r="AR37" s="189"/>
      <c r="AS37" s="189"/>
      <c r="AT37" s="189"/>
      <c r="AU37" s="190"/>
      <c r="AV37" s="190"/>
      <c r="AW37" s="190"/>
      <c r="AX37" s="105"/>
      <c r="AY37" s="190"/>
      <c r="AZ37" s="190"/>
      <c r="BA37" s="189"/>
      <c r="BB37" s="189"/>
      <c r="BC37" s="189"/>
      <c r="BD37" s="189"/>
      <c r="BE37" s="189"/>
      <c r="BF37" s="189"/>
      <c r="BG37" s="189"/>
      <c r="BH37" s="189"/>
      <c r="BI37" s="189"/>
      <c r="BJ37" s="189"/>
      <c r="BK37" s="189"/>
      <c r="BL37" s="189"/>
      <c r="BM37" s="189"/>
      <c r="BN37" s="189"/>
      <c r="BO37" s="189"/>
      <c r="BP37" s="189"/>
      <c r="BQ37" s="189"/>
      <c r="BR37" s="189"/>
      <c r="BS37" s="189"/>
      <c r="BT37" s="189"/>
      <c r="BU37" s="189"/>
      <c r="BV37" s="189"/>
      <c r="BW37" s="189"/>
      <c r="BX37" s="189"/>
      <c r="BY37" s="189"/>
      <c r="BZ37" s="189"/>
      <c r="CA37" s="189"/>
      <c r="CB37" s="189"/>
      <c r="CC37" s="189"/>
      <c r="CD37" s="189"/>
      <c r="CE37" s="189"/>
      <c r="CF37" s="189"/>
      <c r="CG37" s="106"/>
      <c r="CH37" s="112"/>
      <c r="CI37" s="112"/>
      <c r="CJ37" s="112"/>
      <c r="CK37" s="109"/>
      <c r="CL37" s="109"/>
      <c r="CM37" s="109"/>
      <c r="CN37" s="109"/>
      <c r="CO37" s="109"/>
      <c r="CP37" s="109"/>
      <c r="CQ37" s="109"/>
      <c r="CR37" s="109"/>
      <c r="CS37" s="109"/>
      <c r="CT37" s="109"/>
      <c r="CU37" s="109"/>
    </row>
    <row r="38" spans="1:99" ht="14.1" customHeight="1">
      <c r="A38" s="13" t="s">
        <v>113</v>
      </c>
      <c r="B38" s="77" t="str">
        <f t="shared" ref="B38:Q38" si="3">B11</f>
        <v>PTV_High</v>
      </c>
      <c r="C38" s="85" t="str">
        <f t="shared" si="3"/>
        <v>PTV_High</v>
      </c>
      <c r="D38" s="94" t="str">
        <f t="shared" si="3"/>
        <v>PTV_High</v>
      </c>
      <c r="E38" s="16" t="str">
        <f t="shared" si="3"/>
        <v>PTV_HD+ID+LD</v>
      </c>
      <c r="F38" s="16" t="str">
        <f t="shared" si="3"/>
        <v>PTV_HD</v>
      </c>
      <c r="G38" s="144" t="str">
        <f t="shared" si="3"/>
        <v>PTV_High</v>
      </c>
      <c r="H38" s="16" t="str">
        <f>H11</f>
        <v>PTV_HD+ID+LD</v>
      </c>
      <c r="I38" s="16" t="str">
        <f t="shared" si="3"/>
        <v>PTV_HD+ID</v>
      </c>
      <c r="J38" s="16" t="str">
        <f t="shared" si="3"/>
        <v>PTV_HD</v>
      </c>
      <c r="K38" s="57" t="str">
        <f t="shared" si="3"/>
        <v>PTV_HD+ID</v>
      </c>
      <c r="L38" s="57" t="str">
        <f t="shared" si="3"/>
        <v>PTV_HD</v>
      </c>
      <c r="M38" s="140" t="str">
        <f t="shared" si="3"/>
        <v>PTVp</v>
      </c>
      <c r="N38" s="16" t="str">
        <f t="shared" si="3"/>
        <v>PTV_bst+HD+ID+LD</v>
      </c>
      <c r="O38" s="16" t="str">
        <f t="shared" si="3"/>
        <v>PTV_bst+HD+ID</v>
      </c>
      <c r="P38" s="16" t="str">
        <f t="shared" si="3"/>
        <v>PTV_bst+HD</v>
      </c>
      <c r="Q38" s="16" t="str">
        <f t="shared" si="3"/>
        <v>PTV_bst</v>
      </c>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60"/>
      <c r="CH38" s="60"/>
      <c r="CI38" s="60"/>
      <c r="CJ38" s="60"/>
      <c r="CK38" s="26"/>
      <c r="CL38" s="26"/>
      <c r="CM38" s="26"/>
      <c r="CN38" s="26"/>
      <c r="CO38" s="26"/>
      <c r="CP38" s="26"/>
      <c r="CQ38" s="26"/>
      <c r="CR38" s="26"/>
      <c r="CS38" s="26"/>
      <c r="CT38" s="26"/>
      <c r="CU38" s="26"/>
    </row>
    <row r="39" spans="1:99" ht="14.1" customHeight="1">
      <c r="A39" s="13" t="s">
        <v>114</v>
      </c>
      <c r="B39" s="202">
        <v>0.93</v>
      </c>
      <c r="C39" s="203">
        <v>0.93</v>
      </c>
      <c r="D39" s="204">
        <v>0.93</v>
      </c>
      <c r="E39" s="205">
        <v>0.93</v>
      </c>
      <c r="F39" s="205">
        <v>0.93</v>
      </c>
      <c r="G39" s="206">
        <v>0.93</v>
      </c>
      <c r="H39" s="205">
        <v>0.93</v>
      </c>
      <c r="I39" s="205">
        <v>0.93</v>
      </c>
      <c r="J39" s="205">
        <v>0.93</v>
      </c>
      <c r="K39" s="207">
        <v>0.93</v>
      </c>
      <c r="L39" s="207">
        <v>0.93</v>
      </c>
      <c r="M39" s="208">
        <v>0.93</v>
      </c>
      <c r="N39" s="205">
        <v>0.93</v>
      </c>
      <c r="O39" s="205">
        <v>0.93</v>
      </c>
      <c r="P39" s="205">
        <v>0.93</v>
      </c>
      <c r="Q39" s="205">
        <v>0.93</v>
      </c>
      <c r="R39" s="209"/>
      <c r="S39" s="209"/>
      <c r="T39" s="209"/>
      <c r="U39" s="209"/>
      <c r="V39" s="209"/>
      <c r="W39" s="209"/>
      <c r="X39" s="209"/>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c r="BT39" s="209"/>
      <c r="BU39" s="209"/>
      <c r="BV39" s="209"/>
      <c r="BW39" s="209"/>
      <c r="BX39" s="209"/>
      <c r="BY39" s="209"/>
      <c r="BZ39" s="209"/>
      <c r="CA39" s="209"/>
      <c r="CB39" s="209"/>
      <c r="CC39" s="209"/>
      <c r="CD39" s="209"/>
      <c r="CE39" s="209"/>
      <c r="CF39" s="209"/>
      <c r="CG39" s="60"/>
      <c r="CH39" s="60"/>
      <c r="CI39" s="60"/>
      <c r="CJ39" s="60"/>
      <c r="CK39" s="26"/>
      <c r="CL39" s="26"/>
      <c r="CM39" s="26"/>
      <c r="CN39" s="26"/>
      <c r="CO39" s="26"/>
      <c r="CP39" s="26"/>
      <c r="CQ39" s="26"/>
      <c r="CR39" s="26"/>
      <c r="CS39" s="26"/>
      <c r="CT39" s="26"/>
      <c r="CU39" s="26"/>
    </row>
    <row r="40" spans="1:99" ht="14.1" customHeight="1">
      <c r="A40" s="13" t="s">
        <v>115</v>
      </c>
      <c r="B40" s="202">
        <v>1.1499999999999999</v>
      </c>
      <c r="C40" s="203">
        <v>1.1499999999999999</v>
      </c>
      <c r="D40" s="204">
        <v>1.1499999999999999</v>
      </c>
      <c r="E40" s="205">
        <v>1.1499999999999999</v>
      </c>
      <c r="F40" s="205">
        <v>1.1499999999999999</v>
      </c>
      <c r="G40" s="206">
        <v>1.1499999999999999</v>
      </c>
      <c r="H40" s="205">
        <v>1.1499999999999999</v>
      </c>
      <c r="I40" s="205">
        <v>1.1499999999999999</v>
      </c>
      <c r="J40" s="205">
        <v>1.1499999999999999</v>
      </c>
      <c r="K40" s="207">
        <v>1.1499999999999999</v>
      </c>
      <c r="L40" s="207">
        <v>1.1499999999999999</v>
      </c>
      <c r="M40" s="208">
        <v>1.1499999999999999</v>
      </c>
      <c r="N40" s="205">
        <v>1.1499999999999999</v>
      </c>
      <c r="O40" s="205">
        <v>1.1499999999999999</v>
      </c>
      <c r="P40" s="205">
        <v>1.1499999999999999</v>
      </c>
      <c r="Q40" s="205">
        <v>1.1499999999999999</v>
      </c>
      <c r="R40" s="209"/>
      <c r="S40" s="209"/>
      <c r="T40" s="209"/>
      <c r="U40" s="209"/>
      <c r="V40" s="209"/>
      <c r="W40" s="209"/>
      <c r="X40" s="209"/>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c r="BR40" s="209"/>
      <c r="BS40" s="209"/>
      <c r="BT40" s="209"/>
      <c r="BU40" s="209"/>
      <c r="BV40" s="209"/>
      <c r="BW40" s="209"/>
      <c r="BX40" s="209"/>
      <c r="BY40" s="209"/>
      <c r="BZ40" s="209"/>
      <c r="CA40" s="209"/>
      <c r="CB40" s="209"/>
      <c r="CC40" s="209"/>
      <c r="CD40" s="209"/>
      <c r="CE40" s="209"/>
      <c r="CF40" s="209"/>
      <c r="CG40" s="60"/>
      <c r="CH40" s="60"/>
      <c r="CI40" s="60"/>
      <c r="CJ40" s="60"/>
      <c r="CK40" s="26"/>
      <c r="CL40" s="26"/>
      <c r="CM40" s="26"/>
      <c r="CN40" s="26"/>
      <c r="CO40" s="26"/>
      <c r="CP40" s="26"/>
      <c r="CQ40" s="26"/>
      <c r="CR40" s="26"/>
      <c r="CS40" s="26"/>
      <c r="CT40" s="26"/>
      <c r="CU40" s="26"/>
    </row>
    <row r="41" spans="1:99" ht="14.1" customHeight="1">
      <c r="A41" s="17" t="s">
        <v>116</v>
      </c>
      <c r="B41" s="202">
        <v>0.99</v>
      </c>
      <c r="C41" s="203">
        <v>0.99</v>
      </c>
      <c r="D41" s="204">
        <v>0.99</v>
      </c>
      <c r="E41" s="205">
        <v>0.99</v>
      </c>
      <c r="F41" s="205">
        <v>0.99</v>
      </c>
      <c r="G41" s="206">
        <v>0.99</v>
      </c>
      <c r="H41" s="205">
        <v>0.99</v>
      </c>
      <c r="I41" s="205">
        <v>0.99</v>
      </c>
      <c r="J41" s="205">
        <v>0.99</v>
      </c>
      <c r="K41" s="207">
        <v>0.99</v>
      </c>
      <c r="L41" s="207">
        <v>0.99</v>
      </c>
      <c r="M41" s="208">
        <v>0.99</v>
      </c>
      <c r="N41" s="205">
        <v>0.99</v>
      </c>
      <c r="O41" s="205">
        <v>0.99</v>
      </c>
      <c r="P41" s="205">
        <v>0.99</v>
      </c>
      <c r="Q41" s="205">
        <v>0.99</v>
      </c>
      <c r="R41" s="209"/>
      <c r="S41" s="209"/>
      <c r="T41" s="209"/>
      <c r="U41" s="209"/>
      <c r="V41" s="209"/>
      <c r="W41" s="209"/>
      <c r="X41" s="209"/>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c r="BR41" s="209"/>
      <c r="BS41" s="209"/>
      <c r="BT41" s="209"/>
      <c r="BU41" s="209"/>
      <c r="BV41" s="209"/>
      <c r="BW41" s="209"/>
      <c r="BX41" s="209"/>
      <c r="BY41" s="209"/>
      <c r="BZ41" s="209"/>
      <c r="CA41" s="209"/>
      <c r="CB41" s="209"/>
      <c r="CC41" s="209"/>
      <c r="CD41" s="209"/>
      <c r="CE41" s="209"/>
      <c r="CF41" s="209"/>
      <c r="CG41" s="60"/>
      <c r="CH41" s="60"/>
      <c r="CI41" s="60"/>
      <c r="CJ41" s="60"/>
      <c r="CK41" s="26"/>
      <c r="CL41" s="26"/>
      <c r="CM41" s="26"/>
      <c r="CN41" s="26"/>
      <c r="CO41" s="26"/>
      <c r="CP41" s="26"/>
      <c r="CQ41" s="26"/>
      <c r="CR41" s="26"/>
      <c r="CS41" s="26"/>
      <c r="CT41" s="26"/>
      <c r="CU41" s="26"/>
    </row>
    <row r="42" spans="1:99" ht="14.1" customHeight="1">
      <c r="A42" s="13" t="s">
        <v>117</v>
      </c>
      <c r="B42" s="202">
        <v>1.1000000000000001</v>
      </c>
      <c r="C42" s="203">
        <v>1.1000000000000001</v>
      </c>
      <c r="D42" s="204">
        <v>1.1000000000000001</v>
      </c>
      <c r="E42" s="205">
        <v>1.1000000000000001</v>
      </c>
      <c r="F42" s="205">
        <v>1.1000000000000001</v>
      </c>
      <c r="G42" s="206">
        <v>1.1000000000000001</v>
      </c>
      <c r="H42" s="205">
        <v>1.1000000000000001</v>
      </c>
      <c r="I42" s="205">
        <v>1.1000000000000001</v>
      </c>
      <c r="J42" s="205">
        <v>1.1000000000000001</v>
      </c>
      <c r="K42" s="207">
        <v>1.1000000000000001</v>
      </c>
      <c r="L42" s="207">
        <v>1.1000000000000001</v>
      </c>
      <c r="M42" s="208">
        <v>1.1000000000000001</v>
      </c>
      <c r="N42" s="205">
        <v>1.1000000000000001</v>
      </c>
      <c r="O42" s="205">
        <v>1.1000000000000001</v>
      </c>
      <c r="P42" s="205">
        <v>1.1000000000000001</v>
      </c>
      <c r="Q42" s="205">
        <v>1.1000000000000001</v>
      </c>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09"/>
      <c r="CE42" s="209"/>
      <c r="CF42" s="209"/>
      <c r="CG42" s="60"/>
      <c r="CH42" s="60"/>
      <c r="CI42" s="60"/>
      <c r="CJ42" s="60"/>
      <c r="CK42" s="26"/>
      <c r="CL42" s="26"/>
      <c r="CM42" s="26"/>
      <c r="CN42" s="26"/>
      <c r="CO42" s="26"/>
      <c r="CP42" s="26"/>
      <c r="CQ42" s="26"/>
      <c r="CR42" s="26"/>
      <c r="CS42" s="26"/>
      <c r="CT42" s="26"/>
      <c r="CU42" s="26"/>
    </row>
    <row r="43" spans="1:99" ht="14.1" customHeight="1">
      <c r="A43" s="13" t="s">
        <v>118</v>
      </c>
      <c r="B43" s="77"/>
      <c r="C43" s="85"/>
      <c r="D43" s="94" t="s">
        <v>80</v>
      </c>
      <c r="E43" s="16"/>
      <c r="F43" s="16"/>
      <c r="G43" s="144" t="s">
        <v>81</v>
      </c>
      <c r="H43" s="16"/>
      <c r="I43" s="16"/>
      <c r="J43" s="16"/>
      <c r="K43" s="57" t="s">
        <v>82</v>
      </c>
      <c r="L43" s="57"/>
      <c r="M43" s="140" t="s">
        <v>66</v>
      </c>
      <c r="N43" s="16"/>
      <c r="O43" s="16"/>
      <c r="P43" s="16"/>
      <c r="Q43" s="1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60"/>
      <c r="CH43" s="60"/>
      <c r="CI43" s="60"/>
      <c r="CJ43" s="60"/>
      <c r="CK43" s="26"/>
      <c r="CL43" s="26"/>
      <c r="CM43" s="26"/>
      <c r="CN43" s="26"/>
      <c r="CO43" s="26"/>
      <c r="CP43" s="26"/>
      <c r="CQ43" s="26"/>
      <c r="CR43" s="26"/>
      <c r="CS43" s="26"/>
      <c r="CT43" s="26"/>
      <c r="CU43" s="26"/>
    </row>
    <row r="44" spans="1:99" ht="14.1" customHeight="1">
      <c r="A44" s="13" t="s">
        <v>114</v>
      </c>
      <c r="B44" s="202"/>
      <c r="C44" s="203"/>
      <c r="D44" s="204">
        <v>0.93</v>
      </c>
      <c r="E44" s="205"/>
      <c r="F44" s="205"/>
      <c r="G44" s="206">
        <v>0.93</v>
      </c>
      <c r="H44" s="205"/>
      <c r="I44" s="205"/>
      <c r="J44" s="205"/>
      <c r="K44" s="207">
        <v>0.93</v>
      </c>
      <c r="L44" s="207"/>
      <c r="M44" s="208">
        <v>0.93</v>
      </c>
      <c r="N44" s="205"/>
      <c r="O44" s="205"/>
      <c r="P44" s="205"/>
      <c r="Q44" s="205"/>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09"/>
      <c r="CE44" s="209"/>
      <c r="CF44" s="209"/>
      <c r="CG44" s="60"/>
      <c r="CH44" s="60"/>
      <c r="CI44" s="60"/>
      <c r="CJ44" s="60"/>
      <c r="CK44" s="26"/>
      <c r="CL44" s="26"/>
      <c r="CM44" s="26"/>
      <c r="CN44" s="26"/>
      <c r="CO44" s="26"/>
      <c r="CP44" s="26"/>
      <c r="CQ44" s="26"/>
      <c r="CR44" s="26"/>
      <c r="CS44" s="26"/>
      <c r="CT44" s="26"/>
      <c r="CU44" s="26"/>
    </row>
    <row r="45" spans="1:99" ht="14.1" customHeight="1">
      <c r="A45" s="13" t="s">
        <v>115</v>
      </c>
      <c r="B45" s="202"/>
      <c r="C45" s="203"/>
      <c r="D45" s="163"/>
      <c r="E45" s="163"/>
      <c r="F45" s="163"/>
      <c r="G45" s="206"/>
      <c r="H45" s="163"/>
      <c r="I45" s="163"/>
      <c r="J45" s="163"/>
      <c r="K45" s="163"/>
      <c r="L45" s="163"/>
      <c r="M45" s="208"/>
      <c r="N45" s="205"/>
      <c r="O45" s="205"/>
      <c r="P45" s="205"/>
      <c r="Q45" s="205"/>
      <c r="R45" s="209"/>
      <c r="S45" s="209"/>
      <c r="T45" s="209"/>
      <c r="U45" s="209"/>
      <c r="V45" s="209"/>
      <c r="W45" s="209"/>
      <c r="X45" s="209"/>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c r="BT45" s="209"/>
      <c r="BU45" s="209"/>
      <c r="BV45" s="209"/>
      <c r="BW45" s="209"/>
      <c r="BX45" s="209"/>
      <c r="BY45" s="209"/>
      <c r="BZ45" s="209"/>
      <c r="CA45" s="209"/>
      <c r="CB45" s="209"/>
      <c r="CC45" s="209"/>
      <c r="CD45" s="209"/>
      <c r="CE45" s="209"/>
      <c r="CF45" s="209"/>
      <c r="CG45" s="60"/>
      <c r="CH45" s="60"/>
      <c r="CI45" s="60"/>
      <c r="CJ45" s="60"/>
      <c r="CK45" s="26"/>
      <c r="CL45" s="26"/>
      <c r="CM45" s="26"/>
      <c r="CN45" s="26"/>
      <c r="CO45" s="26"/>
      <c r="CP45" s="26"/>
      <c r="CQ45" s="26"/>
      <c r="CR45" s="26"/>
      <c r="CS45" s="26"/>
      <c r="CT45" s="26"/>
      <c r="CU45" s="26"/>
    </row>
    <row r="46" spans="1:99" ht="14.1" customHeight="1">
      <c r="A46" s="17" t="s">
        <v>116</v>
      </c>
      <c r="B46" s="202"/>
      <c r="C46" s="203"/>
      <c r="D46" s="204">
        <v>0.99</v>
      </c>
      <c r="E46" s="205"/>
      <c r="F46" s="205"/>
      <c r="G46" s="206">
        <v>0.99</v>
      </c>
      <c r="H46" s="205"/>
      <c r="I46" s="205"/>
      <c r="J46" s="205"/>
      <c r="K46" s="207">
        <v>0.99</v>
      </c>
      <c r="L46" s="207"/>
      <c r="M46" s="208">
        <v>0.99</v>
      </c>
      <c r="N46" s="205"/>
      <c r="O46" s="205"/>
      <c r="P46" s="205"/>
      <c r="Q46" s="205"/>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c r="BT46" s="209"/>
      <c r="BU46" s="209"/>
      <c r="BV46" s="209"/>
      <c r="BW46" s="209"/>
      <c r="BX46" s="209"/>
      <c r="BY46" s="209"/>
      <c r="BZ46" s="209"/>
      <c r="CA46" s="209"/>
      <c r="CB46" s="209"/>
      <c r="CC46" s="209"/>
      <c r="CD46" s="209"/>
      <c r="CE46" s="209"/>
      <c r="CF46" s="209"/>
      <c r="CG46" s="60"/>
      <c r="CH46" s="60"/>
      <c r="CI46" s="60"/>
      <c r="CJ46" s="60"/>
      <c r="CK46" s="26"/>
      <c r="CL46" s="26"/>
      <c r="CM46" s="26"/>
      <c r="CN46" s="26"/>
      <c r="CO46" s="26"/>
      <c r="CP46" s="26"/>
      <c r="CQ46" s="26"/>
      <c r="CR46" s="26"/>
      <c r="CS46" s="26"/>
      <c r="CT46" s="26"/>
      <c r="CU46" s="26"/>
    </row>
    <row r="47" spans="1:99" ht="14.1" customHeight="1">
      <c r="A47" s="13" t="s">
        <v>117</v>
      </c>
      <c r="B47" s="202"/>
      <c r="C47" s="203"/>
      <c r="D47" s="163"/>
      <c r="E47" s="163"/>
      <c r="F47" s="163"/>
      <c r="G47" s="206"/>
      <c r="H47" s="163"/>
      <c r="I47" s="163"/>
      <c r="J47" s="163"/>
      <c r="K47" s="163"/>
      <c r="L47" s="163"/>
      <c r="M47" s="208"/>
      <c r="N47" s="205"/>
      <c r="O47" s="205"/>
      <c r="P47" s="205"/>
      <c r="Q47" s="205"/>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c r="BT47" s="209"/>
      <c r="BU47" s="209"/>
      <c r="BV47" s="209"/>
      <c r="BW47" s="209"/>
      <c r="BX47" s="209"/>
      <c r="BY47" s="209"/>
      <c r="BZ47" s="209"/>
      <c r="CA47" s="209"/>
      <c r="CB47" s="209"/>
      <c r="CC47" s="209"/>
      <c r="CD47" s="209"/>
      <c r="CE47" s="209"/>
      <c r="CF47" s="209"/>
      <c r="CG47" s="60"/>
      <c r="CH47" s="60"/>
      <c r="CI47" s="60"/>
      <c r="CJ47" s="60"/>
      <c r="CK47" s="26"/>
      <c r="CL47" s="26"/>
      <c r="CM47" s="26"/>
      <c r="CN47" s="26"/>
      <c r="CO47" s="26"/>
      <c r="CP47" s="26"/>
      <c r="CQ47" s="26"/>
      <c r="CR47" s="26"/>
      <c r="CS47" s="26"/>
      <c r="CT47" s="26"/>
      <c r="CU47" s="26"/>
    </row>
    <row r="48" spans="1:99" ht="14.1" customHeight="1">
      <c r="A48" s="13" t="s">
        <v>119</v>
      </c>
      <c r="B48" s="77"/>
      <c r="C48" s="85"/>
      <c r="D48" s="94"/>
      <c r="E48" s="16"/>
      <c r="F48" s="16"/>
      <c r="G48" s="144" t="s">
        <v>80</v>
      </c>
      <c r="H48" s="16"/>
      <c r="I48" s="16"/>
      <c r="J48" s="16"/>
      <c r="K48" s="57"/>
      <c r="L48" s="57"/>
      <c r="M48" s="140" t="s">
        <v>81</v>
      </c>
      <c r="N48" s="16"/>
      <c r="O48" s="16"/>
      <c r="P48" s="16"/>
      <c r="Q48" s="1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60"/>
      <c r="CH48" s="60"/>
      <c r="CI48" s="60"/>
      <c r="CJ48" s="60"/>
      <c r="CK48" s="26"/>
      <c r="CL48" s="26"/>
      <c r="CM48" s="26"/>
      <c r="CN48" s="26"/>
      <c r="CO48" s="26"/>
      <c r="CP48" s="26"/>
      <c r="CQ48" s="26"/>
      <c r="CR48" s="26"/>
      <c r="CS48" s="26"/>
      <c r="CT48" s="26"/>
      <c r="CU48" s="26"/>
    </row>
    <row r="49" spans="1:99" ht="14.1" customHeight="1">
      <c r="A49" s="13" t="s">
        <v>114</v>
      </c>
      <c r="B49" s="202"/>
      <c r="C49" s="203"/>
      <c r="D49" s="204"/>
      <c r="E49" s="205"/>
      <c r="F49" s="205"/>
      <c r="G49" s="206">
        <v>0.93</v>
      </c>
      <c r="H49" s="205"/>
      <c r="I49" s="205"/>
      <c r="J49" s="205"/>
      <c r="K49" s="207"/>
      <c r="L49" s="207"/>
      <c r="M49" s="208">
        <v>0.93</v>
      </c>
      <c r="N49" s="205"/>
      <c r="O49" s="205"/>
      <c r="P49" s="205"/>
      <c r="Q49" s="205"/>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c r="BT49" s="209"/>
      <c r="BU49" s="209"/>
      <c r="BV49" s="209"/>
      <c r="BW49" s="209"/>
      <c r="BX49" s="209"/>
      <c r="BY49" s="209"/>
      <c r="BZ49" s="209"/>
      <c r="CA49" s="209"/>
      <c r="CB49" s="209"/>
      <c r="CC49" s="209"/>
      <c r="CD49" s="209"/>
      <c r="CE49" s="209"/>
      <c r="CF49" s="209"/>
      <c r="CG49" s="60"/>
      <c r="CH49" s="60"/>
      <c r="CI49" s="60"/>
      <c r="CJ49" s="60"/>
      <c r="CK49" s="26"/>
      <c r="CL49" s="26"/>
      <c r="CM49" s="26"/>
      <c r="CN49" s="26"/>
      <c r="CO49" s="26"/>
      <c r="CP49" s="26"/>
      <c r="CQ49" s="26"/>
      <c r="CR49" s="26"/>
      <c r="CS49" s="26"/>
      <c r="CT49" s="26"/>
      <c r="CU49" s="26"/>
    </row>
    <row r="50" spans="1:99" ht="14.1" customHeight="1">
      <c r="A50" s="13" t="s">
        <v>115</v>
      </c>
      <c r="B50" s="202"/>
      <c r="C50" s="203"/>
      <c r="D50" s="204"/>
      <c r="E50" s="205"/>
      <c r="F50" s="205"/>
      <c r="G50" s="206"/>
      <c r="H50" s="163"/>
      <c r="I50" s="163"/>
      <c r="J50" s="163"/>
      <c r="K50" s="163"/>
      <c r="L50" s="163"/>
      <c r="M50" s="208"/>
      <c r="N50" s="205"/>
      <c r="O50" s="205"/>
      <c r="P50" s="205"/>
      <c r="Q50" s="205"/>
      <c r="R50" s="209"/>
      <c r="S50" s="209"/>
      <c r="T50" s="209"/>
      <c r="U50" s="209"/>
      <c r="V50" s="209"/>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c r="BT50" s="209"/>
      <c r="BU50" s="209"/>
      <c r="BV50" s="209"/>
      <c r="BW50" s="209"/>
      <c r="BX50" s="209"/>
      <c r="BY50" s="209"/>
      <c r="BZ50" s="209"/>
      <c r="CA50" s="209"/>
      <c r="CB50" s="209"/>
      <c r="CC50" s="209"/>
      <c r="CD50" s="209"/>
      <c r="CE50" s="209"/>
      <c r="CF50" s="209"/>
      <c r="CG50" s="60"/>
      <c r="CH50" s="60"/>
      <c r="CI50" s="60"/>
      <c r="CJ50" s="60"/>
      <c r="CK50" s="26"/>
      <c r="CL50" s="26"/>
      <c r="CM50" s="26"/>
      <c r="CN50" s="26"/>
      <c r="CO50" s="26"/>
      <c r="CP50" s="26"/>
      <c r="CQ50" s="26"/>
      <c r="CR50" s="26"/>
      <c r="CS50" s="26"/>
      <c r="CT50" s="26"/>
      <c r="CU50" s="26"/>
    </row>
    <row r="51" spans="1:99" ht="14.1" customHeight="1">
      <c r="A51" s="17" t="s">
        <v>116</v>
      </c>
      <c r="B51" s="202"/>
      <c r="C51" s="203"/>
      <c r="D51" s="204"/>
      <c r="E51" s="205"/>
      <c r="F51" s="205"/>
      <c r="G51" s="206">
        <v>0.99</v>
      </c>
      <c r="H51" s="205"/>
      <c r="I51" s="205"/>
      <c r="J51" s="205"/>
      <c r="K51" s="207"/>
      <c r="L51" s="207"/>
      <c r="M51" s="208">
        <v>0.99</v>
      </c>
      <c r="N51" s="205"/>
      <c r="O51" s="205"/>
      <c r="P51" s="205"/>
      <c r="Q51" s="205"/>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c r="BT51" s="209"/>
      <c r="BU51" s="209"/>
      <c r="BV51" s="209"/>
      <c r="BW51" s="209"/>
      <c r="BX51" s="209"/>
      <c r="BY51" s="209"/>
      <c r="BZ51" s="209"/>
      <c r="CA51" s="209"/>
      <c r="CB51" s="209"/>
      <c r="CC51" s="209"/>
      <c r="CD51" s="209"/>
      <c r="CE51" s="209"/>
      <c r="CF51" s="209"/>
      <c r="CG51" s="60"/>
      <c r="CH51" s="60"/>
      <c r="CI51" s="60"/>
      <c r="CJ51" s="60"/>
      <c r="CK51" s="26"/>
      <c r="CL51" s="26"/>
      <c r="CM51" s="26"/>
      <c r="CN51" s="26"/>
      <c r="CO51" s="26"/>
      <c r="CP51" s="26"/>
      <c r="CQ51" s="26"/>
      <c r="CR51" s="26"/>
      <c r="CS51" s="26"/>
      <c r="CT51" s="26"/>
      <c r="CU51" s="26"/>
    </row>
    <row r="52" spans="1:99" ht="14.1" customHeight="1">
      <c r="A52" s="13" t="s">
        <v>117</v>
      </c>
      <c r="B52" s="202"/>
      <c r="C52" s="203"/>
      <c r="D52" s="204"/>
      <c r="E52" s="205"/>
      <c r="F52" s="205"/>
      <c r="G52" s="206"/>
      <c r="H52" s="163"/>
      <c r="I52" s="163"/>
      <c r="J52" s="163"/>
      <c r="K52" s="163"/>
      <c r="L52" s="163"/>
      <c r="M52" s="208"/>
      <c r="N52" s="205"/>
      <c r="O52" s="205"/>
      <c r="P52" s="205"/>
      <c r="Q52" s="205"/>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c r="BT52" s="209"/>
      <c r="BU52" s="209"/>
      <c r="BV52" s="209"/>
      <c r="BW52" s="209"/>
      <c r="BX52" s="209"/>
      <c r="BY52" s="209"/>
      <c r="BZ52" s="209"/>
      <c r="CA52" s="209"/>
      <c r="CB52" s="209"/>
      <c r="CC52" s="209"/>
      <c r="CD52" s="209"/>
      <c r="CE52" s="209"/>
      <c r="CF52" s="209"/>
      <c r="CG52" s="60"/>
      <c r="CH52" s="60"/>
      <c r="CI52" s="60"/>
      <c r="CJ52" s="60"/>
      <c r="CK52" s="26"/>
      <c r="CL52" s="26"/>
      <c r="CM52" s="26"/>
      <c r="CN52" s="26"/>
      <c r="CO52" s="26"/>
      <c r="CP52" s="26"/>
      <c r="CQ52" s="26"/>
      <c r="CR52" s="26"/>
      <c r="CS52" s="26"/>
      <c r="CT52" s="26"/>
      <c r="CU52" s="26"/>
    </row>
    <row r="53" spans="1:99" ht="14.1" customHeight="1">
      <c r="A53" s="13" t="s">
        <v>120</v>
      </c>
      <c r="B53" s="77"/>
      <c r="C53" s="85"/>
      <c r="D53" s="94"/>
      <c r="E53" s="16"/>
      <c r="F53" s="16"/>
      <c r="G53" s="206"/>
      <c r="H53" s="16"/>
      <c r="I53" s="16"/>
      <c r="J53" s="16"/>
      <c r="K53" s="57"/>
      <c r="L53" s="57"/>
      <c r="M53" s="140" t="s">
        <v>80</v>
      </c>
      <c r="N53" s="16"/>
      <c r="O53" s="16"/>
      <c r="P53" s="16"/>
      <c r="Q53" s="1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60"/>
      <c r="CH53" s="60"/>
      <c r="CI53" s="60"/>
      <c r="CJ53" s="60"/>
      <c r="CK53" s="26"/>
      <c r="CL53" s="26"/>
      <c r="CM53" s="26"/>
      <c r="CN53" s="26"/>
      <c r="CO53" s="26"/>
      <c r="CP53" s="26"/>
      <c r="CQ53" s="26"/>
      <c r="CR53" s="26"/>
      <c r="CS53" s="26"/>
      <c r="CT53" s="26"/>
      <c r="CU53" s="26"/>
    </row>
    <row r="54" spans="1:99" ht="14.1" customHeight="1">
      <c r="A54" s="13" t="s">
        <v>114</v>
      </c>
      <c r="B54" s="202"/>
      <c r="C54" s="203"/>
      <c r="D54" s="204"/>
      <c r="E54" s="205"/>
      <c r="F54" s="205"/>
      <c r="G54" s="144"/>
      <c r="H54" s="205"/>
      <c r="I54" s="205"/>
      <c r="J54" s="205"/>
      <c r="K54" s="207"/>
      <c r="L54" s="207"/>
      <c r="M54" s="208">
        <v>0.93</v>
      </c>
      <c r="N54" s="205"/>
      <c r="O54" s="205"/>
      <c r="P54" s="205"/>
      <c r="Q54" s="205"/>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c r="BR54" s="209"/>
      <c r="BS54" s="209"/>
      <c r="BT54" s="209"/>
      <c r="BU54" s="209"/>
      <c r="BV54" s="209"/>
      <c r="BW54" s="209"/>
      <c r="BX54" s="209"/>
      <c r="BY54" s="209"/>
      <c r="BZ54" s="209"/>
      <c r="CA54" s="209"/>
      <c r="CB54" s="209"/>
      <c r="CC54" s="209"/>
      <c r="CD54" s="209"/>
      <c r="CE54" s="209"/>
      <c r="CF54" s="209"/>
      <c r="CG54" s="60"/>
      <c r="CH54" s="60"/>
      <c r="CI54" s="60"/>
      <c r="CJ54" s="60"/>
      <c r="CK54" s="26"/>
      <c r="CL54" s="26"/>
      <c r="CM54" s="26"/>
      <c r="CN54" s="26"/>
      <c r="CO54" s="26"/>
      <c r="CP54" s="26"/>
      <c r="CQ54" s="26"/>
      <c r="CR54" s="26"/>
      <c r="CS54" s="26"/>
      <c r="CT54" s="26"/>
      <c r="CU54" s="26"/>
    </row>
    <row r="55" spans="1:99" ht="14.1" customHeight="1">
      <c r="A55" s="13" t="s">
        <v>115</v>
      </c>
      <c r="B55" s="202"/>
      <c r="C55" s="203"/>
      <c r="D55" s="204"/>
      <c r="E55" s="205"/>
      <c r="F55" s="205"/>
      <c r="G55" s="206"/>
      <c r="H55" s="205"/>
      <c r="I55" s="205"/>
      <c r="J55" s="205"/>
      <c r="K55" s="207"/>
      <c r="L55" s="207"/>
      <c r="M55" s="208"/>
      <c r="N55" s="205"/>
      <c r="O55" s="205"/>
      <c r="P55" s="205"/>
      <c r="Q55" s="205"/>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c r="BR55" s="209"/>
      <c r="BS55" s="209"/>
      <c r="BT55" s="209"/>
      <c r="BU55" s="209"/>
      <c r="BV55" s="209"/>
      <c r="BW55" s="209"/>
      <c r="BX55" s="209"/>
      <c r="BY55" s="209"/>
      <c r="BZ55" s="209"/>
      <c r="CA55" s="209"/>
      <c r="CB55" s="209"/>
      <c r="CC55" s="209"/>
      <c r="CD55" s="209"/>
      <c r="CE55" s="209"/>
      <c r="CF55" s="209"/>
      <c r="CG55" s="60"/>
      <c r="CH55" s="60"/>
      <c r="CI55" s="60"/>
      <c r="CJ55" s="60"/>
      <c r="CK55" s="26"/>
      <c r="CL55" s="26"/>
      <c r="CM55" s="26"/>
      <c r="CN55" s="26"/>
      <c r="CO55" s="26"/>
      <c r="CP55" s="26"/>
      <c r="CQ55" s="26"/>
      <c r="CR55" s="26"/>
      <c r="CS55" s="26"/>
      <c r="CT55" s="26"/>
      <c r="CU55" s="26"/>
    </row>
    <row r="56" spans="1:99" ht="14.1" customHeight="1">
      <c r="A56" s="17" t="s">
        <v>116</v>
      </c>
      <c r="B56" s="202"/>
      <c r="C56" s="203"/>
      <c r="D56" s="204"/>
      <c r="E56" s="205"/>
      <c r="F56" s="205"/>
      <c r="G56" s="206"/>
      <c r="H56" s="205"/>
      <c r="I56" s="205"/>
      <c r="J56" s="205"/>
      <c r="K56" s="207"/>
      <c r="L56" s="207"/>
      <c r="M56" s="208">
        <v>0.99</v>
      </c>
      <c r="N56" s="205"/>
      <c r="O56" s="205"/>
      <c r="P56" s="205"/>
      <c r="Q56" s="205"/>
      <c r="R56" s="209"/>
      <c r="S56" s="209"/>
      <c r="T56" s="209"/>
      <c r="U56" s="209"/>
      <c r="V56" s="209"/>
      <c r="W56" s="209"/>
      <c r="X56" s="209"/>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c r="BR56" s="209"/>
      <c r="BS56" s="209"/>
      <c r="BT56" s="209"/>
      <c r="BU56" s="209"/>
      <c r="BV56" s="209"/>
      <c r="BW56" s="209"/>
      <c r="BX56" s="209"/>
      <c r="BY56" s="209"/>
      <c r="BZ56" s="209"/>
      <c r="CA56" s="209"/>
      <c r="CB56" s="209"/>
      <c r="CC56" s="209"/>
      <c r="CD56" s="209"/>
      <c r="CE56" s="209"/>
      <c r="CF56" s="209"/>
      <c r="CG56" s="60"/>
      <c r="CH56" s="60"/>
      <c r="CI56" s="60"/>
      <c r="CJ56" s="60"/>
      <c r="CK56" s="26"/>
      <c r="CL56" s="26"/>
      <c r="CM56" s="26"/>
      <c r="CN56" s="26"/>
      <c r="CO56" s="26"/>
      <c r="CP56" s="26"/>
      <c r="CQ56" s="26"/>
      <c r="CR56" s="26"/>
      <c r="CS56" s="26"/>
      <c r="CT56" s="26"/>
      <c r="CU56" s="26"/>
    </row>
    <row r="57" spans="1:99" ht="14.1" customHeight="1">
      <c r="A57" s="13" t="s">
        <v>117</v>
      </c>
      <c r="B57" s="202"/>
      <c r="C57" s="203"/>
      <c r="D57" s="204"/>
      <c r="E57" s="205"/>
      <c r="F57" s="205"/>
      <c r="G57" s="206"/>
      <c r="H57" s="205"/>
      <c r="I57" s="205"/>
      <c r="J57" s="205"/>
      <c r="K57" s="207"/>
      <c r="L57" s="207"/>
      <c r="M57" s="208"/>
      <c r="N57" s="205"/>
      <c r="O57" s="205"/>
      <c r="P57" s="205"/>
      <c r="Q57" s="205"/>
      <c r="R57" s="209"/>
      <c r="S57" s="209"/>
      <c r="T57" s="209"/>
      <c r="U57" s="209"/>
      <c r="V57" s="209"/>
      <c r="W57" s="209"/>
      <c r="X57" s="209"/>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c r="BR57" s="209"/>
      <c r="BS57" s="209"/>
      <c r="BT57" s="209"/>
      <c r="BU57" s="209"/>
      <c r="BV57" s="209"/>
      <c r="BW57" s="209"/>
      <c r="BX57" s="209"/>
      <c r="BY57" s="209"/>
      <c r="BZ57" s="209"/>
      <c r="CA57" s="209"/>
      <c r="CB57" s="209"/>
      <c r="CC57" s="209"/>
      <c r="CD57" s="209"/>
      <c r="CE57" s="209"/>
      <c r="CF57" s="209"/>
      <c r="CG57" s="60"/>
      <c r="CH57" s="60"/>
      <c r="CI57" s="60"/>
      <c r="CJ57" s="60"/>
      <c r="CK57" s="26"/>
      <c r="CL57" s="26"/>
      <c r="CM57" s="26"/>
      <c r="CN57" s="26"/>
      <c r="CO57" s="26"/>
      <c r="CP57" s="26"/>
      <c r="CQ57" s="26"/>
      <c r="CR57" s="26"/>
      <c r="CS57" s="26"/>
      <c r="CT57" s="26"/>
      <c r="CU57" s="26"/>
    </row>
    <row r="58" spans="1:99" s="111" customFormat="1" ht="14.1" customHeight="1">
      <c r="A58" s="102" t="s">
        <v>121</v>
      </c>
      <c r="B58" s="187"/>
      <c r="C58" s="188"/>
      <c r="D58" s="187"/>
      <c r="E58" s="187"/>
      <c r="F58" s="187"/>
      <c r="G58" s="144"/>
      <c r="H58" s="187"/>
      <c r="I58" s="187"/>
      <c r="J58" s="187"/>
      <c r="K58" s="187"/>
      <c r="L58" s="187"/>
      <c r="M58" s="140"/>
      <c r="N58" s="187"/>
      <c r="O58" s="187"/>
      <c r="P58" s="187"/>
      <c r="Q58" s="187"/>
      <c r="R58" s="189"/>
      <c r="S58" s="189"/>
      <c r="T58" s="189"/>
      <c r="U58" s="189"/>
      <c r="V58" s="189"/>
      <c r="W58" s="189"/>
      <c r="X58" s="189"/>
      <c r="Y58" s="189"/>
      <c r="Z58" s="189"/>
      <c r="AA58" s="189"/>
      <c r="AB58" s="189"/>
      <c r="AC58" s="189"/>
      <c r="AD58" s="189"/>
      <c r="AE58" s="189"/>
      <c r="AF58" s="189"/>
      <c r="AG58" s="189"/>
      <c r="AH58" s="189"/>
      <c r="AI58" s="189"/>
      <c r="AJ58" s="189"/>
      <c r="AK58" s="189"/>
      <c r="AL58" s="189"/>
      <c r="AM58" s="189"/>
      <c r="AN58" s="189"/>
      <c r="AO58" s="189"/>
      <c r="AP58" s="189"/>
      <c r="AQ58" s="189"/>
      <c r="AR58" s="189"/>
      <c r="AS58" s="189"/>
      <c r="AT58" s="189"/>
      <c r="AU58" s="190"/>
      <c r="AV58" s="190"/>
      <c r="AW58" s="190"/>
      <c r="AX58" s="105"/>
      <c r="AY58" s="190"/>
      <c r="AZ58" s="190"/>
      <c r="BA58" s="189"/>
      <c r="BB58" s="189"/>
      <c r="BC58" s="189"/>
      <c r="BD58" s="189"/>
      <c r="BE58" s="189"/>
      <c r="BF58" s="189"/>
      <c r="BG58" s="189"/>
      <c r="BH58" s="189"/>
      <c r="BI58" s="189"/>
      <c r="BJ58" s="189"/>
      <c r="BK58" s="189"/>
      <c r="BL58" s="189"/>
      <c r="BM58" s="189"/>
      <c r="BN58" s="189"/>
      <c r="BO58" s="189"/>
      <c r="BP58" s="189"/>
      <c r="BQ58" s="189"/>
      <c r="BR58" s="189"/>
      <c r="BS58" s="189"/>
      <c r="BT58" s="189"/>
      <c r="BU58" s="189"/>
      <c r="BV58" s="189"/>
      <c r="BW58" s="189"/>
      <c r="BX58" s="189"/>
      <c r="BY58" s="189"/>
      <c r="BZ58" s="189"/>
      <c r="CA58" s="189"/>
      <c r="CB58" s="189"/>
      <c r="CC58" s="189"/>
      <c r="CD58" s="189"/>
      <c r="CE58" s="189"/>
      <c r="CF58" s="189"/>
      <c r="CG58" s="112"/>
      <c r="CH58" s="112"/>
      <c r="CI58" s="112"/>
      <c r="CJ58" s="112"/>
      <c r="CK58" s="109"/>
      <c r="CL58" s="109"/>
      <c r="CM58" s="109"/>
      <c r="CN58" s="109"/>
      <c r="CO58" s="109"/>
      <c r="CP58" s="109"/>
      <c r="CQ58" s="109"/>
      <c r="CR58" s="109"/>
      <c r="CS58" s="109"/>
      <c r="CT58" s="109"/>
      <c r="CU58" s="109"/>
    </row>
    <row r="59" spans="1:99" ht="14.1" customHeight="1">
      <c r="A59" s="18" t="s">
        <v>122</v>
      </c>
      <c r="B59" s="79" t="s">
        <v>123</v>
      </c>
      <c r="C59" s="210" t="s">
        <v>123</v>
      </c>
      <c r="D59" s="151" t="s">
        <v>123</v>
      </c>
      <c r="E59" s="67" t="s">
        <v>124</v>
      </c>
      <c r="F59" s="67" t="s">
        <v>124</v>
      </c>
      <c r="G59" s="149" t="s">
        <v>123</v>
      </c>
      <c r="H59" s="67" t="s">
        <v>124</v>
      </c>
      <c r="I59" s="67" t="s">
        <v>124</v>
      </c>
      <c r="J59" s="67" t="s">
        <v>124</v>
      </c>
      <c r="K59" s="68" t="s">
        <v>124</v>
      </c>
      <c r="L59" s="68" t="s">
        <v>124</v>
      </c>
      <c r="M59" s="142" t="s">
        <v>123</v>
      </c>
      <c r="N59" s="67" t="s">
        <v>124</v>
      </c>
      <c r="O59" s="67" t="s">
        <v>124</v>
      </c>
      <c r="P59" s="67" t="s">
        <v>124</v>
      </c>
      <c r="Q59" s="67" t="s">
        <v>124</v>
      </c>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c r="AZ59" s="69"/>
      <c r="BA59" s="69"/>
      <c r="BB59" s="69"/>
      <c r="BC59" s="69"/>
      <c r="BD59" s="69"/>
      <c r="BE59" s="69"/>
      <c r="BF59" s="69"/>
      <c r="BG59" s="69"/>
      <c r="BH59" s="69"/>
      <c r="BI59" s="69"/>
      <c r="BJ59" s="69"/>
      <c r="BK59" s="69"/>
      <c r="BL59" s="69"/>
      <c r="BM59" s="69"/>
      <c r="BN59" s="69"/>
      <c r="BO59" s="69"/>
      <c r="BP59" s="69"/>
      <c r="BQ59" s="69"/>
      <c r="BR59" s="69"/>
      <c r="BS59" s="69"/>
      <c r="BT59" s="69"/>
      <c r="BU59" s="69"/>
      <c r="BV59" s="69"/>
      <c r="BW59" s="69"/>
      <c r="BX59" s="69"/>
      <c r="BY59" s="69"/>
      <c r="BZ59" s="69"/>
      <c r="CA59" s="69"/>
      <c r="CB59" s="69"/>
      <c r="CC59" s="69"/>
      <c r="CD59" s="69"/>
      <c r="CE59" s="69"/>
      <c r="CF59" s="69"/>
      <c r="CG59" s="60"/>
      <c r="CH59" s="60"/>
      <c r="CI59" s="60"/>
      <c r="CJ59" s="60"/>
      <c r="CK59" s="26"/>
      <c r="CL59" s="26"/>
      <c r="CM59" s="26"/>
      <c r="CN59" s="26"/>
      <c r="CO59" s="26"/>
      <c r="CP59" s="26"/>
      <c r="CQ59" s="26"/>
      <c r="CR59" s="26"/>
      <c r="CS59" s="26"/>
      <c r="CT59" s="26"/>
      <c r="CU59" s="26"/>
    </row>
    <row r="60" spans="1:99" ht="14.1" customHeight="1">
      <c r="A60" s="13" t="s">
        <v>125</v>
      </c>
      <c r="B60" s="78">
        <v>4500</v>
      </c>
      <c r="C60" s="86">
        <v>4500</v>
      </c>
      <c r="D60" s="95">
        <v>4500</v>
      </c>
      <c r="E60" s="20">
        <v>4500</v>
      </c>
      <c r="F60" s="20">
        <v>4500</v>
      </c>
      <c r="G60" s="148">
        <v>4500</v>
      </c>
      <c r="H60" s="20">
        <v>4500</v>
      </c>
      <c r="I60" s="20">
        <v>4500</v>
      </c>
      <c r="J60" s="20">
        <v>4500</v>
      </c>
      <c r="K60" s="65">
        <v>4500</v>
      </c>
      <c r="L60" s="65">
        <v>4500</v>
      </c>
      <c r="M60" s="141">
        <v>4500</v>
      </c>
      <c r="N60" s="20">
        <v>4500</v>
      </c>
      <c r="O60" s="20">
        <v>4500</v>
      </c>
      <c r="P60" s="20">
        <v>4500</v>
      </c>
      <c r="Q60" s="20">
        <v>4500</v>
      </c>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60"/>
      <c r="CH60" s="60"/>
      <c r="CI60" s="60"/>
      <c r="CJ60" s="60"/>
      <c r="CK60" s="26"/>
      <c r="CL60" s="26"/>
      <c r="CM60" s="26"/>
      <c r="CN60" s="26"/>
      <c r="CO60" s="26"/>
      <c r="CP60" s="26"/>
      <c r="CQ60" s="26"/>
      <c r="CR60" s="26"/>
      <c r="CS60" s="26"/>
      <c r="CT60" s="26"/>
      <c r="CU60" s="26"/>
    </row>
    <row r="61" spans="1:99" ht="14.1" customHeight="1">
      <c r="A61" s="13" t="s">
        <v>126</v>
      </c>
      <c r="B61" s="78"/>
      <c r="C61" s="86"/>
      <c r="D61" s="95"/>
      <c r="E61" s="20"/>
      <c r="F61" s="20"/>
      <c r="G61" s="148"/>
      <c r="H61" s="20"/>
      <c r="I61" s="20"/>
      <c r="J61" s="20"/>
      <c r="K61" s="65"/>
      <c r="L61" s="65"/>
      <c r="M61" s="141"/>
      <c r="N61" s="20"/>
      <c r="O61" s="20"/>
      <c r="P61" s="20"/>
      <c r="Q61" s="20"/>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0"/>
      <c r="CH61" s="60"/>
      <c r="CI61" s="60"/>
      <c r="CJ61" s="60"/>
      <c r="CK61" s="26"/>
      <c r="CL61" s="26"/>
      <c r="CM61" s="26"/>
      <c r="CN61" s="26"/>
      <c r="CO61" s="26"/>
      <c r="CP61" s="26"/>
      <c r="CQ61" s="26"/>
      <c r="CR61" s="26"/>
      <c r="CS61" s="26"/>
      <c r="CT61" s="26"/>
      <c r="CU61" s="26"/>
    </row>
    <row r="62" spans="1:99" ht="14.1" customHeight="1">
      <c r="A62" s="18" t="s">
        <v>127</v>
      </c>
      <c r="B62" s="79"/>
      <c r="C62" s="210"/>
      <c r="D62" s="151" t="s">
        <v>128</v>
      </c>
      <c r="E62" s="67" t="s">
        <v>129</v>
      </c>
      <c r="F62" s="67" t="s">
        <v>129</v>
      </c>
      <c r="G62" s="149" t="s">
        <v>128</v>
      </c>
      <c r="H62" s="67" t="s">
        <v>129</v>
      </c>
      <c r="I62" s="67" t="s">
        <v>129</v>
      </c>
      <c r="J62" s="67" t="s">
        <v>129</v>
      </c>
      <c r="K62" s="68" t="s">
        <v>129</v>
      </c>
      <c r="L62" s="68" t="s">
        <v>129</v>
      </c>
      <c r="M62" s="142" t="s">
        <v>128</v>
      </c>
      <c r="N62" s="67" t="s">
        <v>129</v>
      </c>
      <c r="O62" s="67" t="s">
        <v>129</v>
      </c>
      <c r="P62" s="67" t="s">
        <v>129</v>
      </c>
      <c r="Q62" s="67" t="s">
        <v>129</v>
      </c>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69"/>
      <c r="AZ62" s="69"/>
      <c r="BA62" s="69"/>
      <c r="BB62" s="69"/>
      <c r="BC62" s="69"/>
      <c r="BD62" s="69"/>
      <c r="BE62" s="69"/>
      <c r="BF62" s="69"/>
      <c r="BG62" s="69"/>
      <c r="BH62" s="69"/>
      <c r="BI62" s="69"/>
      <c r="BJ62" s="69"/>
      <c r="BK62" s="69"/>
      <c r="BL62" s="69"/>
      <c r="BM62" s="69"/>
      <c r="BN62" s="69"/>
      <c r="BO62" s="69"/>
      <c r="BP62" s="69"/>
      <c r="BQ62" s="69"/>
      <c r="BR62" s="69"/>
      <c r="BS62" s="69"/>
      <c r="BT62" s="69"/>
      <c r="BU62" s="69"/>
      <c r="BV62" s="69"/>
      <c r="BW62" s="69"/>
      <c r="BX62" s="69"/>
      <c r="BY62" s="69"/>
      <c r="BZ62" s="69"/>
      <c r="CA62" s="69"/>
      <c r="CB62" s="69"/>
      <c r="CC62" s="69"/>
      <c r="CD62" s="69"/>
      <c r="CE62" s="69"/>
      <c r="CF62" s="69"/>
      <c r="CG62" s="60"/>
      <c r="CH62" s="60"/>
      <c r="CI62" s="60"/>
      <c r="CJ62" s="60"/>
      <c r="CK62" s="26"/>
      <c r="CL62" s="26"/>
      <c r="CM62" s="26"/>
      <c r="CN62" s="26"/>
      <c r="CO62" s="26"/>
      <c r="CP62" s="26"/>
      <c r="CQ62" s="26"/>
      <c r="CR62" s="26"/>
      <c r="CS62" s="26"/>
      <c r="CT62" s="26"/>
      <c r="CU62" s="26"/>
    </row>
    <row r="63" spans="1:99" ht="14.1" customHeight="1">
      <c r="A63" s="13" t="s">
        <v>125</v>
      </c>
      <c r="B63" s="78"/>
      <c r="C63" s="86"/>
      <c r="D63" s="95">
        <v>5000</v>
      </c>
      <c r="E63" s="20">
        <v>5000</v>
      </c>
      <c r="F63" s="20">
        <v>5000</v>
      </c>
      <c r="G63" s="148">
        <v>5000</v>
      </c>
      <c r="H63" s="20">
        <v>5000</v>
      </c>
      <c r="I63" s="20">
        <v>5000</v>
      </c>
      <c r="J63" s="20">
        <v>5000</v>
      </c>
      <c r="K63" s="65">
        <v>5000</v>
      </c>
      <c r="L63" s="65">
        <v>5000</v>
      </c>
      <c r="M63" s="141">
        <v>5000</v>
      </c>
      <c r="N63" s="20">
        <v>5000</v>
      </c>
      <c r="O63" s="20">
        <v>5000</v>
      </c>
      <c r="P63" s="20">
        <v>5000</v>
      </c>
      <c r="Q63" s="20">
        <v>5000</v>
      </c>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0"/>
      <c r="CH63" s="60"/>
      <c r="CI63" s="60"/>
      <c r="CJ63" s="60"/>
      <c r="CK63" s="26"/>
      <c r="CL63" s="26"/>
      <c r="CM63" s="26"/>
      <c r="CN63" s="26"/>
      <c r="CO63" s="26"/>
      <c r="CP63" s="26"/>
      <c r="CQ63" s="26"/>
      <c r="CR63" s="26"/>
      <c r="CS63" s="26"/>
      <c r="CT63" s="26"/>
      <c r="CU63" s="26"/>
    </row>
    <row r="64" spans="1:99" ht="14.1" customHeight="1">
      <c r="A64" s="13" t="s">
        <v>126</v>
      </c>
      <c r="B64" s="78"/>
      <c r="C64" s="86"/>
      <c r="D64" s="95"/>
      <c r="E64" s="20"/>
      <c r="F64" s="20"/>
      <c r="G64" s="148"/>
      <c r="H64" s="20"/>
      <c r="I64" s="20"/>
      <c r="J64" s="20"/>
      <c r="K64" s="65"/>
      <c r="L64" s="65"/>
      <c r="M64" s="141"/>
      <c r="N64" s="20"/>
      <c r="O64" s="20"/>
      <c r="P64" s="20"/>
      <c r="Q64" s="20"/>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c r="CE64" s="66"/>
      <c r="CF64" s="66"/>
      <c r="CG64" s="60"/>
      <c r="CH64" s="60"/>
      <c r="CI64" s="60"/>
      <c r="CJ64" s="60"/>
      <c r="CK64" s="26"/>
      <c r="CL64" s="26"/>
      <c r="CM64" s="26"/>
      <c r="CN64" s="26"/>
      <c r="CO64" s="26"/>
      <c r="CP64" s="26"/>
      <c r="CQ64" s="26"/>
      <c r="CR64" s="26"/>
      <c r="CS64" s="26"/>
      <c r="CT64" s="26"/>
      <c r="CU64" s="26"/>
    </row>
    <row r="65" spans="1:99" ht="12.75">
      <c r="A65" s="18" t="s">
        <v>130</v>
      </c>
      <c r="B65" s="79"/>
      <c r="C65" s="210"/>
      <c r="D65" s="151" t="s">
        <v>131</v>
      </c>
      <c r="E65" s="67" t="s">
        <v>131</v>
      </c>
      <c r="F65" s="67" t="s">
        <v>131</v>
      </c>
      <c r="G65" s="149" t="s">
        <v>131</v>
      </c>
      <c r="H65" s="67" t="s">
        <v>131</v>
      </c>
      <c r="I65" s="67" t="s">
        <v>131</v>
      </c>
      <c r="J65" s="67" t="s">
        <v>131</v>
      </c>
      <c r="K65" s="68" t="s">
        <v>131</v>
      </c>
      <c r="L65" s="68" t="s">
        <v>131</v>
      </c>
      <c r="M65" s="142" t="s">
        <v>131</v>
      </c>
      <c r="N65" s="67" t="s">
        <v>131</v>
      </c>
      <c r="O65" s="67" t="s">
        <v>131</v>
      </c>
      <c r="P65" s="67" t="s">
        <v>131</v>
      </c>
      <c r="Q65" s="67" t="s">
        <v>131</v>
      </c>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c r="BB65" s="69"/>
      <c r="BC65" s="69"/>
      <c r="BD65" s="69"/>
      <c r="BE65" s="69"/>
      <c r="BF65" s="69"/>
      <c r="BG65" s="69"/>
      <c r="BH65" s="69"/>
      <c r="BI65" s="69"/>
      <c r="BJ65" s="69"/>
      <c r="BK65" s="69"/>
      <c r="BL65" s="69"/>
      <c r="BM65" s="69"/>
      <c r="BN65" s="69"/>
      <c r="BO65" s="69"/>
      <c r="BP65" s="69"/>
      <c r="BQ65" s="69"/>
      <c r="BR65" s="69"/>
      <c r="BS65" s="69"/>
      <c r="BT65" s="69"/>
      <c r="BU65" s="69"/>
      <c r="BV65" s="69"/>
      <c r="BW65" s="69"/>
      <c r="BX65" s="69"/>
      <c r="BY65" s="69"/>
      <c r="BZ65" s="69"/>
      <c r="CA65" s="69"/>
      <c r="CB65" s="69"/>
      <c r="CC65" s="69"/>
      <c r="CD65" s="69"/>
      <c r="CE65" s="69"/>
      <c r="CF65" s="69"/>
      <c r="CG65" s="60"/>
      <c r="CH65" s="26"/>
      <c r="CI65" s="26"/>
      <c r="CJ65" s="26"/>
      <c r="CK65" s="26"/>
      <c r="CL65" s="26"/>
      <c r="CM65" s="26"/>
      <c r="CN65" s="26"/>
      <c r="CO65" s="26"/>
      <c r="CP65" s="26"/>
      <c r="CQ65" s="26"/>
      <c r="CR65" s="26"/>
      <c r="CS65" s="26"/>
      <c r="CT65" s="26"/>
      <c r="CU65" s="26"/>
    </row>
    <row r="66" spans="1:99" ht="12.75">
      <c r="A66" s="13" t="s">
        <v>125</v>
      </c>
      <c r="B66" s="78"/>
      <c r="C66" s="86"/>
      <c r="D66" s="95">
        <v>5400</v>
      </c>
      <c r="E66" s="20">
        <v>5400</v>
      </c>
      <c r="F66" s="20">
        <v>5400</v>
      </c>
      <c r="G66" s="148">
        <v>5400</v>
      </c>
      <c r="H66" s="20">
        <v>5400</v>
      </c>
      <c r="I66" s="20">
        <v>5400</v>
      </c>
      <c r="J66" s="20">
        <v>5400</v>
      </c>
      <c r="K66" s="65">
        <v>5400</v>
      </c>
      <c r="L66" s="65">
        <v>5400</v>
      </c>
      <c r="M66" s="141">
        <v>5400</v>
      </c>
      <c r="N66" s="20">
        <v>5400</v>
      </c>
      <c r="O66" s="20">
        <v>5400</v>
      </c>
      <c r="P66" s="20">
        <v>5400</v>
      </c>
      <c r="Q66" s="20">
        <v>5400</v>
      </c>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60"/>
      <c r="CH66" s="26"/>
      <c r="CI66" s="26"/>
      <c r="CJ66" s="26"/>
      <c r="CK66" s="26"/>
      <c r="CL66" s="26"/>
      <c r="CM66" s="26"/>
      <c r="CN66" s="26"/>
      <c r="CO66" s="26"/>
      <c r="CP66" s="26"/>
      <c r="CQ66" s="26"/>
      <c r="CR66" s="26"/>
      <c r="CS66" s="26"/>
      <c r="CT66" s="26"/>
      <c r="CU66" s="26"/>
    </row>
    <row r="67" spans="1:99" ht="12.75">
      <c r="A67" s="13" t="s">
        <v>126</v>
      </c>
      <c r="B67" s="78"/>
      <c r="C67" s="86"/>
      <c r="D67" s="95"/>
      <c r="E67" s="20"/>
      <c r="F67" s="20"/>
      <c r="G67" s="148"/>
      <c r="H67" s="20"/>
      <c r="I67" s="20"/>
      <c r="J67" s="20"/>
      <c r="K67" s="65"/>
      <c r="L67" s="65"/>
      <c r="M67" s="141"/>
      <c r="N67" s="20"/>
      <c r="O67" s="20"/>
      <c r="P67" s="20"/>
      <c r="Q67" s="20"/>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0"/>
      <c r="CH67" s="26"/>
      <c r="CI67" s="26"/>
      <c r="CJ67" s="26"/>
      <c r="CK67" s="26"/>
      <c r="CL67" s="26"/>
      <c r="CM67" s="26"/>
      <c r="CN67" s="26"/>
      <c r="CO67" s="26"/>
      <c r="CP67" s="26"/>
      <c r="CQ67" s="26"/>
      <c r="CR67" s="26"/>
      <c r="CS67" s="26"/>
      <c r="CT67" s="26"/>
      <c r="CU67" s="26"/>
    </row>
    <row r="68" spans="1:99" ht="12.75">
      <c r="A68" s="18" t="s">
        <v>132</v>
      </c>
      <c r="B68" s="79"/>
      <c r="C68" s="210"/>
      <c r="D68" s="151" t="s">
        <v>133</v>
      </c>
      <c r="E68" s="67" t="s">
        <v>134</v>
      </c>
      <c r="F68" s="67" t="s">
        <v>134</v>
      </c>
      <c r="G68" s="149" t="s">
        <v>133</v>
      </c>
      <c r="H68" s="67" t="s">
        <v>134</v>
      </c>
      <c r="I68" s="67" t="s">
        <v>134</v>
      </c>
      <c r="J68" s="67" t="s">
        <v>134</v>
      </c>
      <c r="K68" s="68" t="s">
        <v>134</v>
      </c>
      <c r="L68" s="68" t="s">
        <v>134</v>
      </c>
      <c r="M68" s="142" t="s">
        <v>133</v>
      </c>
      <c r="N68" s="67" t="s">
        <v>134</v>
      </c>
      <c r="O68" s="67" t="s">
        <v>134</v>
      </c>
      <c r="P68" s="67" t="s">
        <v>134</v>
      </c>
      <c r="Q68" s="67" t="s">
        <v>134</v>
      </c>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c r="BB68" s="69"/>
      <c r="BC68" s="69"/>
      <c r="BD68" s="69"/>
      <c r="BE68" s="69"/>
      <c r="BF68" s="69"/>
      <c r="BG68" s="69"/>
      <c r="BH68" s="69"/>
      <c r="BI68" s="69"/>
      <c r="BJ68" s="69"/>
      <c r="BK68" s="69"/>
      <c r="BL68" s="69"/>
      <c r="BM68" s="69"/>
      <c r="BN68" s="69"/>
      <c r="BO68" s="69"/>
      <c r="BP68" s="69"/>
      <c r="BQ68" s="69"/>
      <c r="BR68" s="69"/>
      <c r="BS68" s="69"/>
      <c r="BT68" s="69"/>
      <c r="BU68" s="69"/>
      <c r="BV68" s="69"/>
      <c r="BW68" s="69"/>
      <c r="BX68" s="69"/>
      <c r="BY68" s="69"/>
      <c r="BZ68" s="69"/>
      <c r="CA68" s="69"/>
      <c r="CB68" s="69"/>
      <c r="CC68" s="69"/>
      <c r="CD68" s="69"/>
      <c r="CE68" s="69"/>
      <c r="CF68" s="69"/>
      <c r="CG68" s="60"/>
      <c r="CH68" s="26"/>
      <c r="CI68" s="26"/>
      <c r="CJ68" s="26"/>
      <c r="CK68" s="26"/>
      <c r="CL68" s="26"/>
      <c r="CM68" s="26"/>
      <c r="CN68" s="26"/>
      <c r="CO68" s="26"/>
      <c r="CP68" s="26"/>
      <c r="CQ68" s="26"/>
      <c r="CR68" s="26"/>
      <c r="CS68" s="26"/>
      <c r="CT68" s="26"/>
      <c r="CU68" s="26"/>
    </row>
    <row r="69" spans="1:99" ht="12.75">
      <c r="A69" s="13" t="s">
        <v>125</v>
      </c>
      <c r="B69" s="78"/>
      <c r="C69" s="86"/>
      <c r="D69" s="95">
        <v>6000</v>
      </c>
      <c r="E69" s="20">
        <v>6000</v>
      </c>
      <c r="F69" s="20">
        <v>6000</v>
      </c>
      <c r="G69" s="148">
        <v>6000</v>
      </c>
      <c r="H69" s="20">
        <v>6000</v>
      </c>
      <c r="I69" s="20">
        <v>6000</v>
      </c>
      <c r="J69" s="20">
        <v>6000</v>
      </c>
      <c r="K69" s="65">
        <v>6000</v>
      </c>
      <c r="L69" s="65">
        <v>6000</v>
      </c>
      <c r="M69" s="141">
        <v>6000</v>
      </c>
      <c r="N69" s="20">
        <v>6000</v>
      </c>
      <c r="O69" s="20">
        <v>6000</v>
      </c>
      <c r="P69" s="20">
        <v>6000</v>
      </c>
      <c r="Q69" s="20">
        <v>6000</v>
      </c>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60"/>
      <c r="CH69" s="26"/>
      <c r="CI69" s="26"/>
      <c r="CJ69" s="26"/>
      <c r="CK69" s="26"/>
      <c r="CL69" s="26"/>
      <c r="CM69" s="26"/>
      <c r="CN69" s="26"/>
      <c r="CO69" s="26"/>
      <c r="CP69" s="26"/>
      <c r="CQ69" s="26"/>
      <c r="CR69" s="26"/>
      <c r="CS69" s="26"/>
      <c r="CT69" s="26"/>
      <c r="CU69" s="26"/>
    </row>
    <row r="70" spans="1:99" ht="12.75">
      <c r="A70" s="13" t="s">
        <v>126</v>
      </c>
      <c r="B70" s="78"/>
      <c r="C70" s="86"/>
      <c r="D70" s="95"/>
      <c r="E70" s="20"/>
      <c r="F70" s="20"/>
      <c r="G70" s="148"/>
      <c r="H70" s="20"/>
      <c r="I70" s="20"/>
      <c r="J70" s="20"/>
      <c r="K70" s="65"/>
      <c r="L70" s="65"/>
      <c r="M70" s="141"/>
      <c r="N70" s="20"/>
      <c r="O70" s="20"/>
      <c r="P70" s="20"/>
      <c r="Q70" s="20"/>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0"/>
      <c r="CH70" s="26"/>
      <c r="CI70" s="26"/>
      <c r="CJ70" s="26"/>
      <c r="CK70" s="26"/>
      <c r="CL70" s="26"/>
      <c r="CM70" s="26"/>
      <c r="CN70" s="26"/>
      <c r="CO70" s="26"/>
      <c r="CP70" s="26"/>
      <c r="CQ70" s="26"/>
      <c r="CR70" s="26"/>
      <c r="CS70" s="26"/>
      <c r="CT70" s="26"/>
      <c r="CU70" s="26"/>
    </row>
    <row r="71" spans="1:99" ht="12.75">
      <c r="A71" s="18" t="s">
        <v>135</v>
      </c>
      <c r="B71" s="79"/>
      <c r="C71" s="210"/>
      <c r="D71" s="151" t="s">
        <v>136</v>
      </c>
      <c r="E71" s="67" t="s">
        <v>137</v>
      </c>
      <c r="F71" s="67" t="s">
        <v>137</v>
      </c>
      <c r="G71" s="149" t="s">
        <v>136</v>
      </c>
      <c r="H71" s="67" t="s">
        <v>137</v>
      </c>
      <c r="I71" s="67" t="s">
        <v>137</v>
      </c>
      <c r="J71" s="67" t="s">
        <v>137</v>
      </c>
      <c r="K71" s="68" t="s">
        <v>137</v>
      </c>
      <c r="L71" s="68" t="s">
        <v>137</v>
      </c>
      <c r="M71" s="142" t="s">
        <v>136</v>
      </c>
      <c r="N71" s="67" t="s">
        <v>137</v>
      </c>
      <c r="O71" s="67" t="s">
        <v>137</v>
      </c>
      <c r="P71" s="67" t="s">
        <v>137</v>
      </c>
      <c r="Q71" s="67" t="s">
        <v>137</v>
      </c>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c r="AZ71" s="69"/>
      <c r="BA71" s="69"/>
      <c r="BB71" s="69"/>
      <c r="BC71" s="69"/>
      <c r="BD71" s="69"/>
      <c r="BE71" s="69"/>
      <c r="BF71" s="69"/>
      <c r="BG71" s="69"/>
      <c r="BH71" s="69"/>
      <c r="BI71" s="69"/>
      <c r="BJ71" s="69"/>
      <c r="BK71" s="69"/>
      <c r="BL71" s="69"/>
      <c r="BM71" s="69"/>
      <c r="BN71" s="69"/>
      <c r="BO71" s="69"/>
      <c r="BP71" s="69"/>
      <c r="BQ71" s="69"/>
      <c r="BR71" s="69"/>
      <c r="BS71" s="69"/>
      <c r="BT71" s="69"/>
      <c r="BU71" s="69"/>
      <c r="BV71" s="69"/>
      <c r="BW71" s="69"/>
      <c r="BX71" s="69"/>
      <c r="BY71" s="69"/>
      <c r="BZ71" s="69"/>
      <c r="CA71" s="69"/>
      <c r="CB71" s="69"/>
      <c r="CC71" s="69"/>
      <c r="CD71" s="69"/>
      <c r="CE71" s="69"/>
      <c r="CF71" s="69"/>
      <c r="CG71" s="60"/>
      <c r="CH71" s="26"/>
      <c r="CI71" s="26"/>
      <c r="CJ71" s="26"/>
      <c r="CK71" s="26"/>
      <c r="CL71" s="26"/>
      <c r="CM71" s="26"/>
      <c r="CN71" s="26"/>
      <c r="CO71" s="26"/>
      <c r="CP71" s="26"/>
      <c r="CQ71" s="26"/>
      <c r="CR71" s="26"/>
      <c r="CS71" s="26"/>
      <c r="CT71" s="26"/>
      <c r="CU71" s="26"/>
    </row>
    <row r="72" spans="1:99" ht="12.75">
      <c r="A72" s="13" t="s">
        <v>125</v>
      </c>
      <c r="B72" s="78"/>
      <c r="C72" s="86"/>
      <c r="D72" s="95">
        <v>5400</v>
      </c>
      <c r="E72" s="20">
        <v>5400</v>
      </c>
      <c r="F72" s="20">
        <v>5400</v>
      </c>
      <c r="G72" s="148">
        <v>5400</v>
      </c>
      <c r="H72" s="20">
        <v>5400</v>
      </c>
      <c r="I72" s="20">
        <v>5400</v>
      </c>
      <c r="J72" s="20">
        <v>5400</v>
      </c>
      <c r="K72" s="65">
        <v>5400</v>
      </c>
      <c r="L72" s="65">
        <v>5400</v>
      </c>
      <c r="M72" s="141">
        <v>5400</v>
      </c>
      <c r="N72" s="20">
        <v>5400</v>
      </c>
      <c r="O72" s="20">
        <v>5400</v>
      </c>
      <c r="P72" s="20">
        <v>5400</v>
      </c>
      <c r="Q72" s="20">
        <v>5400</v>
      </c>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c r="CE72" s="66"/>
      <c r="CF72" s="66"/>
      <c r="CG72" s="60"/>
      <c r="CH72" s="26"/>
      <c r="CI72" s="26"/>
      <c r="CJ72" s="26"/>
      <c r="CK72" s="26"/>
      <c r="CL72" s="26"/>
      <c r="CM72" s="26"/>
      <c r="CN72" s="26"/>
      <c r="CO72" s="26"/>
      <c r="CP72" s="26"/>
      <c r="CQ72" s="26"/>
      <c r="CR72" s="26"/>
      <c r="CS72" s="26"/>
      <c r="CT72" s="26"/>
      <c r="CU72" s="26"/>
    </row>
    <row r="73" spans="1:99" ht="12.75">
      <c r="A73" s="13" t="s">
        <v>126</v>
      </c>
      <c r="B73" s="78"/>
      <c r="C73" s="86"/>
      <c r="D73" s="95"/>
      <c r="E73" s="20"/>
      <c r="F73" s="20"/>
      <c r="G73" s="148"/>
      <c r="H73" s="20"/>
      <c r="I73" s="20"/>
      <c r="J73" s="20"/>
      <c r="K73" s="65"/>
      <c r="L73" s="65"/>
      <c r="M73" s="141"/>
      <c r="N73" s="20"/>
      <c r="O73" s="20"/>
      <c r="P73" s="20"/>
      <c r="Q73" s="20"/>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c r="CA73" s="66"/>
      <c r="CB73" s="66"/>
      <c r="CC73" s="66"/>
      <c r="CD73" s="66"/>
      <c r="CE73" s="66"/>
      <c r="CF73" s="66"/>
      <c r="CG73" s="60"/>
      <c r="CH73" s="26"/>
      <c r="CI73" s="26"/>
      <c r="CJ73" s="26"/>
      <c r="CK73" s="26"/>
      <c r="CL73" s="26"/>
      <c r="CM73" s="26"/>
      <c r="CN73" s="26"/>
      <c r="CO73" s="26"/>
      <c r="CP73" s="26"/>
      <c r="CQ73" s="26"/>
      <c r="CR73" s="26"/>
      <c r="CS73" s="26"/>
      <c r="CT73" s="26"/>
      <c r="CU73" s="26"/>
    </row>
    <row r="74" spans="1:99" ht="12.75">
      <c r="A74" s="18" t="s">
        <v>138</v>
      </c>
      <c r="B74" s="79"/>
      <c r="C74" s="210"/>
      <c r="D74" s="240" t="s">
        <v>139</v>
      </c>
      <c r="E74" s="67" t="s">
        <v>140</v>
      </c>
      <c r="F74" s="67" t="s">
        <v>140</v>
      </c>
      <c r="G74" s="240" t="s">
        <v>139</v>
      </c>
      <c r="H74" s="67" t="s">
        <v>140</v>
      </c>
      <c r="I74" s="67" t="s">
        <v>140</v>
      </c>
      <c r="J74" s="67" t="s">
        <v>140</v>
      </c>
      <c r="K74" s="68" t="s">
        <v>140</v>
      </c>
      <c r="L74" s="68" t="s">
        <v>140</v>
      </c>
      <c r="M74" s="240" t="s">
        <v>139</v>
      </c>
      <c r="N74" s="67" t="s">
        <v>140</v>
      </c>
      <c r="O74" s="67" t="s">
        <v>140</v>
      </c>
      <c r="P74" s="67" t="s">
        <v>140</v>
      </c>
      <c r="Q74" s="67" t="s">
        <v>140</v>
      </c>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69"/>
      <c r="CE74" s="69"/>
      <c r="CF74" s="69"/>
      <c r="CG74" s="60"/>
      <c r="CH74" s="26"/>
      <c r="CI74" s="26"/>
      <c r="CJ74" s="26"/>
      <c r="CK74" s="26"/>
      <c r="CL74" s="26"/>
      <c r="CM74" s="26"/>
      <c r="CN74" s="26"/>
      <c r="CO74" s="26"/>
      <c r="CP74" s="26"/>
      <c r="CQ74" s="26"/>
      <c r="CR74" s="26"/>
      <c r="CS74" s="26"/>
      <c r="CT74" s="26"/>
      <c r="CU74" s="26"/>
    </row>
    <row r="75" spans="1:99" ht="12.75">
      <c r="A75" s="13" t="s">
        <v>125</v>
      </c>
      <c r="B75" s="78"/>
      <c r="C75" s="86"/>
      <c r="D75" s="95">
        <v>5400</v>
      </c>
      <c r="E75" s="20">
        <v>5400</v>
      </c>
      <c r="F75" s="20">
        <v>5400</v>
      </c>
      <c r="G75" s="148">
        <v>5400</v>
      </c>
      <c r="H75" s="20">
        <v>5400</v>
      </c>
      <c r="I75" s="20">
        <v>5400</v>
      </c>
      <c r="J75" s="20">
        <v>5400</v>
      </c>
      <c r="K75" s="65">
        <v>5400</v>
      </c>
      <c r="L75" s="65">
        <v>5400</v>
      </c>
      <c r="M75" s="141">
        <v>5400</v>
      </c>
      <c r="N75" s="20">
        <v>5400</v>
      </c>
      <c r="O75" s="20">
        <v>5400</v>
      </c>
      <c r="P75" s="20">
        <v>5400</v>
      </c>
      <c r="Q75" s="20">
        <v>5400</v>
      </c>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60"/>
      <c r="CH75" s="26"/>
      <c r="CI75" s="26"/>
      <c r="CJ75" s="26"/>
      <c r="CK75" s="26"/>
      <c r="CL75" s="26"/>
      <c r="CM75" s="26"/>
      <c r="CN75" s="26"/>
      <c r="CO75" s="26"/>
      <c r="CP75" s="26"/>
      <c r="CQ75" s="26"/>
      <c r="CR75" s="26"/>
      <c r="CS75" s="26"/>
      <c r="CT75" s="26"/>
      <c r="CU75" s="26"/>
    </row>
    <row r="76" spans="1:99" ht="12.75">
      <c r="A76" s="13" t="s">
        <v>126</v>
      </c>
      <c r="B76" s="78"/>
      <c r="C76" s="86"/>
      <c r="D76" s="95"/>
      <c r="E76" s="20"/>
      <c r="F76" s="20"/>
      <c r="G76" s="148"/>
      <c r="H76" s="20"/>
      <c r="I76" s="20"/>
      <c r="J76" s="20"/>
      <c r="K76" s="65"/>
      <c r="L76" s="65"/>
      <c r="M76" s="141"/>
      <c r="N76" s="20"/>
      <c r="O76" s="20"/>
      <c r="P76" s="20"/>
      <c r="Q76" s="20"/>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0"/>
      <c r="CH76" s="26"/>
      <c r="CI76" s="26"/>
      <c r="CJ76" s="26"/>
      <c r="CK76" s="26"/>
      <c r="CL76" s="26"/>
      <c r="CM76" s="26"/>
      <c r="CN76" s="26"/>
      <c r="CO76" s="26"/>
      <c r="CP76" s="26"/>
      <c r="CQ76" s="26"/>
      <c r="CR76" s="26"/>
      <c r="CS76" s="26"/>
      <c r="CT76" s="26"/>
      <c r="CU76" s="26"/>
    </row>
    <row r="77" spans="1:99" ht="12.75">
      <c r="A77" s="18" t="s">
        <v>141</v>
      </c>
      <c r="B77" s="79"/>
      <c r="C77" s="210"/>
      <c r="D77" s="151" t="s">
        <v>142</v>
      </c>
      <c r="E77" s="67" t="s">
        <v>143</v>
      </c>
      <c r="F77" s="67" t="s">
        <v>143</v>
      </c>
      <c r="G77" s="149" t="s">
        <v>142</v>
      </c>
      <c r="H77" s="67" t="s">
        <v>143</v>
      </c>
      <c r="I77" s="67" t="s">
        <v>143</v>
      </c>
      <c r="J77" s="67" t="s">
        <v>143</v>
      </c>
      <c r="K77" s="68" t="s">
        <v>143</v>
      </c>
      <c r="L77" s="68" t="s">
        <v>143</v>
      </c>
      <c r="M77" s="142" t="s">
        <v>142</v>
      </c>
      <c r="N77" s="67" t="s">
        <v>143</v>
      </c>
      <c r="O77" s="67" t="s">
        <v>143</v>
      </c>
      <c r="P77" s="67" t="s">
        <v>143</v>
      </c>
      <c r="Q77" s="67" t="s">
        <v>143</v>
      </c>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69"/>
      <c r="CE77" s="69"/>
      <c r="CF77" s="69"/>
      <c r="CG77" s="60"/>
      <c r="CH77" s="26"/>
      <c r="CI77" s="26"/>
      <c r="CJ77" s="26"/>
      <c r="CK77" s="26"/>
      <c r="CL77" s="26"/>
      <c r="CM77" s="26"/>
      <c r="CN77" s="26"/>
      <c r="CO77" s="26"/>
      <c r="CP77" s="26"/>
      <c r="CQ77" s="26"/>
      <c r="CR77" s="26"/>
      <c r="CS77" s="26"/>
      <c r="CT77" s="26"/>
      <c r="CU77" s="26"/>
    </row>
    <row r="78" spans="1:99" ht="12.75">
      <c r="A78" s="13" t="s">
        <v>125</v>
      </c>
      <c r="B78" s="78"/>
      <c r="C78" s="86"/>
      <c r="D78" s="95">
        <v>4500</v>
      </c>
      <c r="E78" s="20">
        <v>4500</v>
      </c>
      <c r="F78" s="20">
        <v>4500</v>
      </c>
      <c r="G78" s="148">
        <v>4500</v>
      </c>
      <c r="H78" s="20">
        <v>4500</v>
      </c>
      <c r="I78" s="20">
        <v>4500</v>
      </c>
      <c r="J78" s="20">
        <v>4500</v>
      </c>
      <c r="K78" s="65">
        <v>4500</v>
      </c>
      <c r="L78" s="65">
        <v>4500</v>
      </c>
      <c r="M78" s="141">
        <v>4500</v>
      </c>
      <c r="N78" s="20">
        <v>4500</v>
      </c>
      <c r="O78" s="20">
        <v>4500</v>
      </c>
      <c r="P78" s="20">
        <v>4500</v>
      </c>
      <c r="Q78" s="20">
        <v>4500</v>
      </c>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c r="CE78" s="66"/>
      <c r="CF78" s="66"/>
      <c r="CG78" s="60"/>
      <c r="CH78" s="26"/>
      <c r="CI78" s="26"/>
      <c r="CJ78" s="26"/>
      <c r="CK78" s="26"/>
      <c r="CL78" s="26"/>
      <c r="CM78" s="26"/>
      <c r="CN78" s="26"/>
      <c r="CO78" s="26"/>
      <c r="CP78" s="26"/>
      <c r="CQ78" s="26"/>
      <c r="CR78" s="26"/>
      <c r="CS78" s="26"/>
      <c r="CT78" s="26"/>
      <c r="CU78" s="26"/>
    </row>
    <row r="79" spans="1:99" ht="12.75">
      <c r="A79" s="13" t="s">
        <v>126</v>
      </c>
      <c r="B79" s="78"/>
      <c r="C79" s="86"/>
      <c r="D79" s="95"/>
      <c r="E79" s="20"/>
      <c r="F79" s="20"/>
      <c r="G79" s="148"/>
      <c r="H79" s="20"/>
      <c r="I79" s="20"/>
      <c r="J79" s="20"/>
      <c r="K79" s="65"/>
      <c r="L79" s="65"/>
      <c r="M79" s="141"/>
      <c r="N79" s="20"/>
      <c r="O79" s="20"/>
      <c r="P79" s="20"/>
      <c r="Q79" s="20"/>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0"/>
      <c r="CH79" s="26"/>
      <c r="CI79" s="26"/>
      <c r="CJ79" s="26"/>
      <c r="CK79" s="26"/>
      <c r="CL79" s="26"/>
      <c r="CM79" s="26"/>
      <c r="CN79" s="26"/>
      <c r="CO79" s="26"/>
      <c r="CP79" s="26"/>
      <c r="CQ79" s="26"/>
      <c r="CR79" s="26"/>
      <c r="CS79" s="26"/>
      <c r="CT79" s="26"/>
      <c r="CU79" s="26"/>
    </row>
    <row r="80" spans="1:99" ht="12.75">
      <c r="A80" s="18" t="s">
        <v>144</v>
      </c>
      <c r="B80" s="79"/>
      <c r="C80" s="210"/>
      <c r="D80" s="151" t="s">
        <v>145</v>
      </c>
      <c r="E80" s="67" t="s">
        <v>145</v>
      </c>
      <c r="F80" s="67" t="s">
        <v>145</v>
      </c>
      <c r="G80" s="149" t="s">
        <v>145</v>
      </c>
      <c r="H80" s="67" t="s">
        <v>145</v>
      </c>
      <c r="I80" s="67" t="s">
        <v>145</v>
      </c>
      <c r="J80" s="67" t="s">
        <v>145</v>
      </c>
      <c r="K80" s="68" t="s">
        <v>145</v>
      </c>
      <c r="L80" s="68" t="s">
        <v>145</v>
      </c>
      <c r="M80" s="142" t="s">
        <v>145</v>
      </c>
      <c r="N80" s="67" t="s">
        <v>145</v>
      </c>
      <c r="O80" s="67" t="s">
        <v>145</v>
      </c>
      <c r="P80" s="67" t="s">
        <v>145</v>
      </c>
      <c r="Q80" s="67" t="s">
        <v>145</v>
      </c>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69"/>
      <c r="BJ80" s="69"/>
      <c r="BK80" s="69"/>
      <c r="BL80" s="69"/>
      <c r="BM80" s="69"/>
      <c r="BN80" s="69"/>
      <c r="BO80" s="69"/>
      <c r="BP80" s="69"/>
      <c r="BQ80" s="69"/>
      <c r="BR80" s="69"/>
      <c r="BS80" s="69"/>
      <c r="BT80" s="69"/>
      <c r="BU80" s="69"/>
      <c r="BV80" s="69"/>
      <c r="BW80" s="69"/>
      <c r="BX80" s="69"/>
      <c r="BY80" s="69"/>
      <c r="BZ80" s="69"/>
      <c r="CA80" s="69"/>
      <c r="CB80" s="69"/>
      <c r="CC80" s="69"/>
      <c r="CD80" s="69"/>
      <c r="CE80" s="69"/>
      <c r="CF80" s="69"/>
      <c r="CG80" s="60"/>
      <c r="CH80" s="26"/>
      <c r="CI80" s="26"/>
      <c r="CJ80" s="26"/>
      <c r="CK80" s="26"/>
      <c r="CL80" s="26"/>
      <c r="CM80" s="26"/>
      <c r="CN80" s="26"/>
      <c r="CO80" s="26"/>
      <c r="CP80" s="26"/>
      <c r="CQ80" s="26"/>
      <c r="CR80" s="26"/>
      <c r="CS80" s="26"/>
      <c r="CT80" s="26"/>
      <c r="CU80" s="26"/>
    </row>
    <row r="81" spans="1:99" ht="12.75">
      <c r="A81" s="13" t="s">
        <v>125</v>
      </c>
      <c r="B81" s="78"/>
      <c r="C81" s="86"/>
      <c r="D81" s="95">
        <v>6000</v>
      </c>
      <c r="E81" s="20">
        <v>6000</v>
      </c>
      <c r="F81" s="20">
        <v>6000</v>
      </c>
      <c r="G81" s="148">
        <v>6000</v>
      </c>
      <c r="H81" s="20">
        <v>6000</v>
      </c>
      <c r="I81" s="20">
        <v>6000</v>
      </c>
      <c r="J81" s="20">
        <v>6000</v>
      </c>
      <c r="K81" s="65">
        <v>6000</v>
      </c>
      <c r="L81" s="65">
        <v>6000</v>
      </c>
      <c r="M81" s="141">
        <v>6000</v>
      </c>
      <c r="N81" s="20">
        <v>6000</v>
      </c>
      <c r="O81" s="20">
        <v>6000</v>
      </c>
      <c r="P81" s="20">
        <v>6000</v>
      </c>
      <c r="Q81" s="20">
        <v>6000</v>
      </c>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0"/>
      <c r="CH81" s="26"/>
      <c r="CI81" s="26"/>
      <c r="CJ81" s="26"/>
      <c r="CK81" s="26"/>
      <c r="CL81" s="26"/>
      <c r="CM81" s="26"/>
      <c r="CN81" s="26"/>
      <c r="CO81" s="26"/>
      <c r="CP81" s="26"/>
      <c r="CQ81" s="26"/>
      <c r="CR81" s="26"/>
      <c r="CS81" s="26"/>
      <c r="CT81" s="26"/>
      <c r="CU81" s="26"/>
    </row>
    <row r="82" spans="1:99" ht="12.75">
      <c r="A82" s="13" t="s">
        <v>126</v>
      </c>
      <c r="B82" s="78"/>
      <c r="C82" s="86"/>
      <c r="D82" s="95"/>
      <c r="E82" s="20"/>
      <c r="F82" s="20"/>
      <c r="G82" s="148"/>
      <c r="H82" s="20"/>
      <c r="I82" s="20"/>
      <c r="J82" s="20"/>
      <c r="K82" s="65"/>
      <c r="L82" s="65"/>
      <c r="M82" s="141"/>
      <c r="N82" s="20"/>
      <c r="O82" s="20"/>
      <c r="P82" s="20"/>
      <c r="Q82" s="20"/>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0"/>
      <c r="CH82" s="26"/>
      <c r="CI82" s="26"/>
      <c r="CJ82" s="26"/>
      <c r="CK82" s="26"/>
      <c r="CL82" s="26"/>
      <c r="CM82" s="26"/>
      <c r="CN82" s="26"/>
      <c r="CO82" s="26"/>
      <c r="CP82" s="26"/>
      <c r="CQ82" s="26"/>
      <c r="CR82" s="26"/>
      <c r="CS82" s="26"/>
      <c r="CT82" s="26"/>
      <c r="CU82" s="26"/>
    </row>
    <row r="83" spans="1:99" ht="12.75">
      <c r="A83" s="18" t="s">
        <v>146</v>
      </c>
      <c r="B83" s="79"/>
      <c r="C83" s="210"/>
      <c r="D83" s="240" t="s">
        <v>147</v>
      </c>
      <c r="E83" s="67" t="s">
        <v>148</v>
      </c>
      <c r="F83" s="67" t="s">
        <v>148</v>
      </c>
      <c r="G83" s="240" t="s">
        <v>147</v>
      </c>
      <c r="H83" s="67" t="s">
        <v>148</v>
      </c>
      <c r="I83" s="67" t="s">
        <v>148</v>
      </c>
      <c r="J83" s="67" t="s">
        <v>148</v>
      </c>
      <c r="K83" s="68" t="s">
        <v>148</v>
      </c>
      <c r="L83" s="68" t="s">
        <v>148</v>
      </c>
      <c r="M83" s="240" t="s">
        <v>147</v>
      </c>
      <c r="N83" s="67" t="s">
        <v>148</v>
      </c>
      <c r="O83" s="67" t="s">
        <v>148</v>
      </c>
      <c r="P83" s="67" t="s">
        <v>148</v>
      </c>
      <c r="Q83" s="67" t="s">
        <v>148</v>
      </c>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c r="BB83" s="69"/>
      <c r="BC83" s="69"/>
      <c r="BD83" s="69"/>
      <c r="BE83" s="69"/>
      <c r="BF83" s="69"/>
      <c r="BG83" s="69"/>
      <c r="BH83" s="69"/>
      <c r="BI83" s="69"/>
      <c r="BJ83" s="69"/>
      <c r="BK83" s="69"/>
      <c r="BL83" s="69"/>
      <c r="BM83" s="69"/>
      <c r="BN83" s="69"/>
      <c r="BO83" s="69"/>
      <c r="BP83" s="69"/>
      <c r="BQ83" s="69"/>
      <c r="BR83" s="69"/>
      <c r="BS83" s="69"/>
      <c r="BT83" s="69"/>
      <c r="BU83" s="69"/>
      <c r="BV83" s="69"/>
      <c r="BW83" s="69"/>
      <c r="BX83" s="69"/>
      <c r="BY83" s="69"/>
      <c r="BZ83" s="69"/>
      <c r="CA83" s="69"/>
      <c r="CB83" s="69"/>
      <c r="CC83" s="69"/>
      <c r="CD83" s="69"/>
      <c r="CE83" s="69"/>
      <c r="CF83" s="69"/>
      <c r="CG83" s="60"/>
      <c r="CH83" s="26"/>
      <c r="CI83" s="26"/>
      <c r="CJ83" s="26"/>
      <c r="CK83" s="26"/>
      <c r="CL83" s="26"/>
      <c r="CM83" s="26"/>
      <c r="CN83" s="26"/>
      <c r="CO83" s="26"/>
      <c r="CP83" s="26"/>
      <c r="CQ83" s="26"/>
      <c r="CR83" s="26"/>
      <c r="CS83" s="26"/>
      <c r="CT83" s="26"/>
      <c r="CU83" s="26"/>
    </row>
    <row r="84" spans="1:99" ht="12.75">
      <c r="A84" s="13" t="s">
        <v>125</v>
      </c>
      <c r="B84" s="78"/>
      <c r="C84" s="86"/>
      <c r="D84" s="95">
        <v>6600</v>
      </c>
      <c r="E84" s="20">
        <v>6600</v>
      </c>
      <c r="F84" s="20">
        <v>6600</v>
      </c>
      <c r="G84" s="148">
        <v>6600</v>
      </c>
      <c r="H84" s="20">
        <v>6600</v>
      </c>
      <c r="I84" s="20">
        <v>6600</v>
      </c>
      <c r="J84" s="20">
        <v>6600</v>
      </c>
      <c r="K84" s="65">
        <v>6600</v>
      </c>
      <c r="L84" s="65">
        <v>6600</v>
      </c>
      <c r="M84" s="141">
        <v>6600</v>
      </c>
      <c r="N84" s="20">
        <v>6600</v>
      </c>
      <c r="O84" s="20">
        <v>6600</v>
      </c>
      <c r="P84" s="20">
        <v>6600</v>
      </c>
      <c r="Q84" s="20">
        <v>6600</v>
      </c>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0"/>
      <c r="CH84" s="26"/>
      <c r="CI84" s="26"/>
      <c r="CJ84" s="26"/>
      <c r="CK84" s="26"/>
      <c r="CL84" s="26"/>
      <c r="CM84" s="26"/>
      <c r="CN84" s="26"/>
      <c r="CO84" s="26"/>
      <c r="CP84" s="26"/>
      <c r="CQ84" s="26"/>
      <c r="CR84" s="26"/>
      <c r="CS84" s="26"/>
      <c r="CT84" s="26"/>
      <c r="CU84" s="26"/>
    </row>
    <row r="85" spans="1:99" ht="12.75">
      <c r="A85" s="13" t="s">
        <v>126</v>
      </c>
      <c r="B85" s="78"/>
      <c r="C85" s="86"/>
      <c r="D85" s="95"/>
      <c r="E85" s="20"/>
      <c r="F85" s="20"/>
      <c r="G85" s="148"/>
      <c r="H85" s="20"/>
      <c r="I85" s="20"/>
      <c r="J85" s="20"/>
      <c r="K85" s="65"/>
      <c r="L85" s="65"/>
      <c r="M85" s="141"/>
      <c r="N85" s="20"/>
      <c r="O85" s="20"/>
      <c r="P85" s="20"/>
      <c r="Q85" s="20"/>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0"/>
      <c r="CH85" s="26"/>
      <c r="CI85" s="26"/>
      <c r="CJ85" s="26"/>
      <c r="CK85" s="26"/>
      <c r="CL85" s="26"/>
      <c r="CM85" s="26"/>
      <c r="CN85" s="26"/>
      <c r="CO85" s="26"/>
      <c r="CP85" s="26"/>
      <c r="CQ85" s="26"/>
      <c r="CR85" s="26"/>
      <c r="CS85" s="26"/>
      <c r="CT85" s="26"/>
      <c r="CU85" s="26"/>
    </row>
    <row r="86" spans="1:99" ht="12.75">
      <c r="A86" s="13" t="s">
        <v>149</v>
      </c>
      <c r="B86" s="202"/>
      <c r="C86" s="203"/>
      <c r="D86" s="204">
        <v>0.05</v>
      </c>
      <c r="E86" s="20">
        <v>5</v>
      </c>
      <c r="F86" s="20">
        <v>5</v>
      </c>
      <c r="G86" s="206">
        <v>0.05</v>
      </c>
      <c r="H86" s="20">
        <v>5</v>
      </c>
      <c r="I86" s="20">
        <v>5</v>
      </c>
      <c r="J86" s="20">
        <v>5</v>
      </c>
      <c r="K86" s="65">
        <v>5</v>
      </c>
      <c r="L86" s="65">
        <v>5</v>
      </c>
      <c r="M86" s="208">
        <v>0.05</v>
      </c>
      <c r="N86" s="20">
        <v>5</v>
      </c>
      <c r="O86" s="20">
        <v>5</v>
      </c>
      <c r="P86" s="20">
        <v>5</v>
      </c>
      <c r="Q86" s="20">
        <v>5</v>
      </c>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0"/>
      <c r="CH86" s="26"/>
      <c r="CI86" s="26"/>
      <c r="CJ86" s="26"/>
      <c r="CK86" s="26"/>
      <c r="CL86" s="26"/>
      <c r="CM86" s="26"/>
      <c r="CN86" s="26"/>
      <c r="CO86" s="26"/>
      <c r="CP86" s="26"/>
      <c r="CQ86" s="26"/>
      <c r="CR86" s="26"/>
      <c r="CS86" s="26"/>
      <c r="CT86" s="26"/>
      <c r="CU86" s="26"/>
    </row>
    <row r="87" spans="1:99" ht="12.75">
      <c r="A87" s="18" t="s">
        <v>150</v>
      </c>
      <c r="B87" s="79"/>
      <c r="C87" s="210"/>
      <c r="D87" s="151" t="s">
        <v>151</v>
      </c>
      <c r="E87" s="67" t="s">
        <v>152</v>
      </c>
      <c r="F87" s="67" t="s">
        <v>152</v>
      </c>
      <c r="G87" s="149" t="s">
        <v>151</v>
      </c>
      <c r="H87" s="67" t="s">
        <v>152</v>
      </c>
      <c r="I87" s="67" t="s">
        <v>152</v>
      </c>
      <c r="J87" s="67" t="s">
        <v>152</v>
      </c>
      <c r="K87" s="68" t="s">
        <v>152</v>
      </c>
      <c r="L87" s="68" t="s">
        <v>152</v>
      </c>
      <c r="M87" s="142" t="s">
        <v>151</v>
      </c>
      <c r="N87" s="67" t="s">
        <v>152</v>
      </c>
      <c r="O87" s="67" t="s">
        <v>152</v>
      </c>
      <c r="P87" s="67" t="s">
        <v>152</v>
      </c>
      <c r="Q87" s="67" t="s">
        <v>152</v>
      </c>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c r="AZ87" s="69"/>
      <c r="BA87" s="69"/>
      <c r="BB87" s="69"/>
      <c r="BC87" s="69"/>
      <c r="BD87" s="69"/>
      <c r="BE87" s="69"/>
      <c r="BF87" s="69"/>
      <c r="BG87" s="69"/>
      <c r="BH87" s="69"/>
      <c r="BI87" s="69"/>
      <c r="BJ87" s="69"/>
      <c r="BK87" s="69"/>
      <c r="BL87" s="69"/>
      <c r="BM87" s="69"/>
      <c r="BN87" s="69"/>
      <c r="BO87" s="69"/>
      <c r="BP87" s="69"/>
      <c r="BQ87" s="69"/>
      <c r="BR87" s="69"/>
      <c r="BS87" s="69"/>
      <c r="BT87" s="69"/>
      <c r="BU87" s="69"/>
      <c r="BV87" s="69"/>
      <c r="BW87" s="69"/>
      <c r="BX87" s="69"/>
      <c r="BY87" s="69"/>
      <c r="BZ87" s="69"/>
      <c r="CA87" s="69"/>
      <c r="CB87" s="69"/>
      <c r="CC87" s="69"/>
      <c r="CD87" s="69"/>
      <c r="CE87" s="69"/>
      <c r="CF87" s="69"/>
      <c r="CG87" s="60"/>
      <c r="CH87" s="26"/>
      <c r="CI87" s="26"/>
      <c r="CJ87" s="26"/>
      <c r="CK87" s="26"/>
      <c r="CL87" s="26"/>
      <c r="CM87" s="26"/>
      <c r="CN87" s="26"/>
      <c r="CO87" s="26"/>
      <c r="CP87" s="26"/>
      <c r="CQ87" s="26"/>
      <c r="CR87" s="26"/>
      <c r="CS87" s="26"/>
      <c r="CT87" s="26"/>
      <c r="CU87" s="26"/>
    </row>
    <row r="88" spans="1:99" ht="12.75">
      <c r="A88" s="13" t="s">
        <v>125</v>
      </c>
      <c r="B88" s="78"/>
      <c r="C88" s="86"/>
      <c r="D88" s="95"/>
      <c r="E88" s="20"/>
      <c r="F88" s="20"/>
      <c r="G88" s="148"/>
      <c r="H88" s="20"/>
      <c r="I88" s="20"/>
      <c r="J88" s="20"/>
      <c r="K88" s="65"/>
      <c r="L88" s="65"/>
      <c r="M88" s="141"/>
      <c r="N88" s="20"/>
      <c r="O88" s="20"/>
      <c r="P88" s="20"/>
      <c r="Q88" s="20"/>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0"/>
      <c r="CH88" s="26"/>
      <c r="CI88" s="26"/>
      <c r="CJ88" s="26"/>
      <c r="CK88" s="26"/>
      <c r="CL88" s="26"/>
      <c r="CM88" s="26"/>
      <c r="CN88" s="26"/>
      <c r="CO88" s="26"/>
      <c r="CP88" s="26"/>
      <c r="CQ88" s="26"/>
      <c r="CR88" s="26"/>
      <c r="CS88" s="26"/>
      <c r="CT88" s="26"/>
      <c r="CU88" s="26"/>
    </row>
    <row r="89" spans="1:99" ht="12.75">
      <c r="A89" s="13" t="s">
        <v>126</v>
      </c>
      <c r="B89" s="78"/>
      <c r="C89" s="86"/>
      <c r="D89" s="95">
        <v>2600</v>
      </c>
      <c r="E89" s="20">
        <v>2600</v>
      </c>
      <c r="F89" s="20">
        <v>2600</v>
      </c>
      <c r="G89" s="148">
        <v>2600</v>
      </c>
      <c r="H89" s="20">
        <v>2600</v>
      </c>
      <c r="I89" s="20">
        <v>2600</v>
      </c>
      <c r="J89" s="20">
        <v>2600</v>
      </c>
      <c r="K89" s="65">
        <v>2600</v>
      </c>
      <c r="L89" s="65">
        <v>2600</v>
      </c>
      <c r="M89" s="141">
        <v>2600</v>
      </c>
      <c r="N89" s="20">
        <v>2600</v>
      </c>
      <c r="O89" s="20">
        <v>2600</v>
      </c>
      <c r="P89" s="20">
        <v>2600</v>
      </c>
      <c r="Q89" s="20">
        <v>2600</v>
      </c>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0"/>
      <c r="CH89" s="26"/>
      <c r="CI89" s="26"/>
      <c r="CJ89" s="26"/>
      <c r="CK89" s="26"/>
      <c r="CL89" s="26"/>
      <c r="CM89" s="26"/>
      <c r="CN89" s="26"/>
      <c r="CO89" s="26"/>
      <c r="CP89" s="26"/>
      <c r="CQ89" s="26"/>
      <c r="CR89" s="26"/>
      <c r="CS89" s="26"/>
      <c r="CT89" s="26"/>
      <c r="CU89" s="26"/>
    </row>
    <row r="90" spans="1:99" ht="12.75">
      <c r="A90" s="13" t="s">
        <v>149</v>
      </c>
      <c r="B90" s="202"/>
      <c r="C90" s="203"/>
      <c r="D90" s="204">
        <v>0.5</v>
      </c>
      <c r="E90" s="20">
        <v>50</v>
      </c>
      <c r="F90" s="20">
        <v>50</v>
      </c>
      <c r="G90" s="206">
        <v>0.5</v>
      </c>
      <c r="H90" s="20">
        <v>50</v>
      </c>
      <c r="I90" s="20">
        <v>50</v>
      </c>
      <c r="J90" s="20">
        <v>50</v>
      </c>
      <c r="K90" s="65">
        <v>50</v>
      </c>
      <c r="L90" s="65">
        <v>50</v>
      </c>
      <c r="M90" s="208">
        <v>0.5</v>
      </c>
      <c r="N90" s="20">
        <v>50</v>
      </c>
      <c r="O90" s="20">
        <v>50</v>
      </c>
      <c r="P90" s="20">
        <v>50</v>
      </c>
      <c r="Q90" s="20">
        <v>50</v>
      </c>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0"/>
      <c r="CH90" s="26"/>
      <c r="CI90" s="26"/>
      <c r="CJ90" s="26"/>
      <c r="CK90" s="26"/>
      <c r="CL90" s="26"/>
      <c r="CM90" s="26"/>
      <c r="CN90" s="26"/>
      <c r="CO90" s="26"/>
      <c r="CP90" s="26"/>
      <c r="CQ90" s="26"/>
      <c r="CR90" s="26"/>
      <c r="CS90" s="26"/>
      <c r="CT90" s="26"/>
      <c r="CU90" s="26"/>
    </row>
    <row r="91" spans="1:99" ht="12.75">
      <c r="A91" s="18" t="s">
        <v>153</v>
      </c>
      <c r="B91" s="79"/>
      <c r="C91" s="210"/>
      <c r="D91" s="151" t="s">
        <v>154</v>
      </c>
      <c r="E91" s="67" t="s">
        <v>155</v>
      </c>
      <c r="F91" s="67" t="s">
        <v>155</v>
      </c>
      <c r="G91" s="149" t="s">
        <v>154</v>
      </c>
      <c r="H91" s="67" t="s">
        <v>155</v>
      </c>
      <c r="I91" s="67" t="s">
        <v>155</v>
      </c>
      <c r="J91" s="67" t="s">
        <v>155</v>
      </c>
      <c r="K91" s="68" t="s">
        <v>155</v>
      </c>
      <c r="L91" s="68" t="s">
        <v>155</v>
      </c>
      <c r="M91" s="142" t="s">
        <v>154</v>
      </c>
      <c r="N91" s="67" t="s">
        <v>155</v>
      </c>
      <c r="O91" s="67" t="s">
        <v>155</v>
      </c>
      <c r="P91" s="67" t="s">
        <v>155</v>
      </c>
      <c r="Q91" s="67" t="s">
        <v>155</v>
      </c>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c r="BN91" s="69"/>
      <c r="BO91" s="69"/>
      <c r="BP91" s="69"/>
      <c r="BQ91" s="69"/>
      <c r="BR91" s="69"/>
      <c r="BS91" s="69"/>
      <c r="BT91" s="69"/>
      <c r="BU91" s="69"/>
      <c r="BV91" s="69"/>
      <c r="BW91" s="69"/>
      <c r="BX91" s="69"/>
      <c r="BY91" s="69"/>
      <c r="BZ91" s="69"/>
      <c r="CA91" s="69"/>
      <c r="CB91" s="69"/>
      <c r="CC91" s="69"/>
      <c r="CD91" s="69"/>
      <c r="CE91" s="69"/>
      <c r="CF91" s="69"/>
      <c r="CG91" s="60"/>
      <c r="CH91" s="26"/>
      <c r="CI91" s="26"/>
      <c r="CJ91" s="26"/>
      <c r="CK91" s="26"/>
      <c r="CL91" s="26"/>
      <c r="CM91" s="26"/>
      <c r="CN91" s="26"/>
      <c r="CO91" s="26"/>
      <c r="CP91" s="26"/>
      <c r="CQ91" s="26"/>
      <c r="CR91" s="26"/>
      <c r="CS91" s="26"/>
      <c r="CT91" s="26"/>
      <c r="CU91" s="26"/>
    </row>
    <row r="92" spans="1:99" ht="12.75">
      <c r="A92" s="13" t="s">
        <v>125</v>
      </c>
      <c r="B92" s="78"/>
      <c r="C92" s="86"/>
      <c r="D92" s="95"/>
      <c r="E92" s="20"/>
      <c r="F92" s="20"/>
      <c r="G92" s="148"/>
      <c r="H92" s="20"/>
      <c r="I92" s="20"/>
      <c r="J92" s="20"/>
      <c r="K92" s="65"/>
      <c r="L92" s="65"/>
      <c r="M92" s="141"/>
      <c r="N92" s="20"/>
      <c r="O92" s="20"/>
      <c r="P92" s="20"/>
      <c r="Q92" s="20"/>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0"/>
      <c r="CH92" s="26"/>
      <c r="CI92" s="26"/>
      <c r="CJ92" s="26"/>
      <c r="CK92" s="26"/>
      <c r="CL92" s="26"/>
      <c r="CM92" s="26"/>
      <c r="CN92" s="26"/>
      <c r="CO92" s="26"/>
      <c r="CP92" s="26"/>
      <c r="CQ92" s="26"/>
      <c r="CR92" s="26"/>
      <c r="CS92" s="26"/>
      <c r="CT92" s="26"/>
      <c r="CU92" s="26"/>
    </row>
    <row r="93" spans="1:99" ht="12.75">
      <c r="A93" s="13" t="s">
        <v>126</v>
      </c>
      <c r="B93" s="78"/>
      <c r="C93" s="86"/>
      <c r="D93" s="95">
        <v>3900</v>
      </c>
      <c r="E93" s="20">
        <v>3900</v>
      </c>
      <c r="F93" s="20">
        <v>3900</v>
      </c>
      <c r="G93" s="148">
        <v>3900</v>
      </c>
      <c r="H93" s="20">
        <v>3900</v>
      </c>
      <c r="I93" s="20">
        <v>3900</v>
      </c>
      <c r="J93" s="20">
        <v>3900</v>
      </c>
      <c r="K93" s="65">
        <v>3900</v>
      </c>
      <c r="L93" s="65">
        <v>3900</v>
      </c>
      <c r="M93" s="141">
        <v>3900</v>
      </c>
      <c r="N93" s="20">
        <v>3900</v>
      </c>
      <c r="O93" s="20">
        <v>3900</v>
      </c>
      <c r="P93" s="20">
        <v>3900</v>
      </c>
      <c r="Q93" s="20">
        <v>3900</v>
      </c>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0"/>
      <c r="CH93" s="26"/>
      <c r="CI93" s="26"/>
      <c r="CJ93" s="26"/>
      <c r="CK93" s="26"/>
      <c r="CL93" s="26"/>
      <c r="CM93" s="26"/>
      <c r="CN93" s="26"/>
      <c r="CO93" s="26"/>
      <c r="CP93" s="26"/>
      <c r="CQ93" s="26"/>
      <c r="CR93" s="26"/>
      <c r="CS93" s="26"/>
      <c r="CT93" s="26"/>
      <c r="CU93" s="26"/>
    </row>
    <row r="94" spans="1:99" ht="12.75">
      <c r="A94" s="18" t="s">
        <v>156</v>
      </c>
      <c r="B94" s="79"/>
      <c r="C94" s="210"/>
      <c r="D94" s="151" t="s">
        <v>157</v>
      </c>
      <c r="E94" s="67" t="s">
        <v>158</v>
      </c>
      <c r="F94" s="67" t="s">
        <v>158</v>
      </c>
      <c r="G94" s="149" t="s">
        <v>157</v>
      </c>
      <c r="H94" s="67" t="s">
        <v>158</v>
      </c>
      <c r="I94" s="67" t="s">
        <v>158</v>
      </c>
      <c r="J94" s="67" t="s">
        <v>158</v>
      </c>
      <c r="K94" s="68" t="s">
        <v>158</v>
      </c>
      <c r="L94" s="68" t="s">
        <v>158</v>
      </c>
      <c r="M94" s="142" t="s">
        <v>157</v>
      </c>
      <c r="N94" s="67" t="s">
        <v>158</v>
      </c>
      <c r="O94" s="67" t="s">
        <v>158</v>
      </c>
      <c r="P94" s="67" t="s">
        <v>158</v>
      </c>
      <c r="Q94" s="67" t="s">
        <v>158</v>
      </c>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c r="BN94" s="69"/>
      <c r="BO94" s="69"/>
      <c r="BP94" s="69"/>
      <c r="BQ94" s="69"/>
      <c r="BR94" s="69"/>
      <c r="BS94" s="69"/>
      <c r="BT94" s="69"/>
      <c r="BU94" s="69"/>
      <c r="BV94" s="69"/>
      <c r="BW94" s="69"/>
      <c r="BX94" s="69"/>
      <c r="BY94" s="69"/>
      <c r="BZ94" s="69"/>
      <c r="CA94" s="69"/>
      <c r="CB94" s="69"/>
      <c r="CC94" s="69"/>
      <c r="CD94" s="69"/>
      <c r="CE94" s="69"/>
      <c r="CF94" s="69"/>
      <c r="CG94" s="60"/>
      <c r="CH94" s="26"/>
      <c r="CI94" s="26"/>
      <c r="CJ94" s="26"/>
      <c r="CK94" s="26"/>
      <c r="CL94" s="26"/>
      <c r="CM94" s="26"/>
      <c r="CN94" s="26"/>
      <c r="CO94" s="26"/>
      <c r="CP94" s="26"/>
      <c r="CQ94" s="26"/>
      <c r="CR94" s="26"/>
      <c r="CS94" s="26"/>
      <c r="CT94" s="26"/>
      <c r="CU94" s="26"/>
    </row>
    <row r="95" spans="1:99" ht="12.75">
      <c r="A95" s="13" t="s">
        <v>125</v>
      </c>
      <c r="B95" s="78"/>
      <c r="C95" s="86"/>
      <c r="D95" s="95"/>
      <c r="E95" s="20"/>
      <c r="F95" s="20"/>
      <c r="G95" s="148"/>
      <c r="H95" s="20"/>
      <c r="I95" s="20"/>
      <c r="J95" s="20"/>
      <c r="K95" s="65"/>
      <c r="L95" s="65"/>
      <c r="M95" s="141"/>
      <c r="N95" s="20"/>
      <c r="O95" s="20"/>
      <c r="P95" s="20"/>
      <c r="Q95" s="20"/>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0"/>
      <c r="CH95" s="26"/>
      <c r="CI95" s="26"/>
      <c r="CJ95" s="26"/>
      <c r="CK95" s="26"/>
      <c r="CL95" s="26"/>
      <c r="CM95" s="26"/>
      <c r="CN95" s="26"/>
      <c r="CO95" s="26"/>
      <c r="CP95" s="26"/>
      <c r="CQ95" s="26"/>
      <c r="CR95" s="26"/>
      <c r="CS95" s="26"/>
      <c r="CT95" s="26"/>
      <c r="CU95" s="26"/>
    </row>
    <row r="96" spans="1:99" ht="12.75">
      <c r="A96" s="13" t="s">
        <v>126</v>
      </c>
      <c r="B96" s="78"/>
      <c r="C96" s="86"/>
      <c r="D96" s="95">
        <v>4500</v>
      </c>
      <c r="E96" s="20">
        <v>4500</v>
      </c>
      <c r="F96" s="20">
        <v>4500</v>
      </c>
      <c r="G96" s="148">
        <v>4500</v>
      </c>
      <c r="H96" s="20">
        <v>4500</v>
      </c>
      <c r="I96" s="20">
        <v>4500</v>
      </c>
      <c r="J96" s="20">
        <v>4500</v>
      </c>
      <c r="K96" s="65">
        <v>4500</v>
      </c>
      <c r="L96" s="65">
        <v>4500</v>
      </c>
      <c r="M96" s="141">
        <v>4500</v>
      </c>
      <c r="N96" s="20">
        <v>4500</v>
      </c>
      <c r="O96" s="20">
        <v>4500</v>
      </c>
      <c r="P96" s="20">
        <v>4500</v>
      </c>
      <c r="Q96" s="20">
        <v>4500</v>
      </c>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0"/>
      <c r="CH96" s="26"/>
      <c r="CI96" s="26"/>
      <c r="CJ96" s="26"/>
      <c r="CK96" s="26"/>
      <c r="CL96" s="26"/>
      <c r="CM96" s="26"/>
      <c r="CN96" s="26"/>
      <c r="CO96" s="26"/>
      <c r="CP96" s="26"/>
      <c r="CQ96" s="26"/>
      <c r="CR96" s="26"/>
      <c r="CS96" s="26"/>
      <c r="CT96" s="26"/>
      <c r="CU96" s="26"/>
    </row>
    <row r="97" spans="1:99" ht="12.75">
      <c r="A97" s="13" t="s">
        <v>159</v>
      </c>
      <c r="B97" s="202"/>
      <c r="C97" s="203"/>
      <c r="D97" s="204">
        <v>0.05</v>
      </c>
      <c r="E97" s="20">
        <v>5</v>
      </c>
      <c r="F97" s="20">
        <v>5</v>
      </c>
      <c r="G97" s="206">
        <v>0.05</v>
      </c>
      <c r="H97" s="20">
        <v>5</v>
      </c>
      <c r="I97" s="20">
        <v>5</v>
      </c>
      <c r="J97" s="20">
        <v>5</v>
      </c>
      <c r="K97" s="65">
        <v>5</v>
      </c>
      <c r="L97" s="65">
        <v>5</v>
      </c>
      <c r="M97" s="208">
        <v>0.05</v>
      </c>
      <c r="N97" s="20">
        <v>5</v>
      </c>
      <c r="O97" s="20">
        <v>5</v>
      </c>
      <c r="P97" s="20">
        <v>5</v>
      </c>
      <c r="Q97" s="20">
        <v>5</v>
      </c>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0"/>
      <c r="CH97" s="26"/>
      <c r="CI97" s="26"/>
      <c r="CJ97" s="26"/>
      <c r="CK97" s="26"/>
      <c r="CL97" s="26"/>
      <c r="CM97" s="26"/>
      <c r="CN97" s="26"/>
      <c r="CO97" s="26"/>
      <c r="CP97" s="26"/>
      <c r="CQ97" s="26"/>
      <c r="CR97" s="26"/>
      <c r="CS97" s="26"/>
      <c r="CT97" s="26"/>
      <c r="CU97" s="26"/>
    </row>
    <row r="98" spans="1:99" s="19" customFormat="1" ht="12.75">
      <c r="A98" s="18" t="s">
        <v>160</v>
      </c>
      <c r="B98" s="79"/>
      <c r="C98" s="210"/>
      <c r="D98" s="151" t="s">
        <v>161</v>
      </c>
      <c r="E98" s="180" t="s">
        <v>162</v>
      </c>
      <c r="F98" s="180" t="s">
        <v>162</v>
      </c>
      <c r="G98" s="149" t="s">
        <v>161</v>
      </c>
      <c r="H98" s="180" t="s">
        <v>162</v>
      </c>
      <c r="I98" s="180" t="s">
        <v>162</v>
      </c>
      <c r="J98" s="180" t="s">
        <v>162</v>
      </c>
      <c r="K98" s="180" t="s">
        <v>162</v>
      </c>
      <c r="L98" s="180" t="s">
        <v>162</v>
      </c>
      <c r="M98" s="142" t="s">
        <v>161</v>
      </c>
      <c r="N98" s="180" t="s">
        <v>162</v>
      </c>
      <c r="O98" s="180" t="s">
        <v>162</v>
      </c>
      <c r="P98" s="180" t="s">
        <v>162</v>
      </c>
      <c r="Q98" s="180" t="s">
        <v>162</v>
      </c>
      <c r="R98" s="211"/>
      <c r="S98" s="211"/>
      <c r="T98" s="211"/>
      <c r="U98" s="211"/>
      <c r="V98" s="211"/>
      <c r="W98" s="211"/>
      <c r="X98" s="211"/>
      <c r="Y98" s="211"/>
      <c r="Z98" s="211"/>
      <c r="AA98" s="211"/>
      <c r="AB98" s="211"/>
      <c r="AC98" s="211"/>
      <c r="AD98" s="211"/>
      <c r="AE98" s="211"/>
      <c r="AF98" s="211"/>
      <c r="AG98" s="211"/>
      <c r="AH98" s="211"/>
      <c r="AI98" s="211"/>
      <c r="AJ98" s="211"/>
      <c r="AK98" s="211"/>
      <c r="AL98" s="211"/>
      <c r="AM98" s="211"/>
      <c r="AN98" s="211"/>
      <c r="AO98" s="211"/>
      <c r="AP98" s="211"/>
      <c r="AQ98" s="211"/>
      <c r="AR98" s="211"/>
      <c r="AS98" s="211"/>
      <c r="AT98" s="211"/>
      <c r="AU98" s="211"/>
      <c r="AV98" s="211"/>
      <c r="AW98" s="211"/>
      <c r="AX98" s="211"/>
      <c r="AY98" s="211"/>
      <c r="AZ98" s="211"/>
      <c r="BA98" s="211"/>
      <c r="BB98" s="211"/>
      <c r="BC98" s="211"/>
      <c r="BD98" s="211"/>
      <c r="BE98" s="211"/>
      <c r="BF98" s="211"/>
      <c r="BG98" s="211"/>
      <c r="BH98" s="211"/>
      <c r="BI98" s="211"/>
      <c r="BJ98" s="211"/>
      <c r="BK98" s="211"/>
      <c r="BL98" s="211"/>
      <c r="BM98" s="211"/>
      <c r="BN98" s="211"/>
      <c r="BO98" s="211"/>
      <c r="BP98" s="211"/>
      <c r="BQ98" s="211"/>
      <c r="BR98" s="211"/>
      <c r="BS98" s="211"/>
      <c r="BT98" s="211"/>
      <c r="BU98" s="211"/>
      <c r="BV98" s="211"/>
      <c r="BW98" s="211"/>
      <c r="BX98" s="211"/>
      <c r="BY98" s="211"/>
      <c r="BZ98" s="211"/>
      <c r="CA98" s="211"/>
      <c r="CB98" s="211"/>
      <c r="CC98" s="211"/>
      <c r="CD98" s="211"/>
      <c r="CE98" s="211"/>
      <c r="CF98" s="211"/>
      <c r="CG98" s="63"/>
      <c r="CH98" s="64"/>
      <c r="CI98" s="64"/>
      <c r="CJ98" s="64"/>
      <c r="CK98" s="64"/>
      <c r="CL98" s="64"/>
      <c r="CM98" s="64"/>
      <c r="CN98" s="64"/>
      <c r="CO98" s="64"/>
      <c r="CP98" s="64"/>
      <c r="CQ98" s="64"/>
      <c r="CR98" s="64"/>
      <c r="CS98" s="64"/>
      <c r="CT98" s="64"/>
      <c r="CU98" s="64"/>
    </row>
    <row r="99" spans="1:99" s="19" customFormat="1" ht="12.75">
      <c r="A99" s="13" t="s">
        <v>125</v>
      </c>
      <c r="B99" s="78"/>
      <c r="C99" s="86"/>
      <c r="D99" s="95"/>
      <c r="E99" s="182"/>
      <c r="F99" s="182"/>
      <c r="G99" s="148"/>
      <c r="H99" s="182"/>
      <c r="I99" s="182"/>
      <c r="J99" s="182"/>
      <c r="K99" s="182"/>
      <c r="L99" s="182"/>
      <c r="M99" s="141"/>
      <c r="N99" s="182"/>
      <c r="O99" s="182"/>
      <c r="P99" s="182"/>
      <c r="Q99" s="182"/>
      <c r="R99" s="212"/>
      <c r="S99" s="212"/>
      <c r="T99" s="212"/>
      <c r="U99" s="212"/>
      <c r="V99" s="212"/>
      <c r="W99" s="212"/>
      <c r="X99" s="212"/>
      <c r="Y99" s="212"/>
      <c r="Z99" s="212"/>
      <c r="AA99" s="212"/>
      <c r="AB99" s="212"/>
      <c r="AC99" s="212"/>
      <c r="AD99" s="212"/>
      <c r="AE99" s="212"/>
      <c r="AF99" s="212"/>
      <c r="AG99" s="212"/>
      <c r="AH99" s="212"/>
      <c r="AI99" s="212"/>
      <c r="AJ99" s="212"/>
      <c r="AK99" s="212"/>
      <c r="AL99" s="212"/>
      <c r="AM99" s="212"/>
      <c r="AN99" s="212"/>
      <c r="AO99" s="212"/>
      <c r="AP99" s="212"/>
      <c r="AQ99" s="212"/>
      <c r="AR99" s="212"/>
      <c r="AS99" s="212"/>
      <c r="AT99" s="212"/>
      <c r="AU99" s="212"/>
      <c r="AV99" s="212"/>
      <c r="AW99" s="212"/>
      <c r="AX99" s="212"/>
      <c r="AY99" s="212"/>
      <c r="AZ99" s="212"/>
      <c r="BA99" s="212"/>
      <c r="BB99" s="212"/>
      <c r="BC99" s="212"/>
      <c r="BD99" s="212"/>
      <c r="BE99" s="212"/>
      <c r="BF99" s="212"/>
      <c r="BG99" s="212"/>
      <c r="BH99" s="212"/>
      <c r="BI99" s="212"/>
      <c r="BJ99" s="212"/>
      <c r="BK99" s="212"/>
      <c r="BL99" s="212"/>
      <c r="BM99" s="212"/>
      <c r="BN99" s="212"/>
      <c r="BO99" s="212"/>
      <c r="BP99" s="212"/>
      <c r="BQ99" s="212"/>
      <c r="BR99" s="212"/>
      <c r="BS99" s="212"/>
      <c r="BT99" s="212"/>
      <c r="BU99" s="212"/>
      <c r="BV99" s="212"/>
      <c r="BW99" s="212"/>
      <c r="BX99" s="212"/>
      <c r="BY99" s="212"/>
      <c r="BZ99" s="212"/>
      <c r="CA99" s="212"/>
      <c r="CB99" s="212"/>
      <c r="CC99" s="212"/>
      <c r="CD99" s="212"/>
      <c r="CE99" s="212"/>
      <c r="CF99" s="212"/>
      <c r="CG99" s="63"/>
      <c r="CH99" s="64"/>
      <c r="CI99" s="64"/>
      <c r="CJ99" s="64"/>
      <c r="CK99" s="64"/>
      <c r="CL99" s="64"/>
      <c r="CM99" s="64"/>
      <c r="CN99" s="64"/>
      <c r="CO99" s="64"/>
      <c r="CP99" s="64"/>
      <c r="CQ99" s="64"/>
      <c r="CR99" s="64"/>
      <c r="CS99" s="64"/>
      <c r="CT99" s="64"/>
      <c r="CU99" s="64"/>
    </row>
    <row r="100" spans="1:99" s="19" customFormat="1" ht="12.75">
      <c r="A100" s="13" t="s">
        <v>126</v>
      </c>
      <c r="B100" s="78"/>
      <c r="C100" s="86"/>
      <c r="D100" s="95">
        <v>4500</v>
      </c>
      <c r="E100" s="182">
        <v>4500</v>
      </c>
      <c r="F100" s="182">
        <v>4500</v>
      </c>
      <c r="G100" s="148">
        <v>4500</v>
      </c>
      <c r="H100" s="182">
        <v>4500</v>
      </c>
      <c r="I100" s="182">
        <v>4500</v>
      </c>
      <c r="J100" s="182">
        <v>4500</v>
      </c>
      <c r="K100" s="182">
        <v>4500</v>
      </c>
      <c r="L100" s="182">
        <v>4500</v>
      </c>
      <c r="M100" s="141">
        <v>4500</v>
      </c>
      <c r="N100" s="182">
        <v>4500</v>
      </c>
      <c r="O100" s="182">
        <v>4500</v>
      </c>
      <c r="P100" s="182">
        <v>4500</v>
      </c>
      <c r="Q100" s="182">
        <v>4500</v>
      </c>
      <c r="R100" s="212"/>
      <c r="S100" s="212"/>
      <c r="T100" s="212"/>
      <c r="U100" s="212"/>
      <c r="V100" s="212"/>
      <c r="W100" s="212"/>
      <c r="X100" s="212"/>
      <c r="Y100" s="212"/>
      <c r="Z100" s="212"/>
      <c r="AA100" s="212"/>
      <c r="AB100" s="212"/>
      <c r="AC100" s="212"/>
      <c r="AD100" s="212"/>
      <c r="AE100" s="212"/>
      <c r="AF100" s="212"/>
      <c r="AG100" s="212"/>
      <c r="AH100" s="212"/>
      <c r="AI100" s="212"/>
      <c r="AJ100" s="212"/>
      <c r="AK100" s="212"/>
      <c r="AL100" s="212"/>
      <c r="AM100" s="212"/>
      <c r="AN100" s="212"/>
      <c r="AO100" s="212"/>
      <c r="AP100" s="212"/>
      <c r="AQ100" s="212"/>
      <c r="AR100" s="212"/>
      <c r="AS100" s="212"/>
      <c r="AT100" s="212"/>
      <c r="AU100" s="212"/>
      <c r="AV100" s="212"/>
      <c r="AW100" s="212"/>
      <c r="AX100" s="212"/>
      <c r="AY100" s="212"/>
      <c r="AZ100" s="212"/>
      <c r="BA100" s="212"/>
      <c r="BB100" s="212"/>
      <c r="BC100" s="212"/>
      <c r="BD100" s="212"/>
      <c r="BE100" s="212"/>
      <c r="BF100" s="212"/>
      <c r="BG100" s="212"/>
      <c r="BH100" s="212"/>
      <c r="BI100" s="212"/>
      <c r="BJ100" s="212"/>
      <c r="BK100" s="212"/>
      <c r="BL100" s="212"/>
      <c r="BM100" s="212"/>
      <c r="BN100" s="212"/>
      <c r="BO100" s="212"/>
      <c r="BP100" s="212"/>
      <c r="BQ100" s="212"/>
      <c r="BR100" s="212"/>
      <c r="BS100" s="212"/>
      <c r="BT100" s="212"/>
      <c r="BU100" s="212"/>
      <c r="BV100" s="212"/>
      <c r="BW100" s="212"/>
      <c r="BX100" s="212"/>
      <c r="BY100" s="212"/>
      <c r="BZ100" s="212"/>
      <c r="CA100" s="212"/>
      <c r="CB100" s="212"/>
      <c r="CC100" s="212"/>
      <c r="CD100" s="212"/>
      <c r="CE100" s="212"/>
      <c r="CF100" s="212"/>
      <c r="CG100" s="63"/>
      <c r="CH100" s="64"/>
      <c r="CI100" s="64"/>
      <c r="CJ100" s="64"/>
      <c r="CK100" s="64"/>
      <c r="CL100" s="64"/>
      <c r="CM100" s="64"/>
      <c r="CN100" s="64"/>
      <c r="CO100" s="64"/>
      <c r="CP100" s="64"/>
      <c r="CQ100" s="64"/>
      <c r="CR100" s="64"/>
      <c r="CS100" s="64"/>
      <c r="CT100" s="64"/>
      <c r="CU100" s="64"/>
    </row>
    <row r="101" spans="1:99" s="19" customFormat="1" ht="12.75">
      <c r="A101" s="13" t="s">
        <v>163</v>
      </c>
      <c r="B101" s="202"/>
      <c r="C101" s="203"/>
      <c r="D101" s="204">
        <v>0.33</v>
      </c>
      <c r="E101" s="213">
        <v>0.33</v>
      </c>
      <c r="F101" s="213">
        <v>0.33</v>
      </c>
      <c r="G101" s="206">
        <v>0.33</v>
      </c>
      <c r="H101" s="213">
        <v>0.33</v>
      </c>
      <c r="I101" s="213">
        <v>0.33</v>
      </c>
      <c r="J101" s="213">
        <v>0.33</v>
      </c>
      <c r="K101" s="213">
        <v>0.33</v>
      </c>
      <c r="L101" s="213">
        <v>0.33</v>
      </c>
      <c r="M101" s="208">
        <v>0.33</v>
      </c>
      <c r="N101" s="182">
        <v>33</v>
      </c>
      <c r="O101" s="182">
        <v>33</v>
      </c>
      <c r="P101" s="182">
        <v>33</v>
      </c>
      <c r="Q101" s="182">
        <v>33</v>
      </c>
      <c r="R101" s="212"/>
      <c r="S101" s="212"/>
      <c r="T101" s="212"/>
      <c r="U101" s="212"/>
      <c r="V101" s="212"/>
      <c r="W101" s="212"/>
      <c r="X101" s="212"/>
      <c r="Y101" s="212"/>
      <c r="Z101" s="212"/>
      <c r="AA101" s="212"/>
      <c r="AB101" s="212"/>
      <c r="AC101" s="212"/>
      <c r="AD101" s="212"/>
      <c r="AE101" s="212"/>
      <c r="AF101" s="212"/>
      <c r="AG101" s="212"/>
      <c r="AH101" s="212"/>
      <c r="AI101" s="212"/>
      <c r="AJ101" s="212"/>
      <c r="AK101" s="212"/>
      <c r="AL101" s="212"/>
      <c r="AM101" s="212"/>
      <c r="AN101" s="212"/>
      <c r="AO101" s="212"/>
      <c r="AP101" s="212"/>
      <c r="AQ101" s="212"/>
      <c r="AR101" s="212"/>
      <c r="AS101" s="212"/>
      <c r="AT101" s="212"/>
      <c r="AU101" s="212"/>
      <c r="AV101" s="212"/>
      <c r="AW101" s="212"/>
      <c r="AX101" s="212"/>
      <c r="AY101" s="212"/>
      <c r="AZ101" s="212"/>
      <c r="BA101" s="212"/>
      <c r="BB101" s="212"/>
      <c r="BC101" s="212"/>
      <c r="BD101" s="212"/>
      <c r="BE101" s="212"/>
      <c r="BF101" s="212"/>
      <c r="BG101" s="212"/>
      <c r="BH101" s="212"/>
      <c r="BI101" s="212"/>
      <c r="BJ101" s="212"/>
      <c r="BK101" s="212"/>
      <c r="BL101" s="212"/>
      <c r="BM101" s="212"/>
      <c r="BN101" s="212"/>
      <c r="BO101" s="212"/>
      <c r="BP101" s="212"/>
      <c r="BQ101" s="212"/>
      <c r="BR101" s="212"/>
      <c r="BS101" s="212"/>
      <c r="BT101" s="212"/>
      <c r="BU101" s="212"/>
      <c r="BV101" s="212"/>
      <c r="BW101" s="212"/>
      <c r="BX101" s="212"/>
      <c r="BY101" s="212"/>
      <c r="BZ101" s="212"/>
      <c r="CA101" s="212"/>
      <c r="CB101" s="212"/>
      <c r="CC101" s="212"/>
      <c r="CD101" s="212"/>
      <c r="CE101" s="212"/>
      <c r="CF101" s="212"/>
      <c r="CG101" s="63"/>
      <c r="CH101" s="64"/>
      <c r="CI101" s="64"/>
      <c r="CJ101" s="64"/>
      <c r="CK101" s="64"/>
      <c r="CL101" s="64"/>
      <c r="CM101" s="64"/>
      <c r="CN101" s="64"/>
      <c r="CO101" s="64"/>
      <c r="CP101" s="64"/>
      <c r="CQ101" s="64"/>
      <c r="CR101" s="64"/>
      <c r="CS101" s="64"/>
      <c r="CT101" s="64"/>
      <c r="CU101" s="64"/>
    </row>
    <row r="102" spans="1:99" s="19" customFormat="1" ht="12.75">
      <c r="A102" s="18" t="s">
        <v>164</v>
      </c>
      <c r="B102" s="79"/>
      <c r="C102" s="210"/>
      <c r="D102" s="151" t="s">
        <v>165</v>
      </c>
      <c r="E102" s="180" t="s">
        <v>166</v>
      </c>
      <c r="F102" s="180" t="s">
        <v>166</v>
      </c>
      <c r="G102" s="149" t="s">
        <v>165</v>
      </c>
      <c r="H102" s="180" t="s">
        <v>166</v>
      </c>
      <c r="I102" s="180" t="s">
        <v>166</v>
      </c>
      <c r="J102" s="180" t="s">
        <v>166</v>
      </c>
      <c r="K102" s="180" t="s">
        <v>166</v>
      </c>
      <c r="L102" s="180" t="s">
        <v>166</v>
      </c>
      <c r="M102" s="142" t="s">
        <v>165</v>
      </c>
      <c r="N102" s="180" t="s">
        <v>166</v>
      </c>
      <c r="O102" s="180" t="s">
        <v>166</v>
      </c>
      <c r="P102" s="180" t="s">
        <v>166</v>
      </c>
      <c r="Q102" s="180" t="s">
        <v>166</v>
      </c>
      <c r="R102" s="211"/>
      <c r="S102" s="211"/>
      <c r="T102" s="211"/>
      <c r="U102" s="211"/>
      <c r="V102" s="211"/>
      <c r="W102" s="211"/>
      <c r="X102" s="211"/>
      <c r="Y102" s="211"/>
      <c r="Z102" s="211"/>
      <c r="AA102" s="211"/>
      <c r="AB102" s="211"/>
      <c r="AC102" s="211"/>
      <c r="AD102" s="211"/>
      <c r="AE102" s="211"/>
      <c r="AF102" s="211"/>
      <c r="AG102" s="211"/>
      <c r="AH102" s="211"/>
      <c r="AI102" s="211"/>
      <c r="AJ102" s="211"/>
      <c r="AK102" s="211"/>
      <c r="AL102" s="211"/>
      <c r="AM102" s="211"/>
      <c r="AN102" s="211"/>
      <c r="AO102" s="211"/>
      <c r="AP102" s="211"/>
      <c r="AQ102" s="211"/>
      <c r="AR102" s="211"/>
      <c r="AS102" s="211"/>
      <c r="AT102" s="211"/>
      <c r="AU102" s="211"/>
      <c r="AV102" s="211"/>
      <c r="AW102" s="211"/>
      <c r="AX102" s="211"/>
      <c r="AY102" s="211"/>
      <c r="AZ102" s="211"/>
      <c r="BA102" s="211"/>
      <c r="BB102" s="211"/>
      <c r="BC102" s="211"/>
      <c r="BD102" s="211"/>
      <c r="BE102" s="211"/>
      <c r="BF102" s="211"/>
      <c r="BG102" s="211"/>
      <c r="BH102" s="211"/>
      <c r="BI102" s="211"/>
      <c r="BJ102" s="211"/>
      <c r="BK102" s="211"/>
      <c r="BL102" s="211"/>
      <c r="BM102" s="211"/>
      <c r="BN102" s="211"/>
      <c r="BO102" s="211"/>
      <c r="BP102" s="211"/>
      <c r="BQ102" s="211"/>
      <c r="BR102" s="211"/>
      <c r="BS102" s="211"/>
      <c r="BT102" s="211"/>
      <c r="BU102" s="211"/>
      <c r="BV102" s="211"/>
      <c r="BW102" s="211"/>
      <c r="BX102" s="211"/>
      <c r="BY102" s="211"/>
      <c r="BZ102" s="211"/>
      <c r="CA102" s="211"/>
      <c r="CB102" s="211"/>
      <c r="CC102" s="211"/>
      <c r="CD102" s="211"/>
      <c r="CE102" s="211"/>
      <c r="CF102" s="211"/>
      <c r="CG102" s="63"/>
      <c r="CH102" s="64"/>
      <c r="CI102" s="64"/>
      <c r="CJ102" s="64"/>
      <c r="CK102" s="64"/>
      <c r="CL102" s="64"/>
      <c r="CM102" s="64"/>
      <c r="CN102" s="64"/>
      <c r="CO102" s="64"/>
      <c r="CP102" s="64"/>
      <c r="CQ102" s="64"/>
      <c r="CR102" s="64"/>
      <c r="CS102" s="64"/>
      <c r="CT102" s="64"/>
      <c r="CU102" s="64"/>
    </row>
    <row r="103" spans="1:99" s="19" customFormat="1" ht="12.75">
      <c r="A103" s="13" t="s">
        <v>125</v>
      </c>
      <c r="B103" s="78"/>
      <c r="C103" s="86"/>
      <c r="D103" s="95"/>
      <c r="E103" s="182"/>
      <c r="F103" s="182"/>
      <c r="G103" s="148"/>
      <c r="H103" s="182"/>
      <c r="I103" s="182"/>
      <c r="J103" s="182"/>
      <c r="K103" s="182"/>
      <c r="L103" s="182"/>
      <c r="M103" s="141"/>
      <c r="N103" s="182"/>
      <c r="O103" s="182"/>
      <c r="P103" s="182"/>
      <c r="Q103" s="182"/>
      <c r="R103" s="212"/>
      <c r="S103" s="212"/>
      <c r="T103" s="212"/>
      <c r="U103" s="212"/>
      <c r="V103" s="212"/>
      <c r="W103" s="212"/>
      <c r="X103" s="212"/>
      <c r="Y103" s="212"/>
      <c r="Z103" s="212"/>
      <c r="AA103" s="212"/>
      <c r="AB103" s="212"/>
      <c r="AC103" s="212"/>
      <c r="AD103" s="212"/>
      <c r="AE103" s="212"/>
      <c r="AF103" s="212"/>
      <c r="AG103" s="212"/>
      <c r="AH103" s="212"/>
      <c r="AI103" s="212"/>
      <c r="AJ103" s="212"/>
      <c r="AK103" s="212"/>
      <c r="AL103" s="212"/>
      <c r="AM103" s="212"/>
      <c r="AN103" s="212"/>
      <c r="AO103" s="212"/>
      <c r="AP103" s="212"/>
      <c r="AQ103" s="212"/>
      <c r="AR103" s="212"/>
      <c r="AS103" s="212"/>
      <c r="AT103" s="212"/>
      <c r="AU103" s="212"/>
      <c r="AV103" s="212"/>
      <c r="AW103" s="212"/>
      <c r="AX103" s="212"/>
      <c r="AY103" s="212"/>
      <c r="AZ103" s="212"/>
      <c r="BA103" s="212"/>
      <c r="BB103" s="212"/>
      <c r="BC103" s="212"/>
      <c r="BD103" s="212"/>
      <c r="BE103" s="212"/>
      <c r="BF103" s="212"/>
      <c r="BG103" s="212"/>
      <c r="BH103" s="212"/>
      <c r="BI103" s="212"/>
      <c r="BJ103" s="212"/>
      <c r="BK103" s="212"/>
      <c r="BL103" s="212"/>
      <c r="BM103" s="212"/>
      <c r="BN103" s="212"/>
      <c r="BO103" s="212"/>
      <c r="BP103" s="212"/>
      <c r="BQ103" s="212"/>
      <c r="BR103" s="212"/>
      <c r="BS103" s="212"/>
      <c r="BT103" s="212"/>
      <c r="BU103" s="212"/>
      <c r="BV103" s="212"/>
      <c r="BW103" s="212"/>
      <c r="BX103" s="212"/>
      <c r="BY103" s="212"/>
      <c r="BZ103" s="212"/>
      <c r="CA103" s="212"/>
      <c r="CB103" s="212"/>
      <c r="CC103" s="212"/>
      <c r="CD103" s="212"/>
      <c r="CE103" s="212"/>
      <c r="CF103" s="212"/>
      <c r="CG103" s="63"/>
      <c r="CH103" s="64"/>
      <c r="CI103" s="64"/>
      <c r="CJ103" s="64"/>
      <c r="CK103" s="64"/>
      <c r="CL103" s="64"/>
      <c r="CM103" s="64"/>
      <c r="CN103" s="64"/>
      <c r="CO103" s="64"/>
      <c r="CP103" s="64"/>
      <c r="CQ103" s="64"/>
      <c r="CR103" s="64"/>
      <c r="CS103" s="64"/>
      <c r="CT103" s="64"/>
      <c r="CU103" s="64"/>
    </row>
    <row r="104" spans="1:99" s="19" customFormat="1" ht="12.75">
      <c r="A104" s="13" t="s">
        <v>126</v>
      </c>
      <c r="B104" s="78"/>
      <c r="C104" s="86"/>
      <c r="D104" s="95">
        <v>4500</v>
      </c>
      <c r="E104" s="182">
        <v>4500</v>
      </c>
      <c r="F104" s="182">
        <v>4500</v>
      </c>
      <c r="G104" s="148">
        <v>4500</v>
      </c>
      <c r="H104" s="182">
        <v>4500</v>
      </c>
      <c r="I104" s="182">
        <v>4500</v>
      </c>
      <c r="J104" s="182">
        <v>4500</v>
      </c>
      <c r="K104" s="182">
        <v>4500</v>
      </c>
      <c r="L104" s="182">
        <v>4500</v>
      </c>
      <c r="M104" s="141">
        <v>4500</v>
      </c>
      <c r="N104" s="182">
        <v>4500</v>
      </c>
      <c r="O104" s="182">
        <v>4500</v>
      </c>
      <c r="P104" s="182">
        <v>4500</v>
      </c>
      <c r="Q104" s="182">
        <v>4500</v>
      </c>
      <c r="R104" s="212"/>
      <c r="S104" s="212"/>
      <c r="T104" s="212"/>
      <c r="U104" s="212"/>
      <c r="V104" s="212"/>
      <c r="W104" s="212"/>
      <c r="X104" s="212"/>
      <c r="Y104" s="212"/>
      <c r="Z104" s="212"/>
      <c r="AA104" s="212"/>
      <c r="AB104" s="212"/>
      <c r="AC104" s="212"/>
      <c r="AD104" s="212"/>
      <c r="AE104" s="212"/>
      <c r="AF104" s="212"/>
      <c r="AG104" s="212"/>
      <c r="AH104" s="212"/>
      <c r="AI104" s="212"/>
      <c r="AJ104" s="212"/>
      <c r="AK104" s="212"/>
      <c r="AL104" s="212"/>
      <c r="AM104" s="212"/>
      <c r="AN104" s="212"/>
      <c r="AO104" s="212"/>
      <c r="AP104" s="212"/>
      <c r="AQ104" s="212"/>
      <c r="AR104" s="212"/>
      <c r="AS104" s="212"/>
      <c r="AT104" s="212"/>
      <c r="AU104" s="212"/>
      <c r="AV104" s="212"/>
      <c r="AW104" s="212"/>
      <c r="AX104" s="212"/>
      <c r="AY104" s="212"/>
      <c r="AZ104" s="212"/>
      <c r="BA104" s="212"/>
      <c r="BB104" s="212"/>
      <c r="BC104" s="212"/>
      <c r="BD104" s="212"/>
      <c r="BE104" s="212"/>
      <c r="BF104" s="212"/>
      <c r="BG104" s="212"/>
      <c r="BH104" s="212"/>
      <c r="BI104" s="212"/>
      <c r="BJ104" s="212"/>
      <c r="BK104" s="212"/>
      <c r="BL104" s="212"/>
      <c r="BM104" s="212"/>
      <c r="BN104" s="212"/>
      <c r="BO104" s="212"/>
      <c r="BP104" s="212"/>
      <c r="BQ104" s="212"/>
      <c r="BR104" s="212"/>
      <c r="BS104" s="212"/>
      <c r="BT104" s="212"/>
      <c r="BU104" s="212"/>
      <c r="BV104" s="212"/>
      <c r="BW104" s="212"/>
      <c r="BX104" s="212"/>
      <c r="BY104" s="212"/>
      <c r="BZ104" s="212"/>
      <c r="CA104" s="212"/>
      <c r="CB104" s="212"/>
      <c r="CC104" s="212"/>
      <c r="CD104" s="212"/>
      <c r="CE104" s="212"/>
      <c r="CF104" s="212"/>
      <c r="CG104" s="63"/>
      <c r="CH104" s="64"/>
      <c r="CI104" s="64"/>
      <c r="CJ104" s="64"/>
      <c r="CK104" s="64"/>
      <c r="CL104" s="64"/>
      <c r="CM104" s="64"/>
      <c r="CN104" s="64"/>
      <c r="CO104" s="64"/>
      <c r="CP104" s="64"/>
      <c r="CQ104" s="64"/>
      <c r="CR104" s="64"/>
      <c r="CS104" s="64"/>
      <c r="CT104" s="64"/>
      <c r="CU104" s="64"/>
    </row>
    <row r="105" spans="1:99" s="19" customFormat="1" ht="12.75">
      <c r="A105" s="13" t="s">
        <v>167</v>
      </c>
      <c r="B105" s="202"/>
      <c r="C105" s="203"/>
      <c r="D105" s="204">
        <v>0.75</v>
      </c>
      <c r="E105" s="182">
        <v>75</v>
      </c>
      <c r="F105" s="182">
        <v>75</v>
      </c>
      <c r="G105" s="206">
        <v>0.75</v>
      </c>
      <c r="H105" s="182">
        <v>75</v>
      </c>
      <c r="I105" s="182">
        <v>75</v>
      </c>
      <c r="J105" s="182">
        <v>75</v>
      </c>
      <c r="K105" s="182">
        <v>75</v>
      </c>
      <c r="L105" s="182">
        <v>75</v>
      </c>
      <c r="M105" s="208">
        <v>0.75</v>
      </c>
      <c r="N105" s="182">
        <v>75</v>
      </c>
      <c r="O105" s="182">
        <v>75</v>
      </c>
      <c r="P105" s="182">
        <v>75</v>
      </c>
      <c r="Q105" s="182">
        <v>75</v>
      </c>
      <c r="R105" s="212"/>
      <c r="S105" s="212"/>
      <c r="T105" s="212"/>
      <c r="U105" s="212"/>
      <c r="V105" s="212"/>
      <c r="W105" s="212"/>
      <c r="X105" s="212"/>
      <c r="Y105" s="212"/>
      <c r="Z105" s="212"/>
      <c r="AA105" s="212"/>
      <c r="AB105" s="212"/>
      <c r="AC105" s="212"/>
      <c r="AD105" s="212"/>
      <c r="AE105" s="212"/>
      <c r="AF105" s="212"/>
      <c r="AG105" s="212"/>
      <c r="AH105" s="212"/>
      <c r="AI105" s="212"/>
      <c r="AJ105" s="212"/>
      <c r="AK105" s="212"/>
      <c r="AL105" s="212"/>
      <c r="AM105" s="212"/>
      <c r="AN105" s="212"/>
      <c r="AO105" s="212"/>
      <c r="AP105" s="212"/>
      <c r="AQ105" s="212"/>
      <c r="AR105" s="212"/>
      <c r="AS105" s="212"/>
      <c r="AT105" s="212"/>
      <c r="AU105" s="212"/>
      <c r="AV105" s="212"/>
      <c r="AW105" s="212"/>
      <c r="AX105" s="212"/>
      <c r="AY105" s="212"/>
      <c r="AZ105" s="212"/>
      <c r="BA105" s="212"/>
      <c r="BB105" s="212"/>
      <c r="BC105" s="212"/>
      <c r="BD105" s="212"/>
      <c r="BE105" s="212"/>
      <c r="BF105" s="212"/>
      <c r="BG105" s="212"/>
      <c r="BH105" s="212"/>
      <c r="BI105" s="212"/>
      <c r="BJ105" s="212"/>
      <c r="BK105" s="212"/>
      <c r="BL105" s="212"/>
      <c r="BM105" s="212"/>
      <c r="BN105" s="212"/>
      <c r="BO105" s="212"/>
      <c r="BP105" s="212"/>
      <c r="BQ105" s="212"/>
      <c r="BR105" s="212"/>
      <c r="BS105" s="212"/>
      <c r="BT105" s="212"/>
      <c r="BU105" s="212"/>
      <c r="BV105" s="212"/>
      <c r="BW105" s="212"/>
      <c r="BX105" s="212"/>
      <c r="BY105" s="212"/>
      <c r="BZ105" s="212"/>
      <c r="CA105" s="212"/>
      <c r="CB105" s="212"/>
      <c r="CC105" s="212"/>
      <c r="CD105" s="212"/>
      <c r="CE105" s="212"/>
      <c r="CF105" s="212"/>
      <c r="CG105" s="63"/>
      <c r="CH105" s="64"/>
      <c r="CI105" s="64"/>
      <c r="CJ105" s="64"/>
      <c r="CK105" s="64"/>
      <c r="CL105" s="64"/>
      <c r="CM105" s="64"/>
      <c r="CN105" s="64"/>
      <c r="CO105" s="64"/>
      <c r="CP105" s="64"/>
      <c r="CQ105" s="64"/>
      <c r="CR105" s="64"/>
      <c r="CS105" s="64"/>
      <c r="CT105" s="64"/>
      <c r="CU105" s="64"/>
    </row>
    <row r="106" spans="1:99" ht="12.75">
      <c r="A106" s="18" t="s">
        <v>168</v>
      </c>
      <c r="B106" s="257" t="s">
        <v>169</v>
      </c>
      <c r="C106" s="257" t="s">
        <v>169</v>
      </c>
      <c r="D106" s="257" t="s">
        <v>169</v>
      </c>
      <c r="E106" s="257" t="s">
        <v>169</v>
      </c>
      <c r="F106" s="257" t="s">
        <v>169</v>
      </c>
      <c r="G106" s="257" t="s">
        <v>169</v>
      </c>
      <c r="H106" s="257" t="s">
        <v>169</v>
      </c>
      <c r="I106" s="257" t="s">
        <v>169</v>
      </c>
      <c r="J106" s="257" t="s">
        <v>169</v>
      </c>
      <c r="K106" s="257" t="s">
        <v>169</v>
      </c>
      <c r="L106" s="257" t="s">
        <v>169</v>
      </c>
      <c r="M106" s="257" t="s">
        <v>169</v>
      </c>
      <c r="N106" s="67" t="s">
        <v>170</v>
      </c>
      <c r="O106" s="67" t="s">
        <v>170</v>
      </c>
      <c r="P106" s="67" t="s">
        <v>170</v>
      </c>
      <c r="Q106" s="67" t="s">
        <v>170</v>
      </c>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69"/>
      <c r="CE106" s="69"/>
      <c r="CF106" s="69"/>
      <c r="CG106" s="60"/>
      <c r="CH106" s="26"/>
      <c r="CI106" s="26"/>
      <c r="CJ106" s="26"/>
      <c r="CK106" s="26"/>
      <c r="CL106" s="26"/>
      <c r="CM106" s="26"/>
      <c r="CN106" s="26"/>
      <c r="CO106" s="26"/>
      <c r="CP106" s="26"/>
      <c r="CQ106" s="26"/>
      <c r="CR106" s="26"/>
      <c r="CS106" s="26"/>
      <c r="CT106" s="26"/>
      <c r="CU106" s="26"/>
    </row>
    <row r="107" spans="1:99" ht="12.75">
      <c r="A107" s="13" t="s">
        <v>125</v>
      </c>
      <c r="B107" s="78"/>
      <c r="C107" s="86"/>
      <c r="D107" s="95"/>
      <c r="E107" s="20"/>
      <c r="F107" s="20"/>
      <c r="G107" s="148"/>
      <c r="H107" s="20"/>
      <c r="I107" s="20"/>
      <c r="J107" s="20"/>
      <c r="K107" s="65"/>
      <c r="L107" s="65"/>
      <c r="M107" s="141"/>
      <c r="N107" s="20"/>
      <c r="O107" s="20"/>
      <c r="P107" s="20"/>
      <c r="Q107" s="20"/>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0"/>
      <c r="CH107" s="26"/>
      <c r="CI107" s="26"/>
      <c r="CJ107" s="26"/>
      <c r="CK107" s="26"/>
      <c r="CL107" s="26"/>
      <c r="CM107" s="26"/>
      <c r="CN107" s="26"/>
      <c r="CO107" s="26"/>
      <c r="CP107" s="26"/>
      <c r="CQ107" s="26"/>
      <c r="CR107" s="26"/>
      <c r="CS107" s="26"/>
      <c r="CT107" s="26"/>
      <c r="CU107" s="26"/>
    </row>
    <row r="108" spans="1:99" ht="12.75">
      <c r="A108" s="13" t="s">
        <v>126</v>
      </c>
      <c r="B108" s="78">
        <v>5000</v>
      </c>
      <c r="C108" s="86">
        <v>5000</v>
      </c>
      <c r="D108" s="95">
        <v>5000</v>
      </c>
      <c r="E108" s="20">
        <v>5000</v>
      </c>
      <c r="F108" s="20">
        <v>5000</v>
      </c>
      <c r="G108" s="148">
        <v>5000</v>
      </c>
      <c r="H108" s="20">
        <v>5000</v>
      </c>
      <c r="I108" s="20">
        <v>5000</v>
      </c>
      <c r="J108" s="20">
        <v>5000</v>
      </c>
      <c r="K108" s="65">
        <v>5000</v>
      </c>
      <c r="L108" s="65">
        <v>5000</v>
      </c>
      <c r="M108" s="141">
        <v>5000</v>
      </c>
      <c r="N108" s="20">
        <v>5000</v>
      </c>
      <c r="O108" s="20">
        <v>5000</v>
      </c>
      <c r="P108" s="20">
        <v>5000</v>
      </c>
      <c r="Q108" s="20">
        <v>5000</v>
      </c>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0"/>
      <c r="CH108" s="26"/>
      <c r="CI108" s="26"/>
      <c r="CJ108" s="26"/>
      <c r="CK108" s="26"/>
      <c r="CL108" s="26"/>
      <c r="CM108" s="26"/>
      <c r="CN108" s="26"/>
      <c r="CO108" s="26"/>
      <c r="CP108" s="26"/>
      <c r="CQ108" s="26"/>
      <c r="CR108" s="26"/>
      <c r="CS108" s="26"/>
      <c r="CT108" s="26"/>
      <c r="CU108" s="26"/>
    </row>
    <row r="109" spans="1:99" ht="12.75">
      <c r="A109" s="18" t="s">
        <v>171</v>
      </c>
      <c r="B109" s="79"/>
      <c r="C109" s="210"/>
      <c r="D109" s="151" t="s">
        <v>172</v>
      </c>
      <c r="E109" s="67" t="s">
        <v>172</v>
      </c>
      <c r="F109" s="67" t="s">
        <v>172</v>
      </c>
      <c r="G109" s="149" t="s">
        <v>172</v>
      </c>
      <c r="H109" s="67" t="s">
        <v>172</v>
      </c>
      <c r="I109" s="67" t="s">
        <v>172</v>
      </c>
      <c r="J109" s="67" t="s">
        <v>172</v>
      </c>
      <c r="K109" s="68" t="s">
        <v>172</v>
      </c>
      <c r="L109" s="68" t="s">
        <v>172</v>
      </c>
      <c r="M109" s="142" t="s">
        <v>172</v>
      </c>
      <c r="N109" s="67" t="s">
        <v>172</v>
      </c>
      <c r="O109" s="67" t="s">
        <v>172</v>
      </c>
      <c r="P109" s="67" t="s">
        <v>172</v>
      </c>
      <c r="Q109" s="67" t="s">
        <v>172</v>
      </c>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69"/>
      <c r="CE109" s="69"/>
      <c r="CF109" s="69"/>
      <c r="CG109" s="60"/>
      <c r="CH109" s="26"/>
      <c r="CI109" s="26"/>
      <c r="CJ109" s="26"/>
      <c r="CK109" s="26"/>
      <c r="CL109" s="26"/>
      <c r="CM109" s="26"/>
      <c r="CN109" s="26"/>
      <c r="CO109" s="26"/>
      <c r="CP109" s="26"/>
      <c r="CQ109" s="26"/>
      <c r="CR109" s="26"/>
      <c r="CS109" s="26"/>
      <c r="CT109" s="26"/>
      <c r="CU109" s="26"/>
    </row>
    <row r="110" spans="1:99" ht="12.75">
      <c r="A110" s="13" t="s">
        <v>125</v>
      </c>
      <c r="B110" s="78"/>
      <c r="C110" s="86"/>
      <c r="D110" s="95"/>
      <c r="E110" s="20"/>
      <c r="F110" s="20"/>
      <c r="G110" s="148"/>
      <c r="H110" s="20"/>
      <c r="I110" s="20"/>
      <c r="J110" s="20"/>
      <c r="K110" s="65"/>
      <c r="L110" s="65"/>
      <c r="M110" s="141"/>
      <c r="N110" s="20"/>
      <c r="O110" s="20"/>
      <c r="P110" s="20"/>
      <c r="Q110" s="20"/>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0"/>
      <c r="CH110" s="26"/>
      <c r="CI110" s="26"/>
      <c r="CJ110" s="26"/>
      <c r="CK110" s="26"/>
      <c r="CL110" s="26"/>
      <c r="CM110" s="26"/>
      <c r="CN110" s="26"/>
      <c r="CO110" s="26"/>
      <c r="CP110" s="26"/>
      <c r="CQ110" s="26"/>
      <c r="CR110" s="26"/>
      <c r="CS110" s="26"/>
      <c r="CT110" s="26"/>
      <c r="CU110" s="26"/>
    </row>
    <row r="111" spans="1:99" ht="12.75">
      <c r="A111" s="13" t="s">
        <v>126</v>
      </c>
      <c r="B111" s="78"/>
      <c r="C111" s="86"/>
      <c r="D111" s="95">
        <v>2000</v>
      </c>
      <c r="E111" s="20">
        <v>2000</v>
      </c>
      <c r="F111" s="20">
        <v>2000</v>
      </c>
      <c r="G111" s="148">
        <v>2000</v>
      </c>
      <c r="H111" s="20">
        <v>2000</v>
      </c>
      <c r="I111" s="20">
        <v>2000</v>
      </c>
      <c r="J111" s="20">
        <v>2000</v>
      </c>
      <c r="K111" s="65">
        <v>2000</v>
      </c>
      <c r="L111" s="65">
        <v>2000</v>
      </c>
      <c r="M111" s="141">
        <v>2000</v>
      </c>
      <c r="N111" s="20">
        <v>2000</v>
      </c>
      <c r="O111" s="20">
        <v>2000</v>
      </c>
      <c r="P111" s="20">
        <v>2000</v>
      </c>
      <c r="Q111" s="20">
        <v>2000</v>
      </c>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0"/>
      <c r="CH111" s="26"/>
      <c r="CI111" s="26"/>
      <c r="CJ111" s="26"/>
      <c r="CK111" s="26"/>
      <c r="CL111" s="26"/>
      <c r="CM111" s="26"/>
      <c r="CN111" s="26"/>
      <c r="CO111" s="26"/>
      <c r="CP111" s="26"/>
      <c r="CQ111" s="26"/>
      <c r="CR111" s="26"/>
      <c r="CS111" s="26"/>
      <c r="CT111" s="26"/>
      <c r="CU111" s="26"/>
    </row>
    <row r="112" spans="1:99" ht="12.75">
      <c r="A112" s="18" t="s">
        <v>173</v>
      </c>
      <c r="B112" s="79"/>
      <c r="C112" s="210"/>
      <c r="D112" s="151" t="s">
        <v>174</v>
      </c>
      <c r="E112" s="67" t="s">
        <v>175</v>
      </c>
      <c r="F112" s="67" t="s">
        <v>175</v>
      </c>
      <c r="G112" s="149" t="s">
        <v>174</v>
      </c>
      <c r="H112" s="67" t="s">
        <v>175</v>
      </c>
      <c r="I112" s="67" t="s">
        <v>175</v>
      </c>
      <c r="J112" s="67" t="s">
        <v>175</v>
      </c>
      <c r="K112" s="68" t="s">
        <v>175</v>
      </c>
      <c r="L112" s="68" t="s">
        <v>175</v>
      </c>
      <c r="M112" s="142" t="s">
        <v>174</v>
      </c>
      <c r="N112" s="67" t="s">
        <v>175</v>
      </c>
      <c r="O112" s="67" t="s">
        <v>175</v>
      </c>
      <c r="P112" s="67" t="s">
        <v>175</v>
      </c>
      <c r="Q112" s="67" t="s">
        <v>175</v>
      </c>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c r="CD112" s="69"/>
      <c r="CE112" s="69"/>
      <c r="CF112" s="69"/>
      <c r="CG112" s="60"/>
      <c r="CH112" s="26"/>
      <c r="CI112" s="26"/>
      <c r="CJ112" s="26"/>
      <c r="CK112" s="26"/>
      <c r="CL112" s="26"/>
      <c r="CM112" s="26"/>
      <c r="CN112" s="26"/>
      <c r="CO112" s="26"/>
      <c r="CP112" s="26"/>
      <c r="CQ112" s="26"/>
      <c r="CR112" s="26"/>
      <c r="CS112" s="26"/>
      <c r="CT112" s="26"/>
      <c r="CU112" s="26"/>
    </row>
    <row r="113" spans="1:99" ht="12.75">
      <c r="A113" s="13" t="s">
        <v>125</v>
      </c>
      <c r="B113" s="78"/>
      <c r="C113" s="86"/>
      <c r="D113" s="95" t="s">
        <v>176</v>
      </c>
      <c r="E113" s="20" t="s">
        <v>176</v>
      </c>
      <c r="F113" s="20" t="s">
        <v>176</v>
      </c>
      <c r="G113" s="148" t="s">
        <v>176</v>
      </c>
      <c r="H113" s="20" t="s">
        <v>176</v>
      </c>
      <c r="I113" s="20" t="s">
        <v>176</v>
      </c>
      <c r="J113" s="20" t="s">
        <v>176</v>
      </c>
      <c r="K113" s="65" t="s">
        <v>176</v>
      </c>
      <c r="L113" s="65" t="s">
        <v>176</v>
      </c>
      <c r="M113" s="141" t="s">
        <v>176</v>
      </c>
      <c r="N113" s="20" t="s">
        <v>176</v>
      </c>
      <c r="O113" s="20" t="s">
        <v>176</v>
      </c>
      <c r="P113" s="20" t="s">
        <v>176</v>
      </c>
      <c r="Q113" s="20" t="s">
        <v>176</v>
      </c>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0"/>
      <c r="CH113" s="26"/>
      <c r="CI113" s="26"/>
      <c r="CJ113" s="26"/>
      <c r="CK113" s="26"/>
      <c r="CL113" s="26"/>
      <c r="CM113" s="26"/>
      <c r="CN113" s="26"/>
      <c r="CO113" s="26"/>
      <c r="CP113" s="26"/>
      <c r="CQ113" s="26"/>
      <c r="CR113" s="26"/>
      <c r="CS113" s="26"/>
      <c r="CT113" s="26"/>
      <c r="CU113" s="26"/>
    </row>
    <row r="114" spans="1:99" ht="12.75">
      <c r="A114" s="13" t="s">
        <v>126</v>
      </c>
      <c r="B114" s="78"/>
      <c r="C114" s="86"/>
      <c r="D114" s="95">
        <v>3000</v>
      </c>
      <c r="E114" s="20">
        <v>3000</v>
      </c>
      <c r="F114" s="20">
        <v>3000</v>
      </c>
      <c r="G114" s="148">
        <v>3000</v>
      </c>
      <c r="H114" s="20">
        <v>3000</v>
      </c>
      <c r="I114" s="20">
        <v>3000</v>
      </c>
      <c r="J114" s="20">
        <v>3000</v>
      </c>
      <c r="K114" s="65">
        <v>3000</v>
      </c>
      <c r="L114" s="65">
        <v>3000</v>
      </c>
      <c r="M114" s="141">
        <v>3000</v>
      </c>
      <c r="N114" s="20">
        <v>3000</v>
      </c>
      <c r="O114" s="20">
        <v>3000</v>
      </c>
      <c r="P114" s="20">
        <v>3000</v>
      </c>
      <c r="Q114" s="20">
        <v>3000</v>
      </c>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0"/>
      <c r="CH114" s="26"/>
      <c r="CI114" s="26"/>
      <c r="CJ114" s="26"/>
      <c r="CK114" s="26"/>
      <c r="CL114" s="26"/>
      <c r="CM114" s="26"/>
      <c r="CN114" s="26"/>
      <c r="CO114" s="26"/>
      <c r="CP114" s="26"/>
      <c r="CQ114" s="26"/>
      <c r="CR114" s="26"/>
      <c r="CS114" s="26"/>
      <c r="CT114" s="26"/>
      <c r="CU114" s="26"/>
    </row>
    <row r="115" spans="1:99" ht="12.75">
      <c r="A115" s="18" t="s">
        <v>177</v>
      </c>
      <c r="B115" s="79"/>
      <c r="C115" s="210"/>
      <c r="D115" s="151" t="s">
        <v>178</v>
      </c>
      <c r="E115" s="67" t="s">
        <v>178</v>
      </c>
      <c r="F115" s="67" t="s">
        <v>178</v>
      </c>
      <c r="G115" s="149" t="s">
        <v>178</v>
      </c>
      <c r="H115" s="67" t="s">
        <v>178</v>
      </c>
      <c r="I115" s="67" t="s">
        <v>178</v>
      </c>
      <c r="J115" s="67" t="s">
        <v>178</v>
      </c>
      <c r="K115" s="68" t="s">
        <v>178</v>
      </c>
      <c r="L115" s="68" t="s">
        <v>178</v>
      </c>
      <c r="M115" s="142" t="s">
        <v>178</v>
      </c>
      <c r="N115" s="67" t="s">
        <v>178</v>
      </c>
      <c r="O115" s="67" t="s">
        <v>178</v>
      </c>
      <c r="P115" s="67" t="s">
        <v>178</v>
      </c>
      <c r="Q115" s="67" t="s">
        <v>178</v>
      </c>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c r="AZ115" s="69"/>
      <c r="BA115" s="69"/>
      <c r="BB115" s="69"/>
      <c r="BC115" s="69"/>
      <c r="BD115" s="69"/>
      <c r="BE115" s="69"/>
      <c r="BF115" s="69"/>
      <c r="BG115" s="69"/>
      <c r="BH115" s="69"/>
      <c r="BI115" s="69"/>
      <c r="BJ115" s="69"/>
      <c r="BK115" s="69"/>
      <c r="BL115" s="69"/>
      <c r="BM115" s="69"/>
      <c r="BN115" s="69"/>
      <c r="BO115" s="69"/>
      <c r="BP115" s="69"/>
      <c r="BQ115" s="69"/>
      <c r="BR115" s="69"/>
      <c r="BS115" s="69"/>
      <c r="BT115" s="69"/>
      <c r="BU115" s="69"/>
      <c r="BV115" s="69"/>
      <c r="BW115" s="69"/>
      <c r="BX115" s="69"/>
      <c r="BY115" s="69"/>
      <c r="BZ115" s="69"/>
      <c r="CA115" s="69"/>
      <c r="CB115" s="69"/>
      <c r="CC115" s="69"/>
      <c r="CD115" s="69"/>
      <c r="CE115" s="69"/>
      <c r="CF115" s="69"/>
      <c r="CG115" s="60"/>
      <c r="CH115" s="26"/>
      <c r="CI115" s="26"/>
      <c r="CJ115" s="26"/>
      <c r="CK115" s="26"/>
      <c r="CL115" s="26"/>
      <c r="CM115" s="26"/>
      <c r="CN115" s="26"/>
      <c r="CO115" s="26"/>
      <c r="CP115" s="26"/>
      <c r="CQ115" s="26"/>
      <c r="CR115" s="26"/>
      <c r="CS115" s="26"/>
      <c r="CT115" s="26"/>
      <c r="CU115" s="26"/>
    </row>
    <row r="116" spans="1:99" ht="12.75">
      <c r="A116" s="13" t="s">
        <v>125</v>
      </c>
      <c r="B116" s="78"/>
      <c r="C116" s="86"/>
      <c r="D116" s="95">
        <v>6600</v>
      </c>
      <c r="E116" s="20">
        <v>6600</v>
      </c>
      <c r="F116" s="20">
        <v>6600</v>
      </c>
      <c r="G116" s="148">
        <v>6600</v>
      </c>
      <c r="H116" s="20">
        <v>6600</v>
      </c>
      <c r="I116" s="20">
        <v>6600</v>
      </c>
      <c r="J116" s="20">
        <v>6600</v>
      </c>
      <c r="K116" s="65">
        <v>6600</v>
      </c>
      <c r="L116" s="65">
        <v>6600</v>
      </c>
      <c r="M116" s="141">
        <v>6600</v>
      </c>
      <c r="N116" s="20">
        <v>6600</v>
      </c>
      <c r="O116" s="20">
        <v>6600</v>
      </c>
      <c r="P116" s="20">
        <v>6600</v>
      </c>
      <c r="Q116" s="20">
        <v>6600</v>
      </c>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0"/>
      <c r="CH116" s="26"/>
      <c r="CI116" s="26"/>
      <c r="CJ116" s="26"/>
      <c r="CK116" s="26"/>
      <c r="CL116" s="26"/>
      <c r="CM116" s="26"/>
      <c r="CN116" s="26"/>
      <c r="CO116" s="26"/>
      <c r="CP116" s="26"/>
      <c r="CQ116" s="26"/>
      <c r="CR116" s="26"/>
      <c r="CS116" s="26"/>
      <c r="CT116" s="26"/>
      <c r="CU116" s="26"/>
    </row>
    <row r="117" spans="1:99" ht="12.75">
      <c r="A117" s="13" t="s">
        <v>126</v>
      </c>
      <c r="B117" s="78"/>
      <c r="C117" s="86"/>
      <c r="D117" s="95"/>
      <c r="E117" s="20"/>
      <c r="F117" s="20"/>
      <c r="G117" s="148"/>
      <c r="H117" s="20"/>
      <c r="I117" s="20"/>
      <c r="J117" s="20"/>
      <c r="K117" s="65"/>
      <c r="L117" s="65"/>
      <c r="M117" s="141"/>
      <c r="N117" s="20"/>
      <c r="O117" s="20"/>
      <c r="P117" s="20"/>
      <c r="Q117" s="20"/>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0"/>
      <c r="CH117" s="26" t="s">
        <v>179</v>
      </c>
      <c r="CI117" s="26" t="s">
        <v>180</v>
      </c>
      <c r="CJ117" s="26"/>
      <c r="CK117" s="26"/>
      <c r="CL117" s="26"/>
      <c r="CM117" s="26"/>
      <c r="CN117" s="26"/>
      <c r="CO117" s="26"/>
      <c r="CP117" s="26"/>
      <c r="CQ117" s="26"/>
      <c r="CR117" s="26"/>
      <c r="CS117" s="26"/>
      <c r="CT117" s="26"/>
      <c r="CU117" s="26"/>
    </row>
    <row r="118" spans="1:99" ht="12.75">
      <c r="A118" s="18" t="s">
        <v>181</v>
      </c>
      <c r="B118" s="79"/>
      <c r="C118" s="210"/>
      <c r="D118" s="151" t="s">
        <v>182</v>
      </c>
      <c r="E118" s="67" t="s">
        <v>183</v>
      </c>
      <c r="F118" s="67" t="s">
        <v>183</v>
      </c>
      <c r="G118" s="149" t="s">
        <v>182</v>
      </c>
      <c r="H118" s="67" t="s">
        <v>183</v>
      </c>
      <c r="I118" s="67" t="s">
        <v>183</v>
      </c>
      <c r="J118" s="67" t="s">
        <v>183</v>
      </c>
      <c r="K118" s="68" t="s">
        <v>183</v>
      </c>
      <c r="L118" s="68" t="s">
        <v>183</v>
      </c>
      <c r="M118" s="142" t="s">
        <v>182</v>
      </c>
      <c r="N118" s="67" t="s">
        <v>183</v>
      </c>
      <c r="O118" s="67" t="s">
        <v>183</v>
      </c>
      <c r="P118" s="67" t="s">
        <v>183</v>
      </c>
      <c r="Q118" s="67" t="s">
        <v>183</v>
      </c>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c r="BG118" s="69"/>
      <c r="BH118" s="69"/>
      <c r="BI118" s="69"/>
      <c r="BJ118" s="69"/>
      <c r="BK118" s="69"/>
      <c r="BL118" s="69"/>
      <c r="BM118" s="69"/>
      <c r="BN118" s="69"/>
      <c r="BO118" s="69"/>
      <c r="BP118" s="69"/>
      <c r="BQ118" s="69"/>
      <c r="BR118" s="69"/>
      <c r="BS118" s="69"/>
      <c r="BT118" s="69"/>
      <c r="BU118" s="69"/>
      <c r="BV118" s="69"/>
      <c r="BW118" s="69"/>
      <c r="BX118" s="69"/>
      <c r="BY118" s="69"/>
      <c r="BZ118" s="69"/>
      <c r="CA118" s="69"/>
      <c r="CB118" s="69"/>
      <c r="CC118" s="69"/>
      <c r="CD118" s="69"/>
      <c r="CE118" s="69"/>
      <c r="CF118" s="69"/>
      <c r="CG118" s="60"/>
      <c r="CH118" s="26"/>
      <c r="CI118" s="26"/>
      <c r="CJ118" s="26"/>
      <c r="CK118" s="26"/>
      <c r="CL118" s="26"/>
      <c r="CM118" s="26"/>
      <c r="CN118" s="26"/>
      <c r="CO118" s="26"/>
      <c r="CP118" s="26"/>
      <c r="CQ118" s="26"/>
      <c r="CR118" s="26"/>
      <c r="CS118" s="26"/>
      <c r="CT118" s="26"/>
      <c r="CU118" s="26"/>
    </row>
    <row r="119" spans="1:99" ht="12.75">
      <c r="A119" s="13" t="s">
        <v>125</v>
      </c>
      <c r="B119" s="78"/>
      <c r="C119" s="86"/>
      <c r="D119" s="95">
        <v>5000</v>
      </c>
      <c r="E119" s="20">
        <v>5000</v>
      </c>
      <c r="F119" s="20">
        <v>5000</v>
      </c>
      <c r="G119" s="148">
        <v>5000</v>
      </c>
      <c r="H119" s="20">
        <v>5000</v>
      </c>
      <c r="I119" s="20">
        <v>5000</v>
      </c>
      <c r="J119" s="20">
        <v>5000</v>
      </c>
      <c r="K119" s="65">
        <v>5000</v>
      </c>
      <c r="L119" s="65">
        <v>5000</v>
      </c>
      <c r="M119" s="141">
        <v>5000</v>
      </c>
      <c r="N119" s="20">
        <v>5000</v>
      </c>
      <c r="O119" s="20">
        <v>5000</v>
      </c>
      <c r="P119" s="20">
        <v>5000</v>
      </c>
      <c r="Q119" s="20">
        <v>5000</v>
      </c>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0"/>
      <c r="CH119" s="26"/>
      <c r="CI119" s="26"/>
      <c r="CJ119" s="26"/>
      <c r="CK119" s="26"/>
      <c r="CL119" s="26"/>
      <c r="CM119" s="26"/>
      <c r="CN119" s="26"/>
      <c r="CO119" s="26"/>
      <c r="CP119" s="26"/>
      <c r="CQ119" s="26"/>
      <c r="CR119" s="26"/>
      <c r="CS119" s="26"/>
      <c r="CT119" s="26"/>
      <c r="CU119" s="26"/>
    </row>
    <row r="120" spans="1:99" ht="12.75">
      <c r="A120" s="13" t="s">
        <v>126</v>
      </c>
      <c r="B120" s="78"/>
      <c r="C120" s="86"/>
      <c r="D120" s="95"/>
      <c r="E120" s="20"/>
      <c r="F120" s="20"/>
      <c r="G120" s="148"/>
      <c r="H120" s="20"/>
      <c r="I120" s="20"/>
      <c r="J120" s="20"/>
      <c r="K120" s="65"/>
      <c r="L120" s="65"/>
      <c r="M120" s="141"/>
      <c r="N120" s="20"/>
      <c r="O120" s="20"/>
      <c r="P120" s="20"/>
      <c r="Q120" s="20"/>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0"/>
      <c r="CH120" s="26"/>
      <c r="CI120" s="26"/>
      <c r="CJ120" s="26"/>
      <c r="CK120" s="26"/>
      <c r="CL120" s="26"/>
      <c r="CM120" s="26"/>
      <c r="CN120" s="26"/>
      <c r="CO120" s="26"/>
      <c r="CP120" s="26"/>
      <c r="CQ120" s="26"/>
      <c r="CR120" s="26"/>
      <c r="CS120" s="26"/>
      <c r="CT120" s="26"/>
      <c r="CU120" s="26"/>
    </row>
    <row r="121" spans="1:99" ht="12.75">
      <c r="A121" s="18" t="s">
        <v>184</v>
      </c>
      <c r="B121" s="79"/>
      <c r="C121" s="210"/>
      <c r="D121" s="151" t="s">
        <v>185</v>
      </c>
      <c r="E121" s="67" t="s">
        <v>186</v>
      </c>
      <c r="F121" s="67" t="s">
        <v>186</v>
      </c>
      <c r="G121" s="149" t="s">
        <v>185</v>
      </c>
      <c r="H121" s="67" t="s">
        <v>186</v>
      </c>
      <c r="I121" s="67" t="s">
        <v>186</v>
      </c>
      <c r="J121" s="67" t="s">
        <v>186</v>
      </c>
      <c r="K121" s="68" t="s">
        <v>186</v>
      </c>
      <c r="L121" s="68" t="s">
        <v>186</v>
      </c>
      <c r="M121" s="142" t="s">
        <v>185</v>
      </c>
      <c r="N121" s="67" t="s">
        <v>186</v>
      </c>
      <c r="O121" s="67" t="s">
        <v>186</v>
      </c>
      <c r="P121" s="67" t="s">
        <v>186</v>
      </c>
      <c r="Q121" s="67" t="s">
        <v>186</v>
      </c>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c r="AZ121" s="69"/>
      <c r="BA121" s="69"/>
      <c r="BB121" s="69"/>
      <c r="BC121" s="69"/>
      <c r="BD121" s="69"/>
      <c r="BE121" s="69"/>
      <c r="BF121" s="69"/>
      <c r="BG121" s="69"/>
      <c r="BH121" s="69"/>
      <c r="BI121" s="69"/>
      <c r="BJ121" s="69"/>
      <c r="BK121" s="69"/>
      <c r="BL121" s="69"/>
      <c r="BM121" s="69"/>
      <c r="BN121" s="69"/>
      <c r="BO121" s="69"/>
      <c r="BP121" s="69"/>
      <c r="BQ121" s="69"/>
      <c r="BR121" s="69"/>
      <c r="BS121" s="69"/>
      <c r="BT121" s="69"/>
      <c r="BU121" s="69"/>
      <c r="BV121" s="69"/>
      <c r="BW121" s="69"/>
      <c r="BX121" s="69"/>
      <c r="BY121" s="69"/>
      <c r="BZ121" s="69"/>
      <c r="CA121" s="69"/>
      <c r="CB121" s="69"/>
      <c r="CC121" s="69"/>
      <c r="CD121" s="69"/>
      <c r="CE121" s="69"/>
      <c r="CF121" s="69"/>
      <c r="CG121" s="60"/>
      <c r="CH121" s="26"/>
      <c r="CI121" s="26"/>
      <c r="CJ121" s="26"/>
      <c r="CK121" s="26"/>
      <c r="CL121" s="26"/>
      <c r="CM121" s="26"/>
      <c r="CN121" s="26"/>
      <c r="CO121" s="26"/>
      <c r="CP121" s="26"/>
      <c r="CQ121" s="26"/>
      <c r="CR121" s="26"/>
      <c r="CS121" s="26"/>
      <c r="CT121" s="26"/>
      <c r="CU121" s="26"/>
    </row>
    <row r="122" spans="1:99" ht="12.75">
      <c r="A122" s="13" t="s">
        <v>125</v>
      </c>
      <c r="B122" s="78"/>
      <c r="C122" s="86"/>
      <c r="D122" s="95">
        <v>1000</v>
      </c>
      <c r="E122" s="20">
        <v>1000</v>
      </c>
      <c r="F122" s="20">
        <v>1000</v>
      </c>
      <c r="G122" s="148">
        <v>1000</v>
      </c>
      <c r="H122" s="20">
        <v>1000</v>
      </c>
      <c r="I122" s="20">
        <v>1000</v>
      </c>
      <c r="J122" s="20">
        <v>1000</v>
      </c>
      <c r="K122" s="65">
        <v>1000</v>
      </c>
      <c r="L122" s="65">
        <v>1000</v>
      </c>
      <c r="M122" s="141">
        <v>1000</v>
      </c>
      <c r="N122" s="20">
        <v>1000</v>
      </c>
      <c r="O122" s="20">
        <v>1000</v>
      </c>
      <c r="P122" s="20">
        <v>1000</v>
      </c>
      <c r="Q122" s="20">
        <v>1000</v>
      </c>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0"/>
      <c r="CH122" s="26"/>
      <c r="CI122" s="26"/>
      <c r="CJ122" s="26"/>
      <c r="CK122" s="26"/>
      <c r="CL122" s="26"/>
      <c r="CM122" s="26"/>
      <c r="CN122" s="26"/>
      <c r="CO122" s="26"/>
      <c r="CP122" s="26"/>
      <c r="CQ122" s="26"/>
      <c r="CR122" s="26"/>
      <c r="CS122" s="26"/>
      <c r="CT122" s="26"/>
      <c r="CU122" s="26"/>
    </row>
    <row r="123" spans="1:99" ht="12.75">
      <c r="A123" s="13" t="s">
        <v>126</v>
      </c>
      <c r="B123" s="78"/>
      <c r="C123" s="86"/>
      <c r="D123" s="95"/>
      <c r="E123" s="20"/>
      <c r="F123" s="20"/>
      <c r="G123" s="148"/>
      <c r="H123" s="20"/>
      <c r="I123" s="20"/>
      <c r="J123" s="20"/>
      <c r="K123" s="65"/>
      <c r="L123" s="65"/>
      <c r="M123" s="141"/>
      <c r="N123" s="20"/>
      <c r="O123" s="20"/>
      <c r="P123" s="20"/>
      <c r="Q123" s="20"/>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0"/>
      <c r="CH123" s="26"/>
      <c r="CI123" s="26"/>
      <c r="CJ123" s="26"/>
      <c r="CK123" s="26"/>
      <c r="CL123" s="26"/>
      <c r="CM123" s="26"/>
      <c r="CN123" s="26"/>
      <c r="CO123" s="26"/>
      <c r="CP123" s="26"/>
      <c r="CQ123" s="26"/>
      <c r="CR123" s="26"/>
      <c r="CS123" s="26"/>
      <c r="CT123" s="26"/>
      <c r="CU123" s="26"/>
    </row>
    <row r="124" spans="1:99">
      <c r="A124" s="18"/>
      <c r="B124" s="79"/>
      <c r="C124" s="87"/>
      <c r="D124" s="151"/>
      <c r="E124" s="67"/>
      <c r="F124" s="67"/>
      <c r="G124" s="149"/>
      <c r="H124" s="67"/>
      <c r="I124" s="67"/>
      <c r="J124" s="67"/>
      <c r="K124" s="68"/>
      <c r="L124" s="68"/>
      <c r="M124" s="142"/>
      <c r="N124" s="67"/>
      <c r="O124" s="67"/>
      <c r="P124" s="67"/>
      <c r="Q124" s="67"/>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70"/>
      <c r="AV124" s="70"/>
      <c r="AW124" s="70"/>
      <c r="AX124" s="71"/>
      <c r="AY124" s="70"/>
      <c r="AZ124" s="70"/>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69"/>
      <c r="CB124" s="69"/>
      <c r="CC124" s="69"/>
      <c r="CD124" s="69"/>
      <c r="CE124" s="69"/>
      <c r="CF124" s="69"/>
      <c r="CG124" s="60"/>
      <c r="CH124" s="26"/>
      <c r="CI124" s="26"/>
      <c r="CJ124" s="26"/>
      <c r="CK124" s="26"/>
      <c r="CL124" s="26"/>
      <c r="CM124" s="26"/>
      <c r="CN124" s="26"/>
      <c r="CO124" s="26"/>
      <c r="CP124" s="26"/>
      <c r="CQ124" s="26"/>
      <c r="CR124" s="26"/>
      <c r="CS124" s="26"/>
      <c r="CT124" s="26"/>
      <c r="CU124" s="26"/>
    </row>
    <row r="125" spans="1:99">
      <c r="A125" s="18"/>
      <c r="B125" s="79"/>
      <c r="C125" s="87"/>
      <c r="D125" s="151"/>
      <c r="E125" s="67"/>
      <c r="F125" s="67"/>
      <c r="G125" s="149"/>
      <c r="H125" s="67"/>
      <c r="I125" s="67"/>
      <c r="J125" s="67"/>
      <c r="K125" s="68"/>
      <c r="L125" s="68"/>
      <c r="M125" s="142"/>
      <c r="N125" s="67"/>
      <c r="O125" s="67"/>
      <c r="P125" s="67"/>
      <c r="Q125" s="67"/>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70"/>
      <c r="AV125" s="70"/>
      <c r="AW125" s="70"/>
      <c r="AX125" s="71"/>
      <c r="AY125" s="70"/>
      <c r="AZ125" s="70"/>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69"/>
      <c r="CB125" s="69"/>
      <c r="CC125" s="69"/>
      <c r="CD125" s="69"/>
      <c r="CE125" s="69"/>
      <c r="CF125" s="69"/>
      <c r="CG125" s="60"/>
      <c r="CH125" s="26"/>
      <c r="CI125" s="26"/>
      <c r="CJ125" s="26"/>
      <c r="CK125" s="26"/>
      <c r="CL125" s="26"/>
      <c r="CM125" s="26"/>
      <c r="CN125" s="26"/>
      <c r="CO125" s="26"/>
      <c r="CP125" s="26"/>
      <c r="CQ125" s="26"/>
      <c r="CR125" s="26"/>
      <c r="CS125" s="26"/>
      <c r="CT125" s="26"/>
      <c r="CU125" s="26"/>
    </row>
    <row r="126" spans="1:99">
      <c r="A126" s="13"/>
      <c r="B126" s="78"/>
      <c r="C126" s="214"/>
      <c r="D126" s="95"/>
      <c r="E126" s="20"/>
      <c r="F126" s="20"/>
      <c r="G126" s="148"/>
      <c r="H126" s="20"/>
      <c r="I126" s="20"/>
      <c r="J126" s="20"/>
      <c r="K126" s="65"/>
      <c r="L126" s="65"/>
      <c r="M126" s="141"/>
      <c r="N126" s="20"/>
      <c r="O126" s="20"/>
      <c r="P126" s="20"/>
      <c r="Q126" s="20"/>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215"/>
      <c r="AV126" s="215"/>
      <c r="AW126" s="215"/>
      <c r="AX126" s="71"/>
      <c r="AY126" s="215"/>
      <c r="AZ126" s="215"/>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0"/>
      <c r="CH126" s="26"/>
      <c r="CI126" s="26"/>
      <c r="CJ126" s="26"/>
      <c r="CK126" s="26"/>
      <c r="CL126" s="26"/>
      <c r="CM126" s="26"/>
      <c r="CN126" s="26"/>
      <c r="CO126" s="26"/>
      <c r="CP126" s="26"/>
      <c r="CQ126" s="26"/>
      <c r="CR126" s="26"/>
      <c r="CS126" s="26"/>
      <c r="CT126" s="26"/>
      <c r="CU126" s="26"/>
    </row>
    <row r="127" spans="1:99">
      <c r="A127" s="13"/>
      <c r="B127" s="78"/>
      <c r="C127" s="214"/>
      <c r="D127" s="95"/>
      <c r="E127" s="20"/>
      <c r="F127" s="20"/>
      <c r="G127" s="148"/>
      <c r="H127" s="20"/>
      <c r="I127" s="20"/>
      <c r="J127" s="20"/>
      <c r="K127" s="65"/>
      <c r="L127" s="65"/>
      <c r="M127" s="141"/>
      <c r="N127" s="20"/>
      <c r="O127" s="20"/>
      <c r="P127" s="20"/>
      <c r="Q127" s="20"/>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215"/>
      <c r="AV127" s="215"/>
      <c r="AW127" s="215"/>
      <c r="AX127" s="71"/>
      <c r="AY127" s="215"/>
      <c r="AZ127" s="215"/>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0"/>
      <c r="CH127" s="26"/>
      <c r="CI127" s="26"/>
      <c r="CJ127" s="26"/>
      <c r="CK127" s="26"/>
      <c r="CL127" s="26"/>
      <c r="CM127" s="26"/>
      <c r="CN127" s="26"/>
      <c r="CO127" s="26"/>
      <c r="CP127" s="26"/>
      <c r="CQ127" s="26"/>
      <c r="CR127" s="26"/>
      <c r="CS127" s="26"/>
      <c r="CT127" s="26"/>
      <c r="CU127" s="26"/>
    </row>
    <row r="128" spans="1:99">
      <c r="A128" s="13"/>
      <c r="B128" s="78"/>
      <c r="C128" s="214"/>
      <c r="D128" s="95"/>
      <c r="E128" s="20"/>
      <c r="F128" s="20"/>
      <c r="G128" s="148"/>
      <c r="H128" s="20"/>
      <c r="I128" s="20"/>
      <c r="J128" s="20"/>
      <c r="K128" s="65"/>
      <c r="L128" s="65"/>
      <c r="M128" s="141"/>
      <c r="N128" s="20"/>
      <c r="O128" s="20"/>
      <c r="P128" s="20"/>
      <c r="Q128" s="20"/>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215"/>
      <c r="AV128" s="215"/>
      <c r="AW128" s="215"/>
      <c r="AX128" s="71"/>
      <c r="AY128" s="215"/>
      <c r="AZ128" s="215"/>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0"/>
      <c r="CH128" s="26"/>
      <c r="CI128" s="26"/>
      <c r="CJ128" s="26"/>
      <c r="CK128" s="26"/>
      <c r="CL128" s="26"/>
      <c r="CM128" s="26"/>
      <c r="CN128" s="26"/>
      <c r="CO128" s="26"/>
      <c r="CP128" s="26"/>
      <c r="CQ128" s="26"/>
      <c r="CR128" s="26"/>
      <c r="CS128" s="26"/>
      <c r="CT128" s="26"/>
      <c r="CU128" s="26"/>
    </row>
    <row r="129" spans="1:99">
      <c r="A129" s="13"/>
      <c r="B129" s="78"/>
      <c r="C129" s="214"/>
      <c r="D129" s="95"/>
      <c r="E129" s="20"/>
      <c r="F129" s="20"/>
      <c r="G129" s="148"/>
      <c r="H129" s="20"/>
      <c r="I129" s="20"/>
      <c r="J129" s="20"/>
      <c r="K129" s="65"/>
      <c r="L129" s="65"/>
      <c r="M129" s="141"/>
      <c r="N129" s="20"/>
      <c r="O129" s="20"/>
      <c r="P129" s="20"/>
      <c r="Q129" s="20"/>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215"/>
      <c r="AV129" s="215"/>
      <c r="AW129" s="215"/>
      <c r="AX129" s="71"/>
      <c r="AY129" s="215"/>
      <c r="AZ129" s="215"/>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0"/>
      <c r="CH129" s="26"/>
      <c r="CI129" s="26"/>
      <c r="CJ129" s="26"/>
      <c r="CK129" s="26"/>
      <c r="CL129" s="26"/>
      <c r="CM129" s="26"/>
      <c r="CN129" s="26"/>
      <c r="CO129" s="26"/>
      <c r="CP129" s="26"/>
      <c r="CQ129" s="26"/>
      <c r="CR129" s="26"/>
      <c r="CS129" s="26"/>
      <c r="CT129" s="26"/>
      <c r="CU129" s="26"/>
    </row>
    <row r="130" spans="1:99">
      <c r="A130" s="13"/>
      <c r="B130" s="78"/>
      <c r="C130" s="214"/>
      <c r="D130" s="95"/>
      <c r="E130" s="20"/>
      <c r="F130" s="20"/>
      <c r="G130" s="148"/>
      <c r="H130" s="20"/>
      <c r="I130" s="20"/>
      <c r="J130" s="20"/>
      <c r="K130" s="65"/>
      <c r="L130" s="65"/>
      <c r="M130" s="141"/>
      <c r="N130" s="20"/>
      <c r="O130" s="20"/>
      <c r="P130" s="20"/>
      <c r="Q130" s="20"/>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215"/>
      <c r="AV130" s="215"/>
      <c r="AW130" s="215"/>
      <c r="AX130" s="71"/>
      <c r="AY130" s="215"/>
      <c r="AZ130" s="215"/>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0"/>
      <c r="CH130" s="26"/>
      <c r="CI130" s="26"/>
      <c r="CJ130" s="26"/>
      <c r="CK130" s="26"/>
      <c r="CL130" s="26"/>
      <c r="CM130" s="26"/>
      <c r="CN130" s="26"/>
      <c r="CO130" s="26"/>
      <c r="CP130" s="26"/>
      <c r="CQ130" s="26"/>
      <c r="CR130" s="26"/>
      <c r="CS130" s="26"/>
      <c r="CT130" s="26"/>
      <c r="CU130" s="26"/>
    </row>
    <row r="131" spans="1:99">
      <c r="A131" s="72"/>
      <c r="B131" s="216"/>
      <c r="C131" s="217"/>
      <c r="D131" s="218"/>
      <c r="E131" s="219"/>
      <c r="F131" s="219"/>
      <c r="G131" s="220"/>
      <c r="H131" s="219"/>
      <c r="I131" s="219"/>
      <c r="J131" s="219"/>
      <c r="K131" s="221"/>
      <c r="L131" s="221"/>
      <c r="M131" s="222"/>
      <c r="N131" s="219"/>
      <c r="O131" s="219"/>
      <c r="P131" s="219"/>
      <c r="Q131" s="219"/>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215"/>
      <c r="AV131" s="215"/>
      <c r="AW131" s="215"/>
      <c r="AX131" s="71"/>
      <c r="AY131" s="215"/>
      <c r="AZ131" s="215"/>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0"/>
      <c r="CH131" s="26"/>
      <c r="CI131" s="26"/>
      <c r="CJ131" s="26"/>
      <c r="CK131" s="26"/>
      <c r="CL131" s="26"/>
      <c r="CM131" s="26"/>
      <c r="CN131" s="26"/>
      <c r="CO131" s="26"/>
      <c r="CP131" s="26"/>
      <c r="CQ131" s="26"/>
      <c r="CR131" s="26"/>
      <c r="CS131" s="26"/>
      <c r="CT131" s="26"/>
      <c r="CU131" s="26"/>
    </row>
  </sheetData>
  <sheetProtection selectLockedCells="1"/>
  <mergeCells count="44">
    <mergeCell ref="AN1:AO1"/>
    <mergeCell ref="B1:Q1"/>
    <mergeCell ref="X1:Y1"/>
    <mergeCell ref="Z1:AC1"/>
    <mergeCell ref="AD1:AI1"/>
    <mergeCell ref="AJ1:AM1"/>
    <mergeCell ref="BS1:BU1"/>
    <mergeCell ref="BV1:BX1"/>
    <mergeCell ref="BZ1:CA1"/>
    <mergeCell ref="CC1:CD1"/>
    <mergeCell ref="B2:C2"/>
    <mergeCell ref="D2:L2"/>
    <mergeCell ref="M2:Q2"/>
    <mergeCell ref="T2:W2"/>
    <mergeCell ref="X2:Y2"/>
    <mergeCell ref="Z2:AA2"/>
    <mergeCell ref="AP1:AR1"/>
    <mergeCell ref="AS1:BB1"/>
    <mergeCell ref="BC1:BD1"/>
    <mergeCell ref="BE1:BH1"/>
    <mergeCell ref="BI1:BN1"/>
    <mergeCell ref="BO1:BR1"/>
    <mergeCell ref="BE2:BF2"/>
    <mergeCell ref="AB2:AC2"/>
    <mergeCell ref="AD2:AE2"/>
    <mergeCell ref="AF2:AI2"/>
    <mergeCell ref="AJ2:AK2"/>
    <mergeCell ref="AL2:AM2"/>
    <mergeCell ref="AN2:AO2"/>
    <mergeCell ref="AP2:AQ2"/>
    <mergeCell ref="AR2:AS2"/>
    <mergeCell ref="AU2:AV2"/>
    <mergeCell ref="AW2:BA2"/>
    <mergeCell ref="BB2:BD2"/>
    <mergeCell ref="BV2:BW2"/>
    <mergeCell ref="BX2:BY2"/>
    <mergeCell ref="CB2:CC2"/>
    <mergeCell ref="CE2:CF2"/>
    <mergeCell ref="BG2:BH2"/>
    <mergeCell ref="BI2:BJ2"/>
    <mergeCell ref="BK2:BN2"/>
    <mergeCell ref="BO2:BP2"/>
    <mergeCell ref="BQ2:BR2"/>
    <mergeCell ref="BS2:BT2"/>
  </mergeCells>
  <conditionalFormatting sqref="AV9 BS9 N9 P9 R9">
    <cfRule type="expression" dxfId="195" priority="268">
      <formula>NOT(N$9=ROUNDDOWN(N$9,0))</formula>
    </cfRule>
  </conditionalFormatting>
  <conditionalFormatting sqref="AT9">
    <cfRule type="expression" dxfId="194" priority="267">
      <formula>NOT(AT$9=ROUNDDOWN(AT$9,0))</formula>
    </cfRule>
  </conditionalFormatting>
  <conditionalFormatting sqref="AU9">
    <cfRule type="expression" dxfId="193" priority="266">
      <formula>NOT(AU$9=ROUNDDOWN(AU$9,0))</formula>
    </cfRule>
  </conditionalFormatting>
  <conditionalFormatting sqref="CE9">
    <cfRule type="expression" dxfId="192" priority="265">
      <formula>NOT(CE$9=ROUNDDOWN(CE$9,0))</formula>
    </cfRule>
  </conditionalFormatting>
  <conditionalFormatting sqref="AW9">
    <cfRule type="expression" dxfId="191" priority="264">
      <formula>NOT(AW$9=ROUNDDOWN(AW$9,0))</formula>
    </cfRule>
  </conditionalFormatting>
  <conditionalFormatting sqref="S9">
    <cfRule type="expression" dxfId="190" priority="263">
      <formula>NOT(S$9=ROUNDDOWN(S$9,0))</formula>
    </cfRule>
  </conditionalFormatting>
  <conditionalFormatting sqref="AX9">
    <cfRule type="expression" dxfId="189" priority="262">
      <formula>NOT(AX$9=ROUNDDOWN(AX$9,0))</formula>
    </cfRule>
  </conditionalFormatting>
  <conditionalFormatting sqref="T9">
    <cfRule type="expression" dxfId="188" priority="261">
      <formula>NOT(T$9=ROUNDDOWN(T$9,0))</formula>
    </cfRule>
  </conditionalFormatting>
  <conditionalFormatting sqref="AY9">
    <cfRule type="expression" dxfId="187" priority="260">
      <formula>NOT(AY$9=ROUNDDOWN(AY$9,0))</formula>
    </cfRule>
  </conditionalFormatting>
  <conditionalFormatting sqref="U9">
    <cfRule type="expression" dxfId="186" priority="259">
      <formula>NOT(U$9=ROUNDDOWN(U$9,0))</formula>
    </cfRule>
  </conditionalFormatting>
  <conditionalFormatting sqref="AZ9">
    <cfRule type="expression" dxfId="185" priority="258">
      <formula>NOT(AZ$9=ROUNDDOWN(AZ$9,0))</formula>
    </cfRule>
  </conditionalFormatting>
  <conditionalFormatting sqref="V9">
    <cfRule type="expression" dxfId="184" priority="257">
      <formula>NOT(V$9=ROUNDDOWN(V$9,0))</formula>
    </cfRule>
  </conditionalFormatting>
  <conditionalFormatting sqref="BB9">
    <cfRule type="expression" dxfId="183" priority="256">
      <formula>NOT(BB$9=ROUNDDOWN(BB$9,0))</formula>
    </cfRule>
  </conditionalFormatting>
  <conditionalFormatting sqref="W9">
    <cfRule type="expression" dxfId="182" priority="255">
      <formula>NOT(W$9=ROUNDDOWN(W$9,0))</formula>
    </cfRule>
  </conditionalFormatting>
  <conditionalFormatting sqref="BC9">
    <cfRule type="expression" dxfId="181" priority="254">
      <formula>NOT(BC$9=ROUNDDOWN(BC$9,0))</formula>
    </cfRule>
  </conditionalFormatting>
  <conditionalFormatting sqref="X9">
    <cfRule type="expression" dxfId="180" priority="253">
      <formula>NOT(X$9=ROUNDDOWN(X$9,0))</formula>
    </cfRule>
  </conditionalFormatting>
  <conditionalFormatting sqref="BD9">
    <cfRule type="expression" dxfId="179" priority="252">
      <formula>NOT(BD$9=ROUNDDOWN(BD$9,0))</formula>
    </cfRule>
  </conditionalFormatting>
  <conditionalFormatting sqref="Y9">
    <cfRule type="expression" dxfId="178" priority="251">
      <formula>NOT(Y$9=ROUNDDOWN(Y$9,0))</formula>
    </cfRule>
  </conditionalFormatting>
  <conditionalFormatting sqref="BE9">
    <cfRule type="expression" dxfId="177" priority="250">
      <formula>NOT(BE$9=ROUNDDOWN(BE$9,0))</formula>
    </cfRule>
  </conditionalFormatting>
  <conditionalFormatting sqref="Z9">
    <cfRule type="expression" dxfId="176" priority="249">
      <formula>NOT(Z$9=ROUNDDOWN(Z$9,0))</formula>
    </cfRule>
  </conditionalFormatting>
  <conditionalFormatting sqref="BF9">
    <cfRule type="expression" dxfId="175" priority="248">
      <formula>NOT(BF$9=ROUNDDOWN(BF$9,0))</formula>
    </cfRule>
  </conditionalFormatting>
  <conditionalFormatting sqref="AA9">
    <cfRule type="expression" dxfId="174" priority="247">
      <formula>NOT(AA$9=ROUNDDOWN(AA$9,0))</formula>
    </cfRule>
  </conditionalFormatting>
  <conditionalFormatting sqref="BG9">
    <cfRule type="expression" dxfId="173" priority="246">
      <formula>NOT(BG$9=ROUNDDOWN(BG$9,0))</formula>
    </cfRule>
  </conditionalFormatting>
  <conditionalFormatting sqref="AB9">
    <cfRule type="expression" dxfId="172" priority="245">
      <formula>NOT(AB$9=ROUNDDOWN(AB$9,0))</formula>
    </cfRule>
  </conditionalFormatting>
  <conditionalFormatting sqref="CA9">
    <cfRule type="expression" dxfId="171" priority="244">
      <formula>NOT(CA$9=ROUNDDOWN(CA$9,0))</formula>
    </cfRule>
  </conditionalFormatting>
  <conditionalFormatting sqref="BH9">
    <cfRule type="expression" dxfId="170" priority="243">
      <formula>NOT(BH$9=ROUNDDOWN(BH$9,0))</formula>
    </cfRule>
  </conditionalFormatting>
  <conditionalFormatting sqref="AC9">
    <cfRule type="expression" dxfId="169" priority="242">
      <formula>NOT(AC$9=ROUNDDOWN(AC$9,0))</formula>
    </cfRule>
  </conditionalFormatting>
  <conditionalFormatting sqref="CB9">
    <cfRule type="expression" dxfId="168" priority="241">
      <formula>NOT(CB$9=ROUNDDOWN(CB$9,0))</formula>
    </cfRule>
  </conditionalFormatting>
  <conditionalFormatting sqref="BI9">
    <cfRule type="expression" dxfId="167" priority="240">
      <formula>NOT(BI$9=ROUNDDOWN(BI$9,0))</formula>
    </cfRule>
  </conditionalFormatting>
  <conditionalFormatting sqref="AD9">
    <cfRule type="expression" dxfId="166" priority="239">
      <formula>NOT(AD$9=ROUNDDOWN(AD$9,0))</formula>
    </cfRule>
  </conditionalFormatting>
  <conditionalFormatting sqref="BJ9">
    <cfRule type="expression" dxfId="165" priority="238">
      <formula>NOT(BJ$9=ROUNDDOWN(BJ$9,0))</formula>
    </cfRule>
  </conditionalFormatting>
  <conditionalFormatting sqref="BK9">
    <cfRule type="expression" dxfId="164" priority="237">
      <formula>NOT(BK$9=ROUNDDOWN(BK$9,0))</formula>
    </cfRule>
  </conditionalFormatting>
  <conditionalFormatting sqref="BL9">
    <cfRule type="expression" dxfId="163" priority="236">
      <formula>NOT(BL$9=ROUNDDOWN(BL$9,0))</formula>
    </cfRule>
  </conditionalFormatting>
  <conditionalFormatting sqref="BM9">
    <cfRule type="expression" dxfId="162" priority="235">
      <formula>NOT(BM$9=ROUNDDOWN(BM$9,0))</formula>
    </cfRule>
  </conditionalFormatting>
  <conditionalFormatting sqref="BN9">
    <cfRule type="expression" dxfId="161" priority="234">
      <formula>NOT(BN$9=ROUNDDOWN(BN$9,0))</formula>
    </cfRule>
  </conditionalFormatting>
  <conditionalFormatting sqref="BO9">
    <cfRule type="expression" dxfId="160" priority="233">
      <formula>NOT(BO$9=ROUNDDOWN(BO$9,0))</formula>
    </cfRule>
  </conditionalFormatting>
  <conditionalFormatting sqref="BP9">
    <cfRule type="expression" dxfId="159" priority="232">
      <formula>NOT(BP$9=ROUNDDOWN(BP$9,0))</formula>
    </cfRule>
  </conditionalFormatting>
  <conditionalFormatting sqref="BQ9">
    <cfRule type="expression" dxfId="158" priority="231">
      <formula>NOT(BQ$9=ROUNDDOWN(BQ$9,0))</formula>
    </cfRule>
  </conditionalFormatting>
  <conditionalFormatting sqref="BR9">
    <cfRule type="expression" dxfId="157" priority="230">
      <formula>NOT(BR$9=ROUNDDOWN(BR$9,0))</formula>
    </cfRule>
  </conditionalFormatting>
  <conditionalFormatting sqref="BU9">
    <cfRule type="expression" dxfId="156" priority="229">
      <formula>NOT(BU$9=ROUNDDOWN(BU$9,0))</formula>
    </cfRule>
  </conditionalFormatting>
  <conditionalFormatting sqref="BV9">
    <cfRule type="expression" dxfId="155" priority="228">
      <formula>NOT(BV$9=ROUNDDOWN(BV$9,0))</formula>
    </cfRule>
  </conditionalFormatting>
  <conditionalFormatting sqref="BW9">
    <cfRule type="expression" dxfId="154" priority="227">
      <formula>NOT(BW$9=ROUNDDOWN(BW$9,0))</formula>
    </cfRule>
  </conditionalFormatting>
  <conditionalFormatting sqref="BX9">
    <cfRule type="expression" dxfId="153" priority="226">
      <formula>NOT(BX$9=ROUNDDOWN(BX$9,0))</formula>
    </cfRule>
  </conditionalFormatting>
  <conditionalFormatting sqref="BY9">
    <cfRule type="expression" dxfId="152" priority="225">
      <formula>NOT(BY$9=ROUNDDOWN(BY$9,0))</formula>
    </cfRule>
  </conditionalFormatting>
  <conditionalFormatting sqref="AE9">
    <cfRule type="expression" dxfId="151" priority="224">
      <formula>NOT(AE$9=ROUNDDOWN(AE$9,0))</formula>
    </cfRule>
  </conditionalFormatting>
  <conditionalFormatting sqref="AF9">
    <cfRule type="expression" dxfId="150" priority="223">
      <formula>NOT(AF$9=ROUNDDOWN(AF$9,0))</formula>
    </cfRule>
  </conditionalFormatting>
  <conditionalFormatting sqref="AG9">
    <cfRule type="expression" dxfId="149" priority="222">
      <formula>NOT(AG$9=ROUNDDOWN(AG$9,0))</formula>
    </cfRule>
  </conditionalFormatting>
  <conditionalFormatting sqref="AH9">
    <cfRule type="expression" dxfId="148" priority="221">
      <formula>NOT(AH$9=ROUNDDOWN(AH$9,0))</formula>
    </cfRule>
  </conditionalFormatting>
  <conditionalFormatting sqref="AI9">
    <cfRule type="expression" dxfId="147" priority="220">
      <formula>NOT(AI$9=ROUNDDOWN(AI$9,0))</formula>
    </cfRule>
  </conditionalFormatting>
  <conditionalFormatting sqref="AJ9">
    <cfRule type="expression" dxfId="146" priority="219">
      <formula>NOT(AJ$9=ROUNDDOWN(AJ$9,0))</formula>
    </cfRule>
  </conditionalFormatting>
  <conditionalFormatting sqref="AN9">
    <cfRule type="expression" dxfId="145" priority="218">
      <formula>NOT(AN$9=ROUNDDOWN(AN$9,0))</formula>
    </cfRule>
  </conditionalFormatting>
  <conditionalFormatting sqref="AK9">
    <cfRule type="expression" dxfId="144" priority="217">
      <formula>NOT(AK$9=ROUNDDOWN(AK$9,0))</formula>
    </cfRule>
  </conditionalFormatting>
  <conditionalFormatting sqref="AL9">
    <cfRule type="expression" dxfId="143" priority="216">
      <formula>NOT(AL$9=ROUNDDOWN(AL$9,0))</formula>
    </cfRule>
  </conditionalFormatting>
  <conditionalFormatting sqref="AM9">
    <cfRule type="expression" dxfId="142" priority="215">
      <formula>NOT(AM$9=ROUNDDOWN(AM$9,0))</formula>
    </cfRule>
  </conditionalFormatting>
  <conditionalFormatting sqref="AO9">
    <cfRule type="expression" dxfId="141" priority="214">
      <formula>NOT(AO$9=ROUNDDOWN(AO$9,0))</formula>
    </cfRule>
  </conditionalFormatting>
  <conditionalFormatting sqref="AP9">
    <cfRule type="expression" dxfId="140" priority="213">
      <formula>NOT(AP$9=ROUNDDOWN(AP$9,0))</formula>
    </cfRule>
  </conditionalFormatting>
  <conditionalFormatting sqref="AQ9">
    <cfRule type="expression" dxfId="139" priority="212">
      <formula>NOT(AQ$9=ROUNDDOWN(AQ$9,0))</formula>
    </cfRule>
  </conditionalFormatting>
  <conditionalFormatting sqref="AR9">
    <cfRule type="expression" dxfId="138" priority="211">
      <formula>NOT(AR$9=ROUNDDOWN(AR$9,0))</formula>
    </cfRule>
  </conditionalFormatting>
  <conditionalFormatting sqref="AS9">
    <cfRule type="expression" dxfId="137" priority="210">
      <formula>NOT(AS$9=ROUNDDOWN(AS$9,0))</formula>
    </cfRule>
  </conditionalFormatting>
  <conditionalFormatting sqref="G9">
    <cfRule type="expression" dxfId="136" priority="209">
      <formula>NOT(G$9=ROUNDDOWN(G$9,0))</formula>
    </cfRule>
  </conditionalFormatting>
  <conditionalFormatting sqref="H9">
    <cfRule type="expression" dxfId="135" priority="208">
      <formula>NOT(H$9=ROUNDDOWN(H$9,0))</formula>
    </cfRule>
  </conditionalFormatting>
  <conditionalFormatting sqref="I9">
    <cfRule type="expression" dxfId="134" priority="207">
      <formula>NOT(I$9=ROUNDDOWN(I$9,0))</formula>
    </cfRule>
  </conditionalFormatting>
  <conditionalFormatting sqref="M9">
    <cfRule type="expression" dxfId="133" priority="206">
      <formula>NOT(M$9=ROUNDDOWN(M$9,0))</formula>
    </cfRule>
  </conditionalFormatting>
  <conditionalFormatting sqref="O9">
    <cfRule type="expression" dxfId="132" priority="205">
      <formula>NOT(O$9=ROUNDDOWN(O$9,0))</formula>
    </cfRule>
  </conditionalFormatting>
  <conditionalFormatting sqref="B86 B90 H97:I97 N97:CF97 E90:F90 E86:F86 H86:L86 H90:L90 N90:CF90 N86:CF86">
    <cfRule type="expression" dxfId="131" priority="204">
      <formula>ISBLANK(B$12)</formula>
    </cfRule>
  </conditionalFormatting>
  <conditionalFormatting sqref="D9">
    <cfRule type="expression" dxfId="130" priority="202">
      <formula>NOT(D$9=ROUNDDOWN(D$9,0))</formula>
    </cfRule>
  </conditionalFormatting>
  <conditionalFormatting sqref="BZ9">
    <cfRule type="expression" dxfId="129" priority="201">
      <formula>NOT(BZ$9=ROUNDDOWN(BZ$9,0))</formula>
    </cfRule>
  </conditionalFormatting>
  <conditionalFormatting sqref="CD9">
    <cfRule type="expression" dxfId="128" priority="199">
      <formula>NOT(CD$9=ROUNDDOWN(CD$9,0))</formula>
    </cfRule>
  </conditionalFormatting>
  <conditionalFormatting sqref="CC9">
    <cfRule type="expression" dxfId="127" priority="200">
      <formula>NOT(CC$9=ROUNDDOWN(CC$9,0))</formula>
    </cfRule>
  </conditionalFormatting>
  <conditionalFormatting sqref="BT9">
    <cfRule type="expression" dxfId="126" priority="198">
      <formula>NOT(BT$9=ROUNDDOWN(BT$9,0))</formula>
    </cfRule>
  </conditionalFormatting>
  <conditionalFormatting sqref="CF9">
    <cfRule type="expression" dxfId="125" priority="197">
      <formula>NOT(CF$9=ROUNDDOWN(CF$9,0))</formula>
    </cfRule>
  </conditionalFormatting>
  <conditionalFormatting sqref="BA9">
    <cfRule type="expression" dxfId="124" priority="196">
      <formula>NOT(BA$9=ROUNDDOWN(BA$9,0))</formula>
    </cfRule>
  </conditionalFormatting>
  <conditionalFormatting sqref="E97">
    <cfRule type="expression" dxfId="123" priority="183">
      <formula>ISBLANK(E$12)</formula>
    </cfRule>
  </conditionalFormatting>
  <conditionalFormatting sqref="BS129:BS131 N129:N131 P129:P131 R129:R131">
    <cfRule type="expression" dxfId="122" priority="182">
      <formula>ISBLANK(N$12)</formula>
    </cfRule>
  </conditionalFormatting>
  <conditionalFormatting sqref="AT129:AT131">
    <cfRule type="expression" dxfId="121" priority="181">
      <formula>ISBLANK(AT$12)</formula>
    </cfRule>
  </conditionalFormatting>
  <conditionalFormatting sqref="AU129:AU131">
    <cfRule type="expression" dxfId="120" priority="180">
      <formula>ISBLANK(AU$12)</formula>
    </cfRule>
  </conditionalFormatting>
  <conditionalFormatting sqref="AV129:AV131">
    <cfRule type="expression" dxfId="119" priority="179">
      <formula>ISBLANK(AV$12)</formula>
    </cfRule>
  </conditionalFormatting>
  <conditionalFormatting sqref="AW129:AW131">
    <cfRule type="expression" dxfId="118" priority="178">
      <formula>ISBLANK(AW$12)</formula>
    </cfRule>
  </conditionalFormatting>
  <conditionalFormatting sqref="S129">
    <cfRule type="expression" dxfId="117" priority="177">
      <formula>ISBLANK(S$12)</formula>
    </cfRule>
  </conditionalFormatting>
  <conditionalFormatting sqref="S130:S131">
    <cfRule type="expression" dxfId="116" priority="176">
      <formula>ISBLANK(S$12)</formula>
    </cfRule>
  </conditionalFormatting>
  <conditionalFormatting sqref="CE129">
    <cfRule type="expression" dxfId="115" priority="175">
      <formula>ISBLANK(CE$12)</formula>
    </cfRule>
  </conditionalFormatting>
  <conditionalFormatting sqref="CE130:CE131">
    <cfRule type="expression" dxfId="114" priority="174">
      <formula>ISBLANK(CE$12)</formula>
    </cfRule>
  </conditionalFormatting>
  <conditionalFormatting sqref="AX129:AX131">
    <cfRule type="expression" dxfId="113" priority="173">
      <formula>ISBLANK(AX$12)</formula>
    </cfRule>
  </conditionalFormatting>
  <conditionalFormatting sqref="T129:T131">
    <cfRule type="expression" dxfId="112" priority="172">
      <formula>ISBLANK(T$12)</formula>
    </cfRule>
  </conditionalFormatting>
  <conditionalFormatting sqref="AY129:AY131">
    <cfRule type="expression" dxfId="111" priority="171">
      <formula>ISBLANK(AY$12)</formula>
    </cfRule>
  </conditionalFormatting>
  <conditionalFormatting sqref="U129:U131">
    <cfRule type="expression" dxfId="110" priority="170">
      <formula>ISBLANK(U$12)</formula>
    </cfRule>
  </conditionalFormatting>
  <conditionalFormatting sqref="AZ129:AZ131">
    <cfRule type="expression" dxfId="109" priority="169">
      <formula>ISBLANK(AZ$12)</formula>
    </cfRule>
  </conditionalFormatting>
  <conditionalFormatting sqref="V129:V131">
    <cfRule type="expression" dxfId="108" priority="168">
      <formula>ISBLANK(V$12)</formula>
    </cfRule>
  </conditionalFormatting>
  <conditionalFormatting sqref="BB129:BB131">
    <cfRule type="expression" dxfId="107" priority="167">
      <formula>ISBLANK(BB$12)</formula>
    </cfRule>
  </conditionalFormatting>
  <conditionalFormatting sqref="W129:W131">
    <cfRule type="expression" dxfId="106" priority="166">
      <formula>ISBLANK(W$12)</formula>
    </cfRule>
  </conditionalFormatting>
  <conditionalFormatting sqref="BC129:BC131">
    <cfRule type="expression" dxfId="105" priority="165">
      <formula>ISBLANK(BC$12)</formula>
    </cfRule>
  </conditionalFormatting>
  <conditionalFormatting sqref="X129:X131">
    <cfRule type="expression" dxfId="104" priority="164">
      <formula>ISBLANK(X$12)</formula>
    </cfRule>
  </conditionalFormatting>
  <conditionalFormatting sqref="BD129:BD131">
    <cfRule type="expression" dxfId="103" priority="163">
      <formula>ISBLANK(BD$12)</formula>
    </cfRule>
  </conditionalFormatting>
  <conditionalFormatting sqref="Y129:Y131">
    <cfRule type="expression" dxfId="102" priority="162">
      <formula>ISBLANK(Y$12)</formula>
    </cfRule>
  </conditionalFormatting>
  <conditionalFormatting sqref="BE129:BE131">
    <cfRule type="expression" dxfId="101" priority="161">
      <formula>ISBLANK(BE$12)</formula>
    </cfRule>
  </conditionalFormatting>
  <conditionalFormatting sqref="Z129:Z131">
    <cfRule type="expression" dxfId="100" priority="160">
      <formula>ISBLANK(Z$12)</formula>
    </cfRule>
  </conditionalFormatting>
  <conditionalFormatting sqref="BF129:BF131">
    <cfRule type="expression" dxfId="99" priority="159">
      <formula>ISBLANK(BF$12)</formula>
    </cfRule>
  </conditionalFormatting>
  <conditionalFormatting sqref="AA129:AA131">
    <cfRule type="expression" dxfId="98" priority="158">
      <formula>ISBLANK(AA$12)</formula>
    </cfRule>
  </conditionalFormatting>
  <conditionalFormatting sqref="BG129:BG131">
    <cfRule type="expression" dxfId="97" priority="157">
      <formula>ISBLANK(BG$12)</formula>
    </cfRule>
  </conditionalFormatting>
  <conditionalFormatting sqref="AB129:AB131">
    <cfRule type="expression" dxfId="96" priority="156">
      <formula>ISBLANK(AB$12)</formula>
    </cfRule>
  </conditionalFormatting>
  <conditionalFormatting sqref="CA129">
    <cfRule type="expression" dxfId="95" priority="155">
      <formula>ISBLANK(CA$12)</formula>
    </cfRule>
  </conditionalFormatting>
  <conditionalFormatting sqref="CA130:CA131">
    <cfRule type="expression" dxfId="94" priority="154">
      <formula>ISBLANK(CA$12)</formula>
    </cfRule>
  </conditionalFormatting>
  <conditionalFormatting sqref="BH129:BH131">
    <cfRule type="expression" dxfId="93" priority="153">
      <formula>ISBLANK(BH$12)</formula>
    </cfRule>
  </conditionalFormatting>
  <conditionalFormatting sqref="AC129:AC131">
    <cfRule type="expression" dxfId="92" priority="152">
      <formula>ISBLANK(AC$12)</formula>
    </cfRule>
  </conditionalFormatting>
  <conditionalFormatting sqref="CB129">
    <cfRule type="expression" dxfId="91" priority="151">
      <formula>ISBLANK(CB$12)</formula>
    </cfRule>
  </conditionalFormatting>
  <conditionalFormatting sqref="CB130:CB131">
    <cfRule type="expression" dxfId="90" priority="150">
      <formula>ISBLANK(CB$12)</formula>
    </cfRule>
  </conditionalFormatting>
  <conditionalFormatting sqref="BI129:BI131">
    <cfRule type="expression" dxfId="89" priority="149">
      <formula>ISBLANK(BI$12)</formula>
    </cfRule>
  </conditionalFormatting>
  <conditionalFormatting sqref="AD129:AD131">
    <cfRule type="expression" dxfId="88" priority="148">
      <formula>ISBLANK(AD$12)</formula>
    </cfRule>
  </conditionalFormatting>
  <conditionalFormatting sqref="BJ129:BJ131">
    <cfRule type="expression" dxfId="87" priority="147">
      <formula>ISBLANK(BJ$12)</formula>
    </cfRule>
  </conditionalFormatting>
  <conditionalFormatting sqref="BK129:BK131">
    <cfRule type="expression" dxfId="86" priority="146">
      <formula>ISBLANK(BK$12)</formula>
    </cfRule>
  </conditionalFormatting>
  <conditionalFormatting sqref="BL129:BL131">
    <cfRule type="expression" dxfId="85" priority="145">
      <formula>ISBLANK(BL$12)</formula>
    </cfRule>
  </conditionalFormatting>
  <conditionalFormatting sqref="BM129:BM131">
    <cfRule type="expression" dxfId="84" priority="144">
      <formula>ISBLANK(BM$12)</formula>
    </cfRule>
  </conditionalFormatting>
  <conditionalFormatting sqref="BN129:BN131">
    <cfRule type="expression" dxfId="83" priority="143">
      <formula>ISBLANK(BN$12)</formula>
    </cfRule>
  </conditionalFormatting>
  <conditionalFormatting sqref="BO129:BO131">
    <cfRule type="expression" dxfId="82" priority="142">
      <formula>ISBLANK(BO$12)</formula>
    </cfRule>
  </conditionalFormatting>
  <conditionalFormatting sqref="BP129:BP131">
    <cfRule type="expression" dxfId="81" priority="141">
      <formula>ISBLANK(BP$12)</formula>
    </cfRule>
  </conditionalFormatting>
  <conditionalFormatting sqref="BQ129:BQ131">
    <cfRule type="expression" dxfId="80" priority="140">
      <formula>ISBLANK(BQ$12)</formula>
    </cfRule>
  </conditionalFormatting>
  <conditionalFormatting sqref="BR129:BR131">
    <cfRule type="expression" dxfId="79" priority="139">
      <formula>ISBLANK(BR$12)</formula>
    </cfRule>
  </conditionalFormatting>
  <conditionalFormatting sqref="BU129:BU131">
    <cfRule type="expression" dxfId="78" priority="138">
      <formula>ISBLANK(BU$12)</formula>
    </cfRule>
  </conditionalFormatting>
  <conditionalFormatting sqref="BV129:BV131">
    <cfRule type="expression" dxfId="77" priority="137">
      <formula>ISBLANK(BV$12)</formula>
    </cfRule>
  </conditionalFormatting>
  <conditionalFormatting sqref="BW129:BW131">
    <cfRule type="expression" dxfId="76" priority="136">
      <formula>ISBLANK(BW$12)</formula>
    </cfRule>
  </conditionalFormatting>
  <conditionalFormatting sqref="BX129:BX131">
    <cfRule type="expression" dxfId="75" priority="135">
      <formula>ISBLANK(BX$12)</formula>
    </cfRule>
  </conditionalFormatting>
  <conditionalFormatting sqref="BY129:BY131">
    <cfRule type="expression" dxfId="74" priority="134">
      <formula>ISBLANK(BY$12)</formula>
    </cfRule>
  </conditionalFormatting>
  <conditionalFormatting sqref="AE129:AE131">
    <cfRule type="expression" dxfId="73" priority="133">
      <formula>ISBLANK(AE$12)</formula>
    </cfRule>
  </conditionalFormatting>
  <conditionalFormatting sqref="AF129:AF131">
    <cfRule type="expression" dxfId="72" priority="132">
      <formula>ISBLANK(AF$12)</formula>
    </cfRule>
  </conditionalFormatting>
  <conditionalFormatting sqref="AG129:AG131">
    <cfRule type="expression" dxfId="71" priority="131">
      <formula>ISBLANK(AG$12)</formula>
    </cfRule>
  </conditionalFormatting>
  <conditionalFormatting sqref="AH129:AH131">
    <cfRule type="expression" dxfId="70" priority="130">
      <formula>ISBLANK(AH$12)</formula>
    </cfRule>
  </conditionalFormatting>
  <conditionalFormatting sqref="AI129:AI131">
    <cfRule type="expression" dxfId="69" priority="129">
      <formula>ISBLANK(AI$12)</formula>
    </cfRule>
  </conditionalFormatting>
  <conditionalFormatting sqref="AJ129:AJ131">
    <cfRule type="expression" dxfId="68" priority="128">
      <formula>ISBLANK(AJ$12)</formula>
    </cfRule>
  </conditionalFormatting>
  <conditionalFormatting sqref="AN129:AN131">
    <cfRule type="expression" dxfId="67" priority="127">
      <formula>ISBLANK(AN$12)</formula>
    </cfRule>
  </conditionalFormatting>
  <conditionalFormatting sqref="AK129:AK131">
    <cfRule type="expression" dxfId="66" priority="126">
      <formula>ISBLANK(AK$12)</formula>
    </cfRule>
  </conditionalFormatting>
  <conditionalFormatting sqref="AL129:AL131">
    <cfRule type="expression" dxfId="65" priority="125">
      <formula>ISBLANK(AL$12)</formula>
    </cfRule>
  </conditionalFormatting>
  <conditionalFormatting sqref="AM129:AM131">
    <cfRule type="expression" dxfId="64" priority="124">
      <formula>ISBLANK(AM$12)</formula>
    </cfRule>
  </conditionalFormatting>
  <conditionalFormatting sqref="AO129:AO131">
    <cfRule type="expression" dxfId="63" priority="123">
      <formula>ISBLANK(AO$12)</formula>
    </cfRule>
  </conditionalFormatting>
  <conditionalFormatting sqref="AP129:AP131">
    <cfRule type="expression" dxfId="62" priority="122">
      <formula>ISBLANK(AP$12)</formula>
    </cfRule>
  </conditionalFormatting>
  <conditionalFormatting sqref="AQ129:AQ131">
    <cfRule type="expression" dxfId="61" priority="121">
      <formula>ISBLANK(AQ$12)</formula>
    </cfRule>
  </conditionalFormatting>
  <conditionalFormatting sqref="AR129:AR131">
    <cfRule type="expression" dxfId="60" priority="120">
      <formula>ISBLANK(AR$12)</formula>
    </cfRule>
  </conditionalFormatting>
  <conditionalFormatting sqref="AS129:AS131">
    <cfRule type="expression" dxfId="59" priority="119">
      <formula>ISBLANK(AS$12)</formula>
    </cfRule>
  </conditionalFormatting>
  <conditionalFormatting sqref="E129">
    <cfRule type="expression" dxfId="58" priority="118">
      <formula>ISBLANK(E$12)</formula>
    </cfRule>
  </conditionalFormatting>
  <conditionalFormatting sqref="E130:E131">
    <cfRule type="expression" dxfId="57" priority="117">
      <formula>ISBLANK(E$12)</formula>
    </cfRule>
  </conditionalFormatting>
  <conditionalFormatting sqref="G129:G131">
    <cfRule type="expression" dxfId="56" priority="116">
      <formula>ISBLANK(G$12)</formula>
    </cfRule>
  </conditionalFormatting>
  <conditionalFormatting sqref="H129:H131">
    <cfRule type="expression" dxfId="55" priority="115">
      <formula>ISBLANK(H$12)</formula>
    </cfRule>
  </conditionalFormatting>
  <conditionalFormatting sqref="I129:I131">
    <cfRule type="expression" dxfId="54" priority="114">
      <formula>ISBLANK(I$12)</formula>
    </cfRule>
  </conditionalFormatting>
  <conditionalFormatting sqref="M129:M131">
    <cfRule type="expression" dxfId="53" priority="113">
      <formula>ISBLANK(M$12)</formula>
    </cfRule>
  </conditionalFormatting>
  <conditionalFormatting sqref="O129:O131">
    <cfRule type="expression" dxfId="52" priority="112">
      <formula>ISBLANK(O$12)</formula>
    </cfRule>
  </conditionalFormatting>
  <conditionalFormatting sqref="D129">
    <cfRule type="expression" dxfId="51" priority="111">
      <formula>ISBLANK(D$12)</formula>
    </cfRule>
  </conditionalFormatting>
  <conditionalFormatting sqref="D130:D131">
    <cfRule type="expression" dxfId="50" priority="110">
      <formula>ISBLANK(D$12)</formula>
    </cfRule>
  </conditionalFormatting>
  <conditionalFormatting sqref="BZ129">
    <cfRule type="expression" dxfId="49" priority="109">
      <formula>ISBLANK(BZ$12)</formula>
    </cfRule>
  </conditionalFormatting>
  <conditionalFormatting sqref="BZ130:BZ131">
    <cfRule type="expression" dxfId="48" priority="108">
      <formula>ISBLANK(BZ$12)</formula>
    </cfRule>
  </conditionalFormatting>
  <conditionalFormatting sqref="CD129">
    <cfRule type="expression" dxfId="47" priority="105">
      <formula>ISBLANK(CD$12)</formula>
    </cfRule>
  </conditionalFormatting>
  <conditionalFormatting sqref="CD130:CD131">
    <cfRule type="expression" dxfId="46" priority="104">
      <formula>ISBLANK(CD$12)</formula>
    </cfRule>
  </conditionalFormatting>
  <conditionalFormatting sqref="CC129">
    <cfRule type="expression" dxfId="45" priority="107">
      <formula>ISBLANK(CC$12)</formula>
    </cfRule>
  </conditionalFormatting>
  <conditionalFormatting sqref="CC130:CC131">
    <cfRule type="expression" dxfId="44" priority="106">
      <formula>ISBLANK(CC$12)</formula>
    </cfRule>
  </conditionalFormatting>
  <conditionalFormatting sqref="BT129:BT131">
    <cfRule type="expression" dxfId="43" priority="103">
      <formula>ISBLANK(BT$12)</formula>
    </cfRule>
  </conditionalFormatting>
  <conditionalFormatting sqref="CF129">
    <cfRule type="expression" dxfId="42" priority="102">
      <formula>ISBLANK(CF$12)</formula>
    </cfRule>
  </conditionalFormatting>
  <conditionalFormatting sqref="CF130:CF131">
    <cfRule type="expression" dxfId="41" priority="101">
      <formula>ISBLANK(CF$12)</formula>
    </cfRule>
  </conditionalFormatting>
  <conditionalFormatting sqref="BA129:BA131">
    <cfRule type="expression" dxfId="40" priority="100">
      <formula>ISBLANK(BA$12)</formula>
    </cfRule>
  </conditionalFormatting>
  <conditionalFormatting sqref="B9">
    <cfRule type="expression" dxfId="39" priority="99">
      <formula>NOT(B$9=ROUNDDOWN(B$9,0))</formula>
    </cfRule>
  </conditionalFormatting>
  <conditionalFormatting sqref="C9">
    <cfRule type="expression" dxfId="38" priority="98">
      <formula>NOT(C$9=ROUNDDOWN(C$9,0))</formula>
    </cfRule>
  </conditionalFormatting>
  <conditionalFormatting sqref="B129:B131">
    <cfRule type="expression" dxfId="37" priority="82">
      <formula>ISBLANK(B$12)</formula>
    </cfRule>
  </conditionalFormatting>
  <conditionalFormatting sqref="C129:C131">
    <cfRule type="expression" dxfId="36" priority="81">
      <formula>ISBLANK(C$12)</formula>
    </cfRule>
  </conditionalFormatting>
  <conditionalFormatting sqref="F97">
    <cfRule type="expression" dxfId="35" priority="66">
      <formula>ISBLANK(F$12)</formula>
    </cfRule>
  </conditionalFormatting>
  <conditionalFormatting sqref="F129">
    <cfRule type="expression" dxfId="34" priority="65">
      <formula>ISBLANK(F$12)</formula>
    </cfRule>
  </conditionalFormatting>
  <conditionalFormatting sqref="F130:F131">
    <cfRule type="expression" dxfId="33" priority="64">
      <formula>ISBLANK(F$12)</formula>
    </cfRule>
  </conditionalFormatting>
  <conditionalFormatting sqref="J9">
    <cfRule type="expression" dxfId="32" priority="63">
      <formula>NOT(J$9=ROUNDDOWN(J$9,0))</formula>
    </cfRule>
  </conditionalFormatting>
  <conditionalFormatting sqref="J97">
    <cfRule type="expression" dxfId="31" priority="48">
      <formula>ISBLANK(J$12)</formula>
    </cfRule>
  </conditionalFormatting>
  <conditionalFormatting sqref="J129:J131">
    <cfRule type="expression" dxfId="30" priority="47">
      <formula>ISBLANK(J$12)</formula>
    </cfRule>
  </conditionalFormatting>
  <conditionalFormatting sqref="K9">
    <cfRule type="expression" dxfId="29" priority="46">
      <formula>NOT(K$9=ROUNDDOWN(K$9,0))</formula>
    </cfRule>
  </conditionalFormatting>
  <conditionalFormatting sqref="K97">
    <cfRule type="expression" dxfId="28" priority="31">
      <formula>ISBLANK(K$12)</formula>
    </cfRule>
  </conditionalFormatting>
  <conditionalFormatting sqref="K129:K131">
    <cfRule type="expression" dxfId="27" priority="30">
      <formula>ISBLANK(K$12)</formula>
    </cfRule>
  </conditionalFormatting>
  <conditionalFormatting sqref="L9">
    <cfRule type="expression" dxfId="26" priority="29">
      <formula>NOT(L$9=ROUNDDOWN(L$9,0))</formula>
    </cfRule>
  </conditionalFormatting>
  <conditionalFormatting sqref="L97">
    <cfRule type="expression" dxfId="25" priority="14">
      <formula>ISBLANK(L$12)</formula>
    </cfRule>
  </conditionalFormatting>
  <conditionalFormatting sqref="L129:L131">
    <cfRule type="expression" dxfId="24" priority="13">
      <formula>ISBLANK(L$12)</formula>
    </cfRule>
  </conditionalFormatting>
  <conditionalFormatting sqref="Q9">
    <cfRule type="expression" dxfId="23" priority="12">
      <formula>NOT(Q$9=ROUNDDOWN(Q$9,0))</formula>
    </cfRule>
  </conditionalFormatting>
  <conditionalFormatting sqref="Q129:Q131">
    <cfRule type="expression" dxfId="22" priority="10">
      <formula>ISBLANK(Q$12)</formula>
    </cfRule>
  </conditionalFormatting>
  <conditionalFormatting sqref="B97">
    <cfRule type="expression" dxfId="21" priority="9">
      <formula>ISBLANK(B$12)</formula>
    </cfRule>
  </conditionalFormatting>
  <conditionalFormatting sqref="C86 C90">
    <cfRule type="expression" dxfId="20" priority="8">
      <formula>ISBLANK(C$12)</formula>
    </cfRule>
  </conditionalFormatting>
  <conditionalFormatting sqref="C97">
    <cfRule type="expression" dxfId="19" priority="7">
      <formula>ISBLANK(C$12)</formula>
    </cfRule>
  </conditionalFormatting>
  <conditionalFormatting sqref="D86 D90">
    <cfRule type="expression" dxfId="18" priority="6">
      <formula>ISBLANK(D$12)</formula>
    </cfRule>
  </conditionalFormatting>
  <conditionalFormatting sqref="D97">
    <cfRule type="expression" dxfId="17" priority="5">
      <formula>ISBLANK(D$12)</formula>
    </cfRule>
  </conditionalFormatting>
  <conditionalFormatting sqref="G86 G90">
    <cfRule type="expression" dxfId="16" priority="4">
      <formula>ISBLANK(G$12)</formula>
    </cfRule>
  </conditionalFormatting>
  <conditionalFormatting sqref="G97">
    <cfRule type="expression" dxfId="15" priority="3">
      <formula>ISBLANK(G$12)</formula>
    </cfRule>
  </conditionalFormatting>
  <conditionalFormatting sqref="M86 M90">
    <cfRule type="expression" dxfId="14" priority="2">
      <formula>ISBLANK(M$12)</formula>
    </cfRule>
  </conditionalFormatting>
  <conditionalFormatting sqref="M97">
    <cfRule type="expression" dxfId="13" priority="1">
      <formula>ISBLANK(M$12)</formula>
    </cfRule>
  </conditionalFormatting>
  <dataValidations xWindow="492" yWindow="615" count="20">
    <dataValidation type="list" allowBlank="1" showInputMessage="1" showErrorMessage="1" promptTitle="Dmax:" prompt="7000Gy if PTV_comb_HD or PTV_boost is adjacent" sqref="E116:F116 H116:L116 N116:CF116" xr:uid="{00000000-0002-0000-0100-000000000000}">
      <formula1>#REF!</formula1>
    </dataValidation>
    <dataValidation type="list" allowBlank="1" showInputMessage="1" showErrorMessage="1" prompt="non OC primary: 3000cGy _x000a_OC primary: 5000cGy _x000a__x000a_(for portions not overlapping TV)" sqref="E114:F114 H114:L114 N114:CF114" xr:uid="{00000000-0002-0000-0100-000001000000}">
      <formula1>#REF!</formula1>
    </dataValidation>
    <dataValidation type="list" allowBlank="1" showInputMessage="1" showErrorMessage="1" sqref="G12" xr:uid="{00000000-0002-0000-0100-000002000000}">
      <formula1>"7000, 6960"</formula1>
    </dataValidation>
    <dataValidation type="list" allowBlank="1" showInputMessage="1" showErrorMessage="1" prompt="212 cGy/fx: LN&lt;1.0cm that are in proximity of critical structures may be given a separate PTV dose to 6300cGy in 33 fractions (190cGy/fx)" sqref="BW13 BW22 BW19 BW16" xr:uid="{00000000-0002-0000-0100-000003000000}">
      <formula1>$CN$1:$CN$2</formula1>
    </dataValidation>
    <dataValidation type="list" allowBlank="1" showInputMessage="1" showErrorMessage="1" sqref="BQ9" xr:uid="{00000000-0002-0000-0100-000004000000}">
      <formula1>$CM$1:$CM$11</formula1>
    </dataValidation>
    <dataValidation type="list" allowBlank="1" showInputMessage="1" showErrorMessage="1" promptTitle="BID scheme:" prompt="180Gy/fx treated in the AM for Tx 1-30_x000a_150Gy/fx treated in the PM for Tx 18-30" sqref="BK13 BK16 BK19 BK22" xr:uid="{00000000-0002-0000-0100-000005000000}">
      <formula1>$CM$30:$CM$31</formula1>
    </dataValidation>
    <dataValidation type="list" allowBlank="1" showInputMessage="1" showErrorMessage="1" sqref="BZ12 M12 BZ15 BZ18 BZ21" xr:uid="{00000000-0002-0000-0100-000006000000}">
      <formula1>$CJ$4:$CJ$6</formula1>
    </dataValidation>
    <dataValidation type="list" allowBlank="1" showInputMessage="1" showErrorMessage="1" sqref="Y12 Y18 Y15 Y21" xr:uid="{00000000-0002-0000-0100-000007000000}">
      <formula1>$CK$13:$CK$24</formula1>
    </dataValidation>
    <dataValidation type="list" allowBlank="1" showInputMessage="1" showErrorMessage="1" sqref="AQ12 AQ15 AQ18 AQ21" xr:uid="{00000000-0002-0000-0100-000008000000}">
      <formula1>$CO$5:$CO$6</formula1>
    </dataValidation>
    <dataValidation type="list" allowBlank="1" showInputMessage="1" showErrorMessage="1" sqref="BS9" xr:uid="{00000000-0002-0000-0100-000009000000}">
      <formula1>$CN$5:$CN$9</formula1>
    </dataValidation>
    <dataValidation type="list" allowBlank="1" showInputMessage="1" showErrorMessage="1" sqref="AE27 BJ13 BJ16 BJ19 BJ22" xr:uid="{00000000-0002-0000-0100-00000A000000}">
      <formula1>$CM$4:$CM$5</formula1>
    </dataValidation>
    <dataValidation type="list" allowBlank="1" showInputMessage="1" showErrorMessage="1" sqref="CC12:CD12 CF12 CA12 CC15:CD15 CA21 CC21:CD21 CF15 CA18 CA15 CF21 CC18:CD18 CF18" xr:uid="{00000000-0002-0000-0100-00000B000000}">
      <formula1>$CL$8:$CL$10</formula1>
    </dataValidation>
    <dataValidation type="list" allowBlank="1" showInputMessage="1" showErrorMessage="1" sqref="AA12 AA15 AA18 AA21" xr:uid="{00000000-0002-0000-0100-00000C000000}">
      <formula1>$CL$4:$CL$5</formula1>
    </dataValidation>
    <dataValidation type="list" allowBlank="1" showInputMessage="1" showErrorMessage="1" sqref="BD12 BD15 BD18 BD21" xr:uid="{00000000-0002-0000-0100-00000D000000}">
      <formula1>$CK$4:$CK$5</formula1>
    </dataValidation>
    <dataValidation type="list" allowBlank="1" showInputMessage="1" showErrorMessage="1" sqref="T12 T15 T18 T21" xr:uid="{00000000-0002-0000-0100-00000E000000}">
      <formula1>$CI$8:$CI$9</formula1>
    </dataValidation>
    <dataValidation type="list" allowBlank="1" showInputMessage="1" showErrorMessage="1" prompt="7000cGy: concurrent chemotherapy" sqref="AX12 AX15 AX18 AX21" xr:uid="{00000000-0002-0000-0100-00000F000000}">
      <formula1>$CI$4:$CI$5</formula1>
    </dataValidation>
    <dataValidation type="list" allowBlank="1" showErrorMessage="1" promptTitle="Enter Dose so that:" prompt="4500cGy ≤ Prostate + Seminal Vesicles + Nodes ≤ 5040 cGy" sqref="AT12 B21 AT15 B15 AT18 B18 AT21" xr:uid="{00000000-0002-0000-0100-000010000000}">
      <formula1>$CG$4:$CG$6</formula1>
    </dataValidation>
    <dataValidation type="list" allowBlank="1" showInputMessage="1" showErrorMessage="1" promptTitle="choose Total dose if:" prompt="non bulky tumor:_x000a_7000cGy_x000a_6525cGy_x000a_7920cGy_x000a__x000a_bulky tumor:_x000a_7000cGy" sqref="AU12 C21 AU15 C15 AU18 C18 AU21" xr:uid="{00000000-0002-0000-0100-000011000000}">
      <formula1>$CH$4:$CH$6</formula1>
    </dataValidation>
    <dataValidation type="list" allowBlank="1" showErrorMessage="1" promptTitle="Enter Dose so that:" prompt="4500cGy ≤ Prostate + Seminal Vesicles + Nodes ≤ 5040 cGy" sqref="B12" xr:uid="{00000000-0002-0000-0100-000012000000}">
      <formula1>"6600, 6300, 6000"</formula1>
    </dataValidation>
    <dataValidation type="list" allowBlank="1" showInputMessage="1" showErrorMessage="1" promptTitle="choose Total dose if:" prompt="non bulky tumor:_x000a_7000cGy_x000a_6525cGy_x000a_7920cGy_x000a__x000a_bulky tumor:_x000a_7000cGy" sqref="C12" xr:uid="{00000000-0002-0000-0100-000013000000}">
      <formula1>"7920, 7000, 6525"</formula1>
    </dataValidation>
  </dataValidations>
  <printOptions horizontalCentered="1"/>
  <pageMargins left="0.5" right="0.5" top="0.5" bottom="0.5" header="0.5" footer="0.5"/>
  <pageSetup scale="34" fitToHeight="0" orientation="landscape" r:id="rId1"/>
  <headerFooter>
    <oddFooter>&amp;C&amp;"Calibri,Regular"&amp;K000000&amp;F</oddFooter>
  </headerFooter>
  <rowBreaks count="1" manualBreakCount="1">
    <brk id="57" max="16383" man="1"/>
  </rowBreaks>
  <colBreaks count="2" manualBreakCount="2">
    <brk id="23" max="1048575" man="1"/>
    <brk id="43"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fitToPage="1"/>
  </sheetPr>
  <dimension ref="A1:P169"/>
  <sheetViews>
    <sheetView zoomScaleNormal="100" zoomScalePageLayoutView="125" workbookViewId="0">
      <selection activeCell="C29" sqref="C29"/>
    </sheetView>
  </sheetViews>
  <sheetFormatPr defaultColWidth="10.75" defaultRowHeight="12.75"/>
  <cols>
    <col min="1" max="1" width="22.375" style="22" customWidth="1"/>
    <col min="2" max="2" width="26.375" style="125" customWidth="1"/>
    <col min="3" max="3" width="29.75" style="120" customWidth="1"/>
    <col min="4" max="4" width="18.125" style="231" customWidth="1"/>
    <col min="5" max="7" width="18.125" style="134" customWidth="1"/>
    <col min="8" max="8" width="18.125" style="101" customWidth="1"/>
    <col min="9" max="9" width="17.75" style="23" hidden="1" customWidth="1"/>
    <col min="10" max="16384" width="10.75" style="7"/>
  </cols>
  <sheetData>
    <row r="1" spans="1:16" s="2" customFormat="1" ht="15.75" customHeight="1">
      <c r="A1" s="1" t="s">
        <v>0</v>
      </c>
      <c r="B1" s="318" t="s">
        <v>187</v>
      </c>
      <c r="C1" s="318"/>
      <c r="D1" s="318"/>
      <c r="E1" s="318"/>
      <c r="F1" s="318"/>
      <c r="G1" s="318"/>
      <c r="H1" s="318"/>
      <c r="I1" s="318"/>
    </row>
    <row r="2" spans="1:16" s="2" customFormat="1" ht="102.4" customHeight="1">
      <c r="A2" s="1" t="s">
        <v>188</v>
      </c>
      <c r="B2" s="121" t="s">
        <v>189</v>
      </c>
      <c r="C2" s="117" t="s">
        <v>190</v>
      </c>
      <c r="D2" s="223" t="s">
        <v>191</v>
      </c>
      <c r="E2" s="130" t="s">
        <v>192</v>
      </c>
      <c r="F2" s="130" t="s">
        <v>192</v>
      </c>
      <c r="G2" s="130" t="s">
        <v>192</v>
      </c>
      <c r="H2" s="98" t="s">
        <v>193</v>
      </c>
      <c r="I2" s="3" t="s">
        <v>175</v>
      </c>
    </row>
    <row r="3" spans="1:16" ht="25.15" customHeight="1">
      <c r="A3" s="4" t="s">
        <v>19</v>
      </c>
      <c r="B3" s="122" t="s">
        <v>194</v>
      </c>
      <c r="C3" s="126" t="s">
        <v>195</v>
      </c>
      <c r="D3" s="224" t="s">
        <v>196</v>
      </c>
      <c r="E3" s="131" t="s">
        <v>197</v>
      </c>
      <c r="F3" s="131" t="s">
        <v>198</v>
      </c>
      <c r="G3" s="131" t="s">
        <v>199</v>
      </c>
      <c r="H3" s="97" t="s">
        <v>193</v>
      </c>
      <c r="I3" s="6" t="s">
        <v>200</v>
      </c>
      <c r="J3" s="167"/>
      <c r="K3" s="167"/>
      <c r="L3" s="167"/>
      <c r="M3" s="167"/>
      <c r="N3" s="167"/>
      <c r="O3" s="167"/>
      <c r="P3" s="167"/>
    </row>
    <row r="4" spans="1:16" ht="14.1" customHeight="1">
      <c r="A4" s="13" t="s">
        <v>37</v>
      </c>
      <c r="B4" s="123" t="s">
        <v>38</v>
      </c>
      <c r="C4" s="127" t="s">
        <v>38</v>
      </c>
      <c r="D4" s="225" t="s">
        <v>38</v>
      </c>
      <c r="E4" s="132" t="s">
        <v>38</v>
      </c>
      <c r="F4" s="132" t="s">
        <v>38</v>
      </c>
      <c r="G4" s="132" t="s">
        <v>38</v>
      </c>
      <c r="H4" s="99" t="s">
        <v>38</v>
      </c>
      <c r="I4" s="14" t="s">
        <v>38</v>
      </c>
      <c r="J4" s="167"/>
      <c r="K4" s="167"/>
      <c r="L4" s="167"/>
      <c r="M4" s="167"/>
      <c r="N4" s="167"/>
      <c r="O4" s="167"/>
      <c r="P4" s="167"/>
    </row>
    <row r="5" spans="1:16" ht="14.1" customHeight="1">
      <c r="A5" s="9" t="s">
        <v>40</v>
      </c>
      <c r="B5" s="168"/>
      <c r="C5" s="10"/>
      <c r="D5" s="225"/>
      <c r="E5" s="168"/>
      <c r="F5" s="168"/>
      <c r="G5" s="168"/>
      <c r="H5" s="168"/>
      <c r="I5" s="14"/>
      <c r="J5" s="167"/>
      <c r="K5" s="167" t="s">
        <v>201</v>
      </c>
      <c r="L5" s="167"/>
      <c r="M5" s="167"/>
      <c r="N5" s="167"/>
      <c r="O5" s="167"/>
      <c r="P5" s="167"/>
    </row>
    <row r="6" spans="1:16" ht="14.1" customHeight="1">
      <c r="A6" s="13" t="s">
        <v>41</v>
      </c>
      <c r="B6" s="123" t="s">
        <v>202</v>
      </c>
      <c r="C6" s="128"/>
      <c r="D6" s="223"/>
      <c r="E6" s="130"/>
      <c r="F6" s="130"/>
      <c r="G6" s="130"/>
      <c r="H6" s="98"/>
      <c r="I6" s="12" t="s">
        <v>203</v>
      </c>
      <c r="J6" s="167"/>
      <c r="K6" s="167" t="s">
        <v>204</v>
      </c>
      <c r="L6" s="167"/>
      <c r="M6" s="167"/>
      <c r="N6" s="167"/>
      <c r="O6" s="167"/>
      <c r="P6" s="167"/>
    </row>
    <row r="7" spans="1:16" ht="30.75" customHeight="1">
      <c r="A7" s="13" t="s">
        <v>49</v>
      </c>
      <c r="B7" s="123" t="s">
        <v>205</v>
      </c>
      <c r="C7" s="127" t="s">
        <v>205</v>
      </c>
      <c r="D7" s="225" t="s">
        <v>205</v>
      </c>
      <c r="E7" s="132" t="s">
        <v>205</v>
      </c>
      <c r="F7" s="132" t="s">
        <v>206</v>
      </c>
      <c r="G7" s="132" t="s">
        <v>207</v>
      </c>
      <c r="H7" s="99" t="s">
        <v>205</v>
      </c>
      <c r="I7" s="14" t="s">
        <v>208</v>
      </c>
      <c r="J7" s="167"/>
      <c r="K7" s="167" t="s">
        <v>209</v>
      </c>
      <c r="L7" s="167"/>
      <c r="M7" s="167"/>
      <c r="N7" s="167"/>
      <c r="O7" s="167"/>
      <c r="P7" s="167"/>
    </row>
    <row r="8" spans="1:16" ht="14.1" customHeight="1">
      <c r="A8" s="13" t="s">
        <v>57</v>
      </c>
      <c r="B8" s="123">
        <v>35</v>
      </c>
      <c r="C8" s="127">
        <v>33</v>
      </c>
      <c r="D8" s="225">
        <v>30</v>
      </c>
      <c r="E8" s="132">
        <v>25</v>
      </c>
      <c r="F8" s="132">
        <v>5</v>
      </c>
      <c r="G8" s="132">
        <v>5</v>
      </c>
      <c r="H8" s="99">
        <v>30</v>
      </c>
      <c r="I8" s="14">
        <v>35</v>
      </c>
      <c r="J8" s="167"/>
      <c r="K8" s="167" t="s">
        <v>210</v>
      </c>
      <c r="L8" s="167"/>
      <c r="M8" s="167"/>
      <c r="N8" s="167"/>
      <c r="O8" s="167"/>
      <c r="P8" s="167"/>
    </row>
    <row r="9" spans="1:16" ht="14.1" customHeight="1">
      <c r="A9" s="13" t="s">
        <v>60</v>
      </c>
      <c r="B9" s="123" t="s">
        <v>61</v>
      </c>
      <c r="C9" s="127" t="s">
        <v>61</v>
      </c>
      <c r="D9" s="225" t="s">
        <v>61</v>
      </c>
      <c r="E9" s="132" t="s">
        <v>61</v>
      </c>
      <c r="F9" s="132" t="s">
        <v>61</v>
      </c>
      <c r="G9" s="132" t="s">
        <v>61</v>
      </c>
      <c r="H9" s="99" t="s">
        <v>61</v>
      </c>
      <c r="I9" s="14" t="s">
        <v>61</v>
      </c>
      <c r="J9" s="167"/>
      <c r="K9" s="167" t="s">
        <v>211</v>
      </c>
      <c r="L9" s="167"/>
      <c r="M9" s="167"/>
      <c r="N9" s="167"/>
      <c r="O9" s="167"/>
      <c r="P9" s="167"/>
    </row>
    <row r="10" spans="1:16" ht="14.1" customHeight="1">
      <c r="A10" s="13" t="s">
        <v>65</v>
      </c>
      <c r="B10" s="123" t="s">
        <v>66</v>
      </c>
      <c r="C10" s="118" t="s">
        <v>66</v>
      </c>
      <c r="D10" s="225" t="s">
        <v>70</v>
      </c>
      <c r="E10" s="132" t="s">
        <v>80</v>
      </c>
      <c r="F10" s="132" t="s">
        <v>81</v>
      </c>
      <c r="G10" s="132" t="s">
        <v>66</v>
      </c>
      <c r="H10" s="99" t="s">
        <v>66</v>
      </c>
      <c r="I10" s="14" t="s">
        <v>68</v>
      </c>
      <c r="J10" s="167"/>
      <c r="K10" s="167" t="s">
        <v>212</v>
      </c>
      <c r="L10" s="167"/>
      <c r="M10" s="167"/>
      <c r="N10" s="167"/>
      <c r="O10" s="167"/>
      <c r="P10" s="167"/>
    </row>
    <row r="11" spans="1:16" ht="14.1" customHeight="1">
      <c r="A11" s="13" t="s">
        <v>78</v>
      </c>
      <c r="B11" s="169">
        <v>7000</v>
      </c>
      <c r="C11" s="129">
        <v>6996</v>
      </c>
      <c r="D11" s="226">
        <v>6600</v>
      </c>
      <c r="E11" s="170">
        <v>5000</v>
      </c>
      <c r="F11" s="170">
        <v>1000</v>
      </c>
      <c r="G11" s="170">
        <v>1000</v>
      </c>
      <c r="H11" s="171">
        <v>6600</v>
      </c>
      <c r="I11" s="172">
        <v>7000</v>
      </c>
      <c r="J11" s="167"/>
      <c r="K11" s="167"/>
      <c r="L11" s="167"/>
      <c r="M11" s="167"/>
      <c r="N11" s="167"/>
      <c r="O11" s="167"/>
      <c r="P11" s="167"/>
    </row>
    <row r="12" spans="1:16" ht="14.1" customHeight="1">
      <c r="A12" s="13" t="s">
        <v>79</v>
      </c>
      <c r="B12" s="123">
        <v>200</v>
      </c>
      <c r="C12" s="127">
        <v>212</v>
      </c>
      <c r="D12" s="225">
        <v>220</v>
      </c>
      <c r="E12" s="132">
        <v>200</v>
      </c>
      <c r="F12" s="132">
        <v>200</v>
      </c>
      <c r="G12" s="132">
        <v>200</v>
      </c>
      <c r="H12" s="99">
        <v>220</v>
      </c>
      <c r="I12" s="14">
        <v>200</v>
      </c>
      <c r="J12" s="167"/>
      <c r="K12" s="167"/>
      <c r="L12" s="167"/>
      <c r="M12" s="167"/>
      <c r="N12" s="167"/>
      <c r="O12" s="167"/>
      <c r="P12" s="167"/>
    </row>
    <row r="13" spans="1:16" ht="14.1" customHeight="1">
      <c r="A13" s="13" t="s">
        <v>65</v>
      </c>
      <c r="B13" s="123" t="s">
        <v>81</v>
      </c>
      <c r="C13" s="118" t="s">
        <v>81</v>
      </c>
      <c r="D13" s="225" t="s">
        <v>66</v>
      </c>
      <c r="E13" s="132" t="s">
        <v>81</v>
      </c>
      <c r="F13" s="132" t="s">
        <v>66</v>
      </c>
      <c r="G13" s="132"/>
      <c r="H13" s="99" t="s">
        <v>81</v>
      </c>
      <c r="I13" s="14" t="s">
        <v>213</v>
      </c>
      <c r="J13" s="167"/>
      <c r="K13" s="167"/>
      <c r="L13" s="167"/>
      <c r="M13" s="167"/>
      <c r="N13" s="167"/>
      <c r="O13" s="167"/>
      <c r="P13" s="167"/>
    </row>
    <row r="14" spans="1:16" ht="14.1" customHeight="1">
      <c r="A14" s="13" t="s">
        <v>78</v>
      </c>
      <c r="B14" s="169">
        <v>6300</v>
      </c>
      <c r="C14" s="129">
        <v>5940</v>
      </c>
      <c r="D14" s="226">
        <v>6000</v>
      </c>
      <c r="E14" s="170">
        <v>5000</v>
      </c>
      <c r="F14" s="170">
        <v>1000</v>
      </c>
      <c r="G14" s="170"/>
      <c r="H14" s="171">
        <v>6000</v>
      </c>
      <c r="I14" s="172">
        <v>5950</v>
      </c>
      <c r="J14" s="167"/>
      <c r="K14" s="167"/>
      <c r="L14" s="167"/>
      <c r="M14" s="167"/>
      <c r="N14" s="167"/>
      <c r="O14" s="167"/>
      <c r="P14" s="167"/>
    </row>
    <row r="15" spans="1:16" ht="13.5" customHeight="1">
      <c r="A15" s="13" t="s">
        <v>79</v>
      </c>
      <c r="B15" s="123">
        <v>180</v>
      </c>
      <c r="C15" s="127">
        <f>C14/C8</f>
        <v>180</v>
      </c>
      <c r="D15" s="225">
        <v>200</v>
      </c>
      <c r="E15" s="132">
        <v>200</v>
      </c>
      <c r="F15" s="132">
        <v>200</v>
      </c>
      <c r="G15" s="132"/>
      <c r="H15" s="99">
        <v>200</v>
      </c>
      <c r="I15" s="14">
        <v>170</v>
      </c>
      <c r="J15" s="167"/>
      <c r="K15" s="167"/>
      <c r="L15" s="167"/>
      <c r="M15" s="167"/>
      <c r="N15" s="167"/>
      <c r="O15" s="167"/>
      <c r="P15" s="167"/>
    </row>
    <row r="16" spans="1:16" ht="14.1" customHeight="1">
      <c r="A16" s="13" t="s">
        <v>65</v>
      </c>
      <c r="B16" s="123" t="s">
        <v>80</v>
      </c>
      <c r="C16" s="118" t="s">
        <v>80</v>
      </c>
      <c r="D16" s="225" t="s">
        <v>81</v>
      </c>
      <c r="E16" s="132" t="s">
        <v>66</v>
      </c>
      <c r="F16" s="132"/>
      <c r="G16" s="132"/>
      <c r="H16" s="99" t="s">
        <v>80</v>
      </c>
      <c r="I16" s="14" t="s">
        <v>82</v>
      </c>
      <c r="J16" s="167"/>
      <c r="K16" s="167"/>
      <c r="L16" s="167"/>
      <c r="M16" s="167"/>
      <c r="N16" s="167"/>
      <c r="O16" s="167"/>
      <c r="P16" s="167"/>
    </row>
    <row r="17" spans="1:16" ht="14.1" customHeight="1">
      <c r="A17" s="13" t="s">
        <v>78</v>
      </c>
      <c r="B17" s="169">
        <v>5600</v>
      </c>
      <c r="C17" s="129">
        <v>5410</v>
      </c>
      <c r="D17" s="226">
        <v>5700</v>
      </c>
      <c r="E17" s="170">
        <v>5000</v>
      </c>
      <c r="F17" s="170"/>
      <c r="G17" s="170"/>
      <c r="H17" s="171">
        <v>5400</v>
      </c>
      <c r="I17" s="172">
        <v>5600</v>
      </c>
      <c r="J17" s="167"/>
      <c r="K17" s="167"/>
      <c r="L17" s="167"/>
      <c r="M17" s="167"/>
      <c r="N17" s="167"/>
      <c r="O17" s="167"/>
      <c r="P17" s="167"/>
    </row>
    <row r="18" spans="1:16" ht="14.1" customHeight="1">
      <c r="A18" s="13" t="s">
        <v>79</v>
      </c>
      <c r="B18" s="123">
        <v>160</v>
      </c>
      <c r="C18" s="136">
        <f>C17/C8</f>
        <v>163.93939393939394</v>
      </c>
      <c r="D18" s="225">
        <f>D17/D8</f>
        <v>190</v>
      </c>
      <c r="E18" s="132">
        <v>200</v>
      </c>
      <c r="F18" s="132"/>
      <c r="G18" s="132"/>
      <c r="H18" s="99">
        <f>H17/H8</f>
        <v>180</v>
      </c>
      <c r="I18" s="14">
        <f>I17/I8</f>
        <v>160</v>
      </c>
      <c r="J18" s="167"/>
      <c r="K18" s="167"/>
      <c r="L18" s="167"/>
      <c r="M18" s="167"/>
      <c r="N18" s="167"/>
      <c r="O18" s="167"/>
      <c r="P18" s="167"/>
    </row>
    <row r="19" spans="1:16" ht="14.1" customHeight="1">
      <c r="A19" s="13" t="s">
        <v>65</v>
      </c>
      <c r="B19" s="123"/>
      <c r="C19" s="127"/>
      <c r="D19" s="225" t="s">
        <v>80</v>
      </c>
      <c r="E19" s="132"/>
      <c r="F19" s="132"/>
      <c r="G19" s="132"/>
      <c r="H19" s="99"/>
      <c r="I19" s="14"/>
      <c r="J19" s="167"/>
      <c r="K19" s="167"/>
      <c r="L19" s="167"/>
      <c r="M19" s="167"/>
      <c r="N19" s="167"/>
      <c r="O19" s="167"/>
      <c r="P19" s="167"/>
    </row>
    <row r="20" spans="1:16" ht="14.1" customHeight="1">
      <c r="A20" s="13" t="s">
        <v>78</v>
      </c>
      <c r="B20" s="169"/>
      <c r="C20" s="129"/>
      <c r="D20" s="226">
        <v>5400</v>
      </c>
      <c r="E20" s="170"/>
      <c r="F20" s="170"/>
      <c r="G20" s="170"/>
      <c r="H20" s="171"/>
      <c r="I20" s="172"/>
      <c r="J20" s="167"/>
      <c r="K20" s="167"/>
      <c r="L20" s="167"/>
      <c r="M20" s="167"/>
      <c r="N20" s="167"/>
      <c r="O20" s="167"/>
      <c r="P20" s="167"/>
    </row>
    <row r="21" spans="1:16" ht="14.1" customHeight="1">
      <c r="A21" s="13" t="s">
        <v>79</v>
      </c>
      <c r="B21" s="123"/>
      <c r="C21" s="127"/>
      <c r="D21" s="225">
        <v>180</v>
      </c>
      <c r="E21" s="132"/>
      <c r="F21" s="132"/>
      <c r="G21" s="132"/>
      <c r="H21" s="99"/>
      <c r="I21" s="14"/>
      <c r="J21" s="167"/>
      <c r="K21" s="167"/>
      <c r="L21" s="167"/>
      <c r="M21" s="167"/>
      <c r="N21" s="167"/>
      <c r="O21" s="167"/>
      <c r="P21" s="167"/>
    </row>
    <row r="22" spans="1:16" ht="14.1" customHeight="1">
      <c r="A22" s="13" t="s">
        <v>83</v>
      </c>
      <c r="B22" s="123" t="s">
        <v>84</v>
      </c>
      <c r="C22" s="127" t="s">
        <v>84</v>
      </c>
      <c r="D22" s="225" t="s">
        <v>84</v>
      </c>
      <c r="E22" s="132" t="s">
        <v>84</v>
      </c>
      <c r="F22" s="132" t="s">
        <v>84</v>
      </c>
      <c r="G22" s="132" t="s">
        <v>84</v>
      </c>
      <c r="H22" s="99" t="s">
        <v>84</v>
      </c>
      <c r="I22" s="14" t="s">
        <v>84</v>
      </c>
      <c r="J22" s="167"/>
      <c r="K22" s="167"/>
      <c r="L22" s="167"/>
      <c r="M22" s="167"/>
      <c r="N22" s="167"/>
      <c r="O22" s="167"/>
      <c r="P22" s="167"/>
    </row>
    <row r="23" spans="1:16" ht="14.1" customHeight="1">
      <c r="A23" s="13" t="s">
        <v>86</v>
      </c>
      <c r="B23" s="123" t="s">
        <v>87</v>
      </c>
      <c r="C23" s="127" t="s">
        <v>87</v>
      </c>
      <c r="D23" s="225" t="s">
        <v>87</v>
      </c>
      <c r="E23" s="132" t="s">
        <v>87</v>
      </c>
      <c r="F23" s="132" t="s">
        <v>87</v>
      </c>
      <c r="G23" s="132" t="s">
        <v>87</v>
      </c>
      <c r="H23" s="99" t="s">
        <v>87</v>
      </c>
      <c r="I23" s="14" t="s">
        <v>87</v>
      </c>
      <c r="J23" s="167"/>
      <c r="K23" s="167"/>
      <c r="L23" s="167"/>
      <c r="M23" s="167"/>
      <c r="N23" s="167"/>
      <c r="O23" s="167"/>
      <c r="P23" s="167"/>
    </row>
    <row r="24" spans="1:16" ht="14.1" customHeight="1">
      <c r="A24" s="13" t="s">
        <v>88</v>
      </c>
      <c r="B24" s="123" t="s">
        <v>89</v>
      </c>
      <c r="C24" s="127" t="s">
        <v>89</v>
      </c>
      <c r="D24" s="225" t="s">
        <v>89</v>
      </c>
      <c r="E24" s="132" t="s">
        <v>89</v>
      </c>
      <c r="F24" s="132" t="s">
        <v>214</v>
      </c>
      <c r="G24" s="132" t="s">
        <v>214</v>
      </c>
      <c r="H24" s="99" t="s">
        <v>89</v>
      </c>
      <c r="I24" s="14" t="s">
        <v>91</v>
      </c>
      <c r="J24" s="167"/>
      <c r="K24" s="167"/>
      <c r="L24" s="167"/>
      <c r="M24" s="167"/>
      <c r="N24" s="167"/>
      <c r="O24" s="167"/>
      <c r="P24" s="167"/>
    </row>
    <row r="25" spans="1:16" ht="14.1" customHeight="1">
      <c r="A25" s="13" t="s">
        <v>92</v>
      </c>
      <c r="B25" s="123" t="s">
        <v>93</v>
      </c>
      <c r="C25" s="127" t="s">
        <v>93</v>
      </c>
      <c r="D25" s="225" t="s">
        <v>93</v>
      </c>
      <c r="E25" s="132" t="s">
        <v>93</v>
      </c>
      <c r="F25" s="132" t="s">
        <v>93</v>
      </c>
      <c r="G25" s="132" t="s">
        <v>93</v>
      </c>
      <c r="H25" s="99" t="s">
        <v>93</v>
      </c>
      <c r="I25" s="14" t="s">
        <v>94</v>
      </c>
      <c r="J25" s="167"/>
      <c r="K25" s="167"/>
      <c r="L25" s="167"/>
      <c r="M25" s="167"/>
      <c r="N25" s="167"/>
      <c r="O25" s="167"/>
      <c r="P25" s="167"/>
    </row>
    <row r="26" spans="1:16" ht="28.5" customHeight="1">
      <c r="A26" s="13" t="s">
        <v>96</v>
      </c>
      <c r="B26" s="123" t="s">
        <v>97</v>
      </c>
      <c r="C26" s="127" t="s">
        <v>97</v>
      </c>
      <c r="D26" s="225" t="s">
        <v>97</v>
      </c>
      <c r="E26" s="132" t="s">
        <v>97</v>
      </c>
      <c r="F26" s="132"/>
      <c r="G26" s="132"/>
      <c r="H26" s="99" t="s">
        <v>97</v>
      </c>
      <c r="I26" s="14" t="s">
        <v>63</v>
      </c>
      <c r="J26" s="167"/>
      <c r="K26" s="167"/>
      <c r="L26" s="167"/>
      <c r="M26" s="167"/>
      <c r="N26" s="167"/>
      <c r="O26" s="167"/>
      <c r="P26" s="167"/>
    </row>
    <row r="27" spans="1:16" ht="14.1" customHeight="1">
      <c r="A27" s="9" t="s">
        <v>98</v>
      </c>
      <c r="B27" s="168"/>
      <c r="C27" s="168"/>
      <c r="D27" s="225"/>
      <c r="E27" s="168"/>
      <c r="F27" s="168"/>
      <c r="G27" s="168"/>
      <c r="H27" s="168"/>
      <c r="I27" s="14"/>
      <c r="J27" s="167"/>
      <c r="K27" s="167"/>
      <c r="L27" s="167"/>
      <c r="M27" s="167"/>
      <c r="N27" s="167"/>
      <c r="O27" s="167"/>
      <c r="P27" s="167"/>
    </row>
    <row r="28" spans="1:16" ht="14.1" customHeight="1">
      <c r="A28" s="13" t="s">
        <v>99</v>
      </c>
      <c r="B28" s="123" t="s">
        <v>100</v>
      </c>
      <c r="C28" s="118" t="s">
        <v>100</v>
      </c>
      <c r="D28" s="225" t="s">
        <v>100</v>
      </c>
      <c r="E28" s="132" t="s">
        <v>100</v>
      </c>
      <c r="F28" s="132" t="s">
        <v>100</v>
      </c>
      <c r="G28" s="132" t="s">
        <v>100</v>
      </c>
      <c r="H28" s="99" t="s">
        <v>100</v>
      </c>
      <c r="I28" s="14" t="s">
        <v>100</v>
      </c>
      <c r="J28" s="167"/>
      <c r="K28" s="167"/>
      <c r="L28" s="167"/>
      <c r="M28" s="167"/>
      <c r="N28" s="167"/>
      <c r="O28" s="167"/>
      <c r="P28" s="167"/>
    </row>
    <row r="29" spans="1:16" ht="14.1" customHeight="1">
      <c r="A29" s="13" t="s">
        <v>96</v>
      </c>
      <c r="B29" s="123" t="s">
        <v>102</v>
      </c>
      <c r="C29" s="118" t="s">
        <v>215</v>
      </c>
      <c r="D29" s="225" t="s">
        <v>102</v>
      </c>
      <c r="E29" s="132" t="s">
        <v>215</v>
      </c>
      <c r="F29" s="132" t="s">
        <v>102</v>
      </c>
      <c r="G29" s="132" t="s">
        <v>102</v>
      </c>
      <c r="H29" s="99" t="s">
        <v>102</v>
      </c>
      <c r="I29" s="14" t="s">
        <v>103</v>
      </c>
      <c r="J29" s="167"/>
      <c r="K29" s="167"/>
      <c r="L29" s="167"/>
      <c r="M29" s="167"/>
      <c r="N29" s="167"/>
      <c r="O29" s="167"/>
      <c r="P29" s="167"/>
    </row>
    <row r="30" spans="1:16" ht="14.1" customHeight="1">
      <c r="A30" s="13" t="s">
        <v>104</v>
      </c>
      <c r="B30" s="123" t="s">
        <v>43</v>
      </c>
      <c r="C30" s="118" t="s">
        <v>43</v>
      </c>
      <c r="D30" s="225" t="s">
        <v>43</v>
      </c>
      <c r="E30" s="132" t="s">
        <v>43</v>
      </c>
      <c r="F30" s="132" t="s">
        <v>43</v>
      </c>
      <c r="G30" s="132" t="s">
        <v>43</v>
      </c>
      <c r="H30" s="99" t="s">
        <v>43</v>
      </c>
      <c r="I30" s="14" t="s">
        <v>43</v>
      </c>
      <c r="J30" s="167"/>
      <c r="K30" s="167"/>
      <c r="L30" s="167"/>
      <c r="M30" s="167"/>
      <c r="N30" s="167"/>
      <c r="O30" s="167"/>
      <c r="P30" s="167"/>
    </row>
    <row r="31" spans="1:16" ht="14.1" customHeight="1">
      <c r="A31" s="13" t="s">
        <v>105</v>
      </c>
      <c r="B31" s="123" t="s">
        <v>43</v>
      </c>
      <c r="C31" s="118" t="s">
        <v>43</v>
      </c>
      <c r="D31" s="225" t="s">
        <v>43</v>
      </c>
      <c r="E31" s="132" t="s">
        <v>43</v>
      </c>
      <c r="F31" s="132" t="s">
        <v>43</v>
      </c>
      <c r="G31" s="132" t="s">
        <v>43</v>
      </c>
      <c r="H31" s="99" t="s">
        <v>43</v>
      </c>
      <c r="I31" s="14" t="s">
        <v>43</v>
      </c>
      <c r="J31" s="167"/>
      <c r="K31" s="167"/>
      <c r="L31" s="167"/>
      <c r="M31" s="167"/>
      <c r="N31" s="167"/>
      <c r="O31" s="167"/>
      <c r="P31" s="167"/>
    </row>
    <row r="32" spans="1:16" ht="14.1" customHeight="1">
      <c r="A32" s="13" t="s">
        <v>106</v>
      </c>
      <c r="B32" s="123" t="s">
        <v>43</v>
      </c>
      <c r="C32" s="118" t="s">
        <v>43</v>
      </c>
      <c r="D32" s="225" t="s">
        <v>43</v>
      </c>
      <c r="E32" s="132" t="s">
        <v>43</v>
      </c>
      <c r="F32" s="132" t="s">
        <v>43</v>
      </c>
      <c r="G32" s="132" t="s">
        <v>43</v>
      </c>
      <c r="H32" s="99" t="s">
        <v>43</v>
      </c>
      <c r="I32" s="14" t="s">
        <v>43</v>
      </c>
      <c r="J32" s="167"/>
      <c r="K32" s="167"/>
      <c r="L32" s="167"/>
      <c r="M32" s="167"/>
      <c r="N32" s="167"/>
      <c r="O32" s="167"/>
      <c r="P32" s="167"/>
    </row>
    <row r="33" spans="1:16" ht="14.1" customHeight="1">
      <c r="A33" s="13" t="s">
        <v>107</v>
      </c>
      <c r="B33" s="123"/>
      <c r="C33" s="118"/>
      <c r="D33" s="225"/>
      <c r="E33" s="132"/>
      <c r="F33" s="132"/>
      <c r="G33" s="132"/>
      <c r="H33" s="99"/>
      <c r="I33" s="14"/>
      <c r="J33" s="167"/>
      <c r="K33" s="167"/>
      <c r="L33" s="167"/>
      <c r="M33" s="167"/>
      <c r="N33" s="167"/>
      <c r="O33" s="167"/>
      <c r="P33" s="167"/>
    </row>
    <row r="34" spans="1:16" ht="14.1" customHeight="1">
      <c r="A34" s="13" t="s">
        <v>108</v>
      </c>
      <c r="B34" s="123" t="s">
        <v>109</v>
      </c>
      <c r="C34" s="118" t="s">
        <v>109</v>
      </c>
      <c r="D34" s="225" t="s">
        <v>109</v>
      </c>
      <c r="E34" s="132" t="s">
        <v>109</v>
      </c>
      <c r="F34" s="132" t="s">
        <v>109</v>
      </c>
      <c r="G34" s="132" t="s">
        <v>109</v>
      </c>
      <c r="H34" s="99" t="s">
        <v>109</v>
      </c>
      <c r="I34" s="14" t="s">
        <v>109</v>
      </c>
      <c r="J34" s="167"/>
      <c r="K34" s="167"/>
      <c r="L34" s="167"/>
      <c r="M34" s="167"/>
      <c r="N34" s="167"/>
      <c r="O34" s="167"/>
      <c r="P34" s="167"/>
    </row>
    <row r="35" spans="1:16" ht="242.25">
      <c r="A35" s="13" t="s">
        <v>110</v>
      </c>
      <c r="B35" s="121" t="s">
        <v>216</v>
      </c>
      <c r="C35" s="121" t="s">
        <v>216</v>
      </c>
      <c r="D35" s="225" t="s">
        <v>217</v>
      </c>
      <c r="E35" s="121" t="s">
        <v>216</v>
      </c>
      <c r="F35" s="121" t="s">
        <v>216</v>
      </c>
      <c r="G35" s="121" t="s">
        <v>216</v>
      </c>
      <c r="H35" s="121" t="s">
        <v>216</v>
      </c>
      <c r="I35" s="14"/>
      <c r="J35" s="167"/>
      <c r="K35" s="167"/>
      <c r="L35" s="167"/>
      <c r="M35" s="167"/>
      <c r="N35" s="167"/>
      <c r="O35" s="167"/>
      <c r="P35" s="167"/>
    </row>
    <row r="36" spans="1:16" ht="14.1" customHeight="1">
      <c r="A36" s="9" t="s">
        <v>112</v>
      </c>
      <c r="B36" s="168"/>
      <c r="C36" s="168"/>
      <c r="D36" s="225"/>
      <c r="E36" s="168"/>
      <c r="F36" s="168"/>
      <c r="G36" s="168"/>
      <c r="H36" s="168"/>
      <c r="I36" s="14"/>
      <c r="J36" s="167"/>
      <c r="K36" s="167"/>
      <c r="L36" s="167"/>
      <c r="M36" s="167"/>
      <c r="N36" s="167"/>
      <c r="O36" s="167"/>
      <c r="P36" s="167"/>
    </row>
    <row r="37" spans="1:16" ht="14.1" customHeight="1">
      <c r="A37" s="13" t="s">
        <v>113</v>
      </c>
      <c r="B37" s="123" t="s">
        <v>66</v>
      </c>
      <c r="C37" s="118" t="s">
        <v>66</v>
      </c>
      <c r="D37" s="225" t="str">
        <f t="shared" ref="D37:I37" si="0">D10</f>
        <v>PTVp</v>
      </c>
      <c r="E37" s="132" t="s">
        <v>66</v>
      </c>
      <c r="F37" s="132" t="s">
        <v>66</v>
      </c>
      <c r="G37" s="132" t="s">
        <v>66</v>
      </c>
      <c r="H37" s="99" t="s">
        <v>66</v>
      </c>
      <c r="I37" s="14" t="str">
        <f t="shared" si="0"/>
        <v>PTV_HD</v>
      </c>
      <c r="J37" s="167"/>
      <c r="K37" s="167"/>
      <c r="L37" s="167"/>
      <c r="M37" s="167"/>
      <c r="N37" s="167"/>
      <c r="O37" s="167"/>
      <c r="P37" s="167"/>
    </row>
    <row r="38" spans="1:16" ht="14.1" customHeight="1">
      <c r="A38" s="13" t="s">
        <v>114</v>
      </c>
      <c r="B38" s="158">
        <v>0.93</v>
      </c>
      <c r="C38" s="159">
        <v>0.93</v>
      </c>
      <c r="D38" s="227">
        <v>0.93</v>
      </c>
      <c r="E38" s="160">
        <v>0.93</v>
      </c>
      <c r="F38" s="160">
        <v>0.93</v>
      </c>
      <c r="G38" s="160">
        <v>0.93</v>
      </c>
      <c r="H38" s="161">
        <v>0.93</v>
      </c>
      <c r="I38" s="173">
        <v>0.93</v>
      </c>
      <c r="J38" s="167"/>
      <c r="K38" s="167"/>
      <c r="L38" s="167"/>
      <c r="M38" s="167"/>
      <c r="N38" s="167"/>
      <c r="O38" s="167"/>
      <c r="P38" s="167" t="s">
        <v>218</v>
      </c>
    </row>
    <row r="39" spans="1:16" ht="14.1" customHeight="1">
      <c r="A39" s="13" t="s">
        <v>115</v>
      </c>
      <c r="B39" s="158">
        <v>1.1499999999999999</v>
      </c>
      <c r="C39" s="159">
        <v>1.1499999999999999</v>
      </c>
      <c r="D39" s="227">
        <v>1.1499999999999999</v>
      </c>
      <c r="E39" s="160">
        <v>1.1499999999999999</v>
      </c>
      <c r="F39" s="160">
        <v>1.1499999999999999</v>
      </c>
      <c r="G39" s="160">
        <v>1.1499999999999999</v>
      </c>
      <c r="H39" s="161">
        <v>1.1499999999999999</v>
      </c>
      <c r="I39" s="173">
        <v>1.1499999999999999</v>
      </c>
      <c r="J39" s="167"/>
      <c r="K39" s="167"/>
      <c r="L39" s="167"/>
      <c r="M39" s="167"/>
      <c r="N39" s="167"/>
      <c r="O39" s="167"/>
      <c r="P39" s="167"/>
    </row>
    <row r="40" spans="1:16" ht="14.1" customHeight="1">
      <c r="A40" s="304" t="s">
        <v>219</v>
      </c>
      <c r="B40" s="174">
        <v>0.95</v>
      </c>
      <c r="C40" s="175">
        <v>0.95</v>
      </c>
      <c r="D40" s="228">
        <v>0.95</v>
      </c>
      <c r="E40" s="176">
        <v>0.95</v>
      </c>
      <c r="F40" s="176">
        <v>0.95</v>
      </c>
      <c r="G40" s="176">
        <v>0.95</v>
      </c>
      <c r="H40" s="177">
        <v>0.95</v>
      </c>
      <c r="I40" s="173">
        <v>0.99</v>
      </c>
      <c r="J40" s="154" t="s">
        <v>220</v>
      </c>
      <c r="K40" s="167"/>
      <c r="L40" s="167"/>
      <c r="M40" s="167"/>
      <c r="N40" s="167"/>
      <c r="O40" s="167"/>
      <c r="P40" s="167"/>
    </row>
    <row r="41" spans="1:16" ht="14.1" customHeight="1">
      <c r="A41" s="13" t="s">
        <v>117</v>
      </c>
      <c r="B41" s="158">
        <v>1.1000000000000001</v>
      </c>
      <c r="C41" s="159">
        <v>1.1000000000000001</v>
      </c>
      <c r="D41" s="227">
        <v>1.1000000000000001</v>
      </c>
      <c r="E41" s="160">
        <v>1.1000000000000001</v>
      </c>
      <c r="F41" s="160">
        <v>1.1000000000000001</v>
      </c>
      <c r="G41" s="160">
        <v>1.1000000000000001</v>
      </c>
      <c r="H41" s="161">
        <v>1.1000000000000001</v>
      </c>
      <c r="I41" s="173">
        <v>1.1000000000000001</v>
      </c>
      <c r="J41" s="167"/>
      <c r="K41" s="167"/>
      <c r="L41" s="167"/>
      <c r="M41" s="167"/>
      <c r="N41" s="167"/>
      <c r="O41" s="167"/>
      <c r="P41" s="167"/>
    </row>
    <row r="42" spans="1:16" ht="14.1" customHeight="1">
      <c r="A42" s="13" t="s">
        <v>118</v>
      </c>
      <c r="B42" s="123" t="s">
        <v>81</v>
      </c>
      <c r="C42" s="118" t="s">
        <v>81</v>
      </c>
      <c r="D42" s="225" t="s">
        <v>66</v>
      </c>
      <c r="E42" s="132" t="s">
        <v>81</v>
      </c>
      <c r="F42" s="132" t="s">
        <v>81</v>
      </c>
      <c r="G42" s="132"/>
      <c r="H42" s="99" t="s">
        <v>81</v>
      </c>
      <c r="I42" s="14" t="s">
        <v>213</v>
      </c>
      <c r="J42" s="167"/>
      <c r="K42" s="167"/>
      <c r="L42" s="167"/>
      <c r="M42" s="167"/>
      <c r="N42" s="167"/>
      <c r="O42" s="167"/>
      <c r="P42" s="167"/>
    </row>
    <row r="43" spans="1:16" ht="14.1" customHeight="1">
      <c r="A43" s="13" t="s">
        <v>114</v>
      </c>
      <c r="B43" s="158">
        <v>0.93</v>
      </c>
      <c r="C43" s="159">
        <v>0.93</v>
      </c>
      <c r="D43" s="227">
        <v>0.93</v>
      </c>
      <c r="E43" s="160">
        <v>0.93</v>
      </c>
      <c r="F43" s="160">
        <v>0.93</v>
      </c>
      <c r="G43" s="160"/>
      <c r="H43" s="161">
        <v>0.93</v>
      </c>
      <c r="I43" s="173">
        <v>0.93</v>
      </c>
      <c r="J43" s="167"/>
      <c r="K43" s="167"/>
      <c r="L43" s="167"/>
      <c r="M43" s="167"/>
      <c r="N43" s="167"/>
      <c r="O43" s="167"/>
      <c r="P43" s="167"/>
    </row>
    <row r="44" spans="1:16" ht="14.1" customHeight="1">
      <c r="A44" s="13" t="s">
        <v>115</v>
      </c>
      <c r="B44" s="158"/>
      <c r="C44" s="118"/>
      <c r="D44" s="227"/>
      <c r="E44" s="160">
        <v>1.1499999999999999</v>
      </c>
      <c r="F44" s="160">
        <v>1.1499999999999999</v>
      </c>
      <c r="G44" s="132"/>
      <c r="H44" s="161"/>
      <c r="I44" s="173">
        <v>1.1499999999999999</v>
      </c>
      <c r="J44" s="167"/>
      <c r="K44" s="167"/>
      <c r="L44" s="167"/>
      <c r="M44" s="167"/>
      <c r="N44" s="167"/>
      <c r="O44" s="167"/>
      <c r="P44" s="167"/>
    </row>
    <row r="45" spans="1:16" ht="14.1" customHeight="1">
      <c r="A45" s="304" t="s">
        <v>221</v>
      </c>
      <c r="B45" s="158">
        <v>0.95</v>
      </c>
      <c r="C45" s="159">
        <v>0.95</v>
      </c>
      <c r="D45" s="227">
        <v>0.95</v>
      </c>
      <c r="E45" s="176">
        <v>0.95</v>
      </c>
      <c r="F45" s="176">
        <v>0.95</v>
      </c>
      <c r="G45" s="132"/>
      <c r="H45" s="161">
        <v>0.95</v>
      </c>
      <c r="I45" s="173">
        <v>0.99</v>
      </c>
      <c r="J45" s="154" t="s">
        <v>220</v>
      </c>
      <c r="K45" s="167"/>
      <c r="L45" s="167"/>
      <c r="M45" s="167"/>
      <c r="N45" s="167"/>
      <c r="O45" s="167"/>
      <c r="P45" s="167"/>
    </row>
    <row r="46" spans="1:16" ht="14.1" customHeight="1">
      <c r="A46" s="13" t="s">
        <v>117</v>
      </c>
      <c r="B46" s="158"/>
      <c r="C46" s="118"/>
      <c r="D46" s="227"/>
      <c r="E46" s="160">
        <v>1.1000000000000001</v>
      </c>
      <c r="F46" s="160">
        <v>1.1000000000000001</v>
      </c>
      <c r="G46" s="132"/>
      <c r="H46" s="161"/>
      <c r="I46" s="173">
        <v>1.1000000000000001</v>
      </c>
      <c r="J46" s="167"/>
      <c r="K46" s="167"/>
      <c r="L46" s="167"/>
      <c r="M46" s="167"/>
      <c r="N46" s="167"/>
      <c r="O46" s="167"/>
      <c r="P46" s="167"/>
    </row>
    <row r="47" spans="1:16" ht="14.1" customHeight="1">
      <c r="A47" s="13" t="s">
        <v>119</v>
      </c>
      <c r="B47" s="123" t="s">
        <v>80</v>
      </c>
      <c r="C47" s="118" t="s">
        <v>80</v>
      </c>
      <c r="D47" s="225" t="s">
        <v>81</v>
      </c>
      <c r="E47" s="132" t="s">
        <v>80</v>
      </c>
      <c r="F47" s="132"/>
      <c r="G47" s="132"/>
      <c r="H47" s="99" t="s">
        <v>80</v>
      </c>
      <c r="I47" s="14" t="s">
        <v>82</v>
      </c>
      <c r="J47" s="167"/>
      <c r="K47" s="167"/>
      <c r="L47" s="167"/>
      <c r="M47" s="167"/>
      <c r="N47" s="167"/>
      <c r="O47" s="167"/>
      <c r="P47" s="167"/>
    </row>
    <row r="48" spans="1:16" ht="14.1" customHeight="1">
      <c r="A48" s="13" t="s">
        <v>114</v>
      </c>
      <c r="B48" s="158">
        <v>0.93</v>
      </c>
      <c r="C48" s="159">
        <v>0.93</v>
      </c>
      <c r="D48" s="227">
        <v>0.93</v>
      </c>
      <c r="E48" s="160">
        <v>0.93</v>
      </c>
      <c r="F48" s="160"/>
      <c r="G48" s="160"/>
      <c r="H48" s="161">
        <v>0.93</v>
      </c>
      <c r="I48" s="173">
        <v>0.93</v>
      </c>
      <c r="J48" s="167"/>
      <c r="K48" s="167"/>
      <c r="L48" s="167"/>
      <c r="M48" s="167"/>
      <c r="N48" s="167"/>
      <c r="O48" s="167"/>
      <c r="P48" s="167"/>
    </row>
    <row r="49" spans="1:16" ht="14.1" customHeight="1">
      <c r="A49" s="13" t="s">
        <v>115</v>
      </c>
      <c r="B49" s="158"/>
      <c r="C49" s="118"/>
      <c r="D49" s="227"/>
      <c r="E49" s="160">
        <v>1.1499999999999999</v>
      </c>
      <c r="F49" s="132"/>
      <c r="G49" s="132"/>
      <c r="H49" s="161"/>
      <c r="I49" s="173">
        <v>1.1499999999999999</v>
      </c>
      <c r="J49" s="167"/>
      <c r="K49" s="167"/>
      <c r="L49" s="167"/>
      <c r="M49" s="167"/>
      <c r="N49" s="167"/>
      <c r="O49" s="167"/>
      <c r="P49" s="167"/>
    </row>
    <row r="50" spans="1:16" ht="14.1" customHeight="1">
      <c r="A50" s="17" t="s">
        <v>116</v>
      </c>
      <c r="B50" s="158">
        <v>0.99</v>
      </c>
      <c r="C50" s="159">
        <v>0.99</v>
      </c>
      <c r="D50" s="227">
        <v>0.99</v>
      </c>
      <c r="E50" s="176">
        <v>0.95</v>
      </c>
      <c r="F50" s="160"/>
      <c r="G50" s="160"/>
      <c r="H50" s="161">
        <v>0.99</v>
      </c>
      <c r="I50" s="173">
        <v>0.99</v>
      </c>
      <c r="J50" s="167"/>
      <c r="K50" s="167"/>
      <c r="L50" s="167"/>
      <c r="M50" s="167"/>
      <c r="N50" s="167"/>
      <c r="O50" s="167"/>
      <c r="P50" s="167"/>
    </row>
    <row r="51" spans="1:16" ht="14.1" customHeight="1">
      <c r="A51" s="13" t="s">
        <v>117</v>
      </c>
      <c r="B51" s="158"/>
      <c r="C51" s="118"/>
      <c r="D51" s="227"/>
      <c r="E51" s="160">
        <v>1.1000000000000001</v>
      </c>
      <c r="F51" s="132"/>
      <c r="G51" s="132"/>
      <c r="H51" s="161"/>
      <c r="I51" s="173">
        <v>1.1000000000000001</v>
      </c>
      <c r="J51" s="167"/>
      <c r="K51" s="167"/>
      <c r="L51" s="167"/>
      <c r="M51" s="167"/>
      <c r="N51" s="167"/>
      <c r="O51" s="167"/>
      <c r="P51" s="167"/>
    </row>
    <row r="52" spans="1:16" ht="14.1" customHeight="1">
      <c r="A52" s="13" t="s">
        <v>120</v>
      </c>
      <c r="B52" s="123"/>
      <c r="C52" s="118"/>
      <c r="D52" s="225" t="s">
        <v>80</v>
      </c>
      <c r="E52" s="132"/>
      <c r="F52" s="132"/>
      <c r="G52" s="132"/>
      <c r="H52" s="161"/>
      <c r="I52" s="14"/>
      <c r="J52" s="167"/>
      <c r="K52" s="167"/>
      <c r="L52" s="167"/>
      <c r="M52" s="167"/>
      <c r="N52" s="167"/>
      <c r="O52" s="167"/>
      <c r="P52" s="167"/>
    </row>
    <row r="53" spans="1:16" ht="14.1" customHeight="1">
      <c r="A53" s="13" t="s">
        <v>114</v>
      </c>
      <c r="B53" s="158"/>
      <c r="C53" s="159"/>
      <c r="D53" s="227">
        <v>0.93</v>
      </c>
      <c r="E53" s="160"/>
      <c r="F53" s="160"/>
      <c r="G53" s="160"/>
      <c r="H53" s="99"/>
      <c r="I53" s="173"/>
      <c r="J53" s="167"/>
      <c r="K53" s="167"/>
      <c r="L53" s="167"/>
      <c r="M53" s="167"/>
      <c r="N53" s="167"/>
      <c r="O53" s="167"/>
      <c r="P53" s="167"/>
    </row>
    <row r="54" spans="1:16" ht="14.1" customHeight="1">
      <c r="A54" s="13" t="s">
        <v>115</v>
      </c>
      <c r="B54" s="158"/>
      <c r="C54" s="159"/>
      <c r="D54" s="227"/>
      <c r="E54" s="132"/>
      <c r="F54" s="132"/>
      <c r="G54" s="132"/>
      <c r="H54" s="161"/>
      <c r="I54" s="173"/>
      <c r="J54" s="167"/>
      <c r="K54" s="167"/>
      <c r="L54" s="167"/>
      <c r="M54" s="167"/>
      <c r="N54" s="167"/>
      <c r="O54" s="167"/>
      <c r="P54" s="167"/>
    </row>
    <row r="55" spans="1:16" ht="14.1" customHeight="1">
      <c r="A55" s="17" t="s">
        <v>116</v>
      </c>
      <c r="B55" s="158"/>
      <c r="C55" s="159"/>
      <c r="D55" s="227">
        <v>0.99</v>
      </c>
      <c r="E55" s="160"/>
      <c r="F55" s="160"/>
      <c r="G55" s="132"/>
      <c r="H55" s="161"/>
      <c r="I55" s="173"/>
      <c r="J55" s="167"/>
      <c r="K55" s="167"/>
      <c r="L55" s="167"/>
      <c r="M55" s="167"/>
      <c r="N55" s="167"/>
      <c r="O55" s="167"/>
      <c r="P55" s="167"/>
    </row>
    <row r="56" spans="1:16" ht="14.1" customHeight="1">
      <c r="A56" s="13" t="s">
        <v>117</v>
      </c>
      <c r="B56" s="158"/>
      <c r="C56" s="159"/>
      <c r="D56" s="227"/>
      <c r="E56" s="132"/>
      <c r="F56" s="132"/>
      <c r="G56" s="132"/>
      <c r="H56" s="161"/>
      <c r="I56" s="173"/>
      <c r="J56" s="167"/>
      <c r="K56" s="167"/>
      <c r="L56" s="167"/>
      <c r="M56" s="167"/>
      <c r="N56" s="167"/>
      <c r="O56" s="167"/>
      <c r="P56" s="167"/>
    </row>
    <row r="57" spans="1:16" ht="14.1" customHeight="1">
      <c r="A57" s="9" t="s">
        <v>121</v>
      </c>
      <c r="B57" s="168"/>
      <c r="C57" s="168"/>
      <c r="D57" s="168"/>
      <c r="E57" s="168"/>
      <c r="F57" s="168"/>
      <c r="G57" s="168"/>
      <c r="H57" s="168"/>
      <c r="I57" s="14"/>
      <c r="J57" s="167"/>
      <c r="K57" s="167"/>
      <c r="L57" s="167"/>
      <c r="M57" s="167"/>
      <c r="N57" s="167"/>
      <c r="O57" s="167"/>
      <c r="P57" s="167"/>
    </row>
    <row r="58" spans="1:16" ht="14.1" customHeight="1">
      <c r="A58" s="18" t="s">
        <v>122</v>
      </c>
      <c r="B58" s="152" t="s">
        <v>123</v>
      </c>
      <c r="C58" s="153" t="s">
        <v>123</v>
      </c>
      <c r="D58" s="229" t="s">
        <v>123</v>
      </c>
      <c r="E58" s="156" t="s">
        <v>123</v>
      </c>
      <c r="F58" s="156" t="s">
        <v>123</v>
      </c>
      <c r="G58" s="156" t="s">
        <v>123</v>
      </c>
      <c r="H58" s="157" t="s">
        <v>123</v>
      </c>
      <c r="I58" s="178" t="s">
        <v>124</v>
      </c>
      <c r="J58" s="167"/>
      <c r="K58" s="167"/>
      <c r="L58" s="167"/>
      <c r="M58" s="167"/>
      <c r="N58" s="167"/>
      <c r="O58" s="167"/>
      <c r="P58" s="167"/>
    </row>
    <row r="59" spans="1:16" ht="14.1" customHeight="1">
      <c r="A59" s="18" t="s">
        <v>222</v>
      </c>
      <c r="B59" s="152">
        <v>7647</v>
      </c>
      <c r="C59" s="153">
        <v>7647</v>
      </c>
      <c r="D59" s="229">
        <v>7647</v>
      </c>
      <c r="E59" s="156">
        <v>7647</v>
      </c>
      <c r="F59" s="156">
        <v>7647</v>
      </c>
      <c r="G59" s="156">
        <v>7647</v>
      </c>
      <c r="H59" s="157">
        <v>7647</v>
      </c>
      <c r="I59" s="178"/>
      <c r="J59" s="167"/>
      <c r="K59" s="167"/>
      <c r="L59" s="167"/>
      <c r="M59" s="167"/>
      <c r="N59" s="167"/>
      <c r="O59" s="167"/>
      <c r="P59" s="167"/>
    </row>
    <row r="60" spans="1:16" ht="14.1" customHeight="1">
      <c r="A60" s="13" t="s">
        <v>125</v>
      </c>
      <c r="B60" s="124">
        <v>4500</v>
      </c>
      <c r="C60" s="119">
        <v>4500</v>
      </c>
      <c r="D60" s="230">
        <v>4500</v>
      </c>
      <c r="E60" s="133">
        <v>4500</v>
      </c>
      <c r="F60" s="133">
        <v>4500</v>
      </c>
      <c r="G60" s="133">
        <v>4500</v>
      </c>
      <c r="H60" s="100">
        <v>4500</v>
      </c>
      <c r="I60" s="21">
        <v>4500</v>
      </c>
      <c r="J60" s="167"/>
      <c r="K60" s="167"/>
      <c r="L60" s="167"/>
      <c r="M60" s="167"/>
      <c r="N60" s="167"/>
      <c r="O60" s="167"/>
      <c r="P60" s="167"/>
    </row>
    <row r="61" spans="1:16" s="254" customFormat="1" ht="14.1" customHeight="1" thickBot="1">
      <c r="A61" s="246" t="s">
        <v>126</v>
      </c>
      <c r="B61" s="247"/>
      <c r="C61" s="248"/>
      <c r="D61" s="249"/>
      <c r="E61" s="250"/>
      <c r="F61" s="250"/>
      <c r="G61" s="250"/>
      <c r="H61" s="251"/>
      <c r="I61" s="252"/>
      <c r="J61" s="253"/>
      <c r="K61" s="253"/>
      <c r="L61" s="253"/>
      <c r="M61" s="253"/>
      <c r="N61" s="253"/>
      <c r="O61" s="253"/>
      <c r="P61" s="253"/>
    </row>
    <row r="62" spans="1:16" s="245" customFormat="1" ht="14.1" customHeight="1">
      <c r="A62" s="237" t="s">
        <v>127</v>
      </c>
      <c r="B62" s="238" t="s">
        <v>128</v>
      </c>
      <c r="C62" s="239" t="s">
        <v>128</v>
      </c>
      <c r="D62" s="240" t="s">
        <v>128</v>
      </c>
      <c r="E62" s="241" t="s">
        <v>128</v>
      </c>
      <c r="F62" s="241" t="s">
        <v>128</v>
      </c>
      <c r="G62" s="241" t="s">
        <v>128</v>
      </c>
      <c r="H62" s="242" t="s">
        <v>128</v>
      </c>
      <c r="I62" s="243" t="s">
        <v>129</v>
      </c>
      <c r="J62" s="244"/>
      <c r="K62" s="244"/>
      <c r="L62" s="244"/>
      <c r="M62" s="244"/>
      <c r="N62" s="244"/>
      <c r="O62" s="244"/>
      <c r="P62" s="244"/>
    </row>
    <row r="63" spans="1:16" ht="14.1" customHeight="1">
      <c r="A63" s="18" t="s">
        <v>222</v>
      </c>
      <c r="B63" s="152">
        <v>7647</v>
      </c>
      <c r="C63" s="153">
        <v>7647</v>
      </c>
      <c r="D63" s="229">
        <v>7647</v>
      </c>
      <c r="E63" s="156">
        <v>7647</v>
      </c>
      <c r="F63" s="156">
        <v>7647</v>
      </c>
      <c r="G63" s="156">
        <v>7647</v>
      </c>
      <c r="H63" s="157">
        <v>7647</v>
      </c>
      <c r="I63" s="178"/>
      <c r="J63" s="167"/>
      <c r="K63" s="167"/>
      <c r="L63" s="167"/>
      <c r="M63" s="167"/>
      <c r="N63" s="167"/>
      <c r="O63" s="167"/>
      <c r="P63" s="167"/>
    </row>
    <row r="64" spans="1:16" ht="14.1" customHeight="1">
      <c r="A64" s="13" t="s">
        <v>125</v>
      </c>
      <c r="B64" s="124">
        <v>5000</v>
      </c>
      <c r="C64" s="119">
        <v>5000</v>
      </c>
      <c r="D64" s="230">
        <v>5000</v>
      </c>
      <c r="E64" s="133">
        <v>5000</v>
      </c>
      <c r="F64" s="133">
        <v>5000</v>
      </c>
      <c r="G64" s="133">
        <v>5000</v>
      </c>
      <c r="H64" s="100">
        <v>5000</v>
      </c>
      <c r="I64" s="21">
        <v>5000</v>
      </c>
      <c r="J64" s="167"/>
      <c r="K64" s="167"/>
      <c r="L64" s="167"/>
      <c r="M64" s="167"/>
      <c r="N64" s="167"/>
      <c r="O64" s="167"/>
      <c r="P64" s="167"/>
    </row>
    <row r="65" spans="1:16" s="254" customFormat="1" ht="14.1" customHeight="1" thickBot="1">
      <c r="A65" s="246" t="s">
        <v>126</v>
      </c>
      <c r="B65" s="247"/>
      <c r="C65" s="248"/>
      <c r="D65" s="249"/>
      <c r="E65" s="250"/>
      <c r="F65" s="250"/>
      <c r="G65" s="250"/>
      <c r="H65" s="251"/>
      <c r="I65" s="252"/>
      <c r="J65" s="253"/>
      <c r="K65" s="253"/>
      <c r="L65" s="253"/>
      <c r="M65" s="253"/>
      <c r="N65" s="253"/>
      <c r="O65" s="253"/>
      <c r="P65" s="253"/>
    </row>
    <row r="66" spans="1:16" s="245" customFormat="1">
      <c r="A66" s="237" t="s">
        <v>130</v>
      </c>
      <c r="B66" s="238" t="s">
        <v>131</v>
      </c>
      <c r="C66" s="239" t="s">
        <v>131</v>
      </c>
      <c r="D66" s="240" t="s">
        <v>131</v>
      </c>
      <c r="E66" s="241" t="s">
        <v>131</v>
      </c>
      <c r="F66" s="241" t="s">
        <v>131</v>
      </c>
      <c r="G66" s="241" t="s">
        <v>131</v>
      </c>
      <c r="H66" s="242" t="s">
        <v>131</v>
      </c>
      <c r="I66" s="243" t="s">
        <v>131</v>
      </c>
      <c r="J66" s="244"/>
      <c r="K66" s="244"/>
      <c r="L66" s="244"/>
      <c r="M66" s="244"/>
      <c r="N66" s="244"/>
      <c r="O66" s="244"/>
      <c r="P66" s="244"/>
    </row>
    <row r="67" spans="1:16">
      <c r="A67" s="18" t="s">
        <v>222</v>
      </c>
      <c r="B67" s="152">
        <v>79876</v>
      </c>
      <c r="C67" s="153">
        <v>79876</v>
      </c>
      <c r="D67" s="229">
        <v>79876</v>
      </c>
      <c r="E67" s="156">
        <v>79876</v>
      </c>
      <c r="F67" s="156">
        <v>79876</v>
      </c>
      <c r="G67" s="156">
        <v>79876</v>
      </c>
      <c r="H67" s="157">
        <v>79876</v>
      </c>
      <c r="I67" s="178"/>
      <c r="J67" s="167"/>
      <c r="K67" s="167"/>
      <c r="L67" s="167"/>
      <c r="M67" s="167"/>
      <c r="N67" s="167"/>
      <c r="O67" s="167"/>
      <c r="P67" s="167"/>
    </row>
    <row r="68" spans="1:16">
      <c r="A68" s="13" t="s">
        <v>125</v>
      </c>
      <c r="B68" s="124">
        <v>5200</v>
      </c>
      <c r="C68" s="119">
        <v>5200</v>
      </c>
      <c r="D68" s="230">
        <v>5200</v>
      </c>
      <c r="E68" s="133">
        <v>5200</v>
      </c>
      <c r="F68" s="133">
        <v>5200</v>
      </c>
      <c r="G68" s="133">
        <v>5200</v>
      </c>
      <c r="H68" s="100">
        <v>5200</v>
      </c>
      <c r="I68" s="21">
        <v>5400</v>
      </c>
      <c r="J68" s="154" t="s">
        <v>223</v>
      </c>
      <c r="K68" s="167"/>
      <c r="L68" s="167"/>
      <c r="M68" s="167"/>
      <c r="N68" s="167"/>
      <c r="O68" s="167"/>
      <c r="P68" s="167"/>
    </row>
    <row r="69" spans="1:16" s="254" customFormat="1" ht="13.5" thickBot="1">
      <c r="A69" s="246" t="s">
        <v>126</v>
      </c>
      <c r="B69" s="247"/>
      <c r="C69" s="248"/>
      <c r="D69" s="249"/>
      <c r="E69" s="250"/>
      <c r="F69" s="250"/>
      <c r="G69" s="250"/>
      <c r="H69" s="251"/>
      <c r="I69" s="252"/>
      <c r="J69" s="253"/>
      <c r="K69" s="253"/>
      <c r="L69" s="253"/>
      <c r="M69" s="253"/>
      <c r="N69" s="253"/>
      <c r="O69" s="253"/>
      <c r="P69" s="253"/>
    </row>
    <row r="70" spans="1:16" s="245" customFormat="1">
      <c r="A70" s="237" t="s">
        <v>132</v>
      </c>
      <c r="B70" s="238" t="s">
        <v>133</v>
      </c>
      <c r="C70" s="239" t="s">
        <v>133</v>
      </c>
      <c r="D70" s="240" t="s">
        <v>133</v>
      </c>
      <c r="E70" s="241" t="s">
        <v>133</v>
      </c>
      <c r="F70" s="241" t="s">
        <v>133</v>
      </c>
      <c r="G70" s="241" t="s">
        <v>133</v>
      </c>
      <c r="H70" s="242" t="s">
        <v>133</v>
      </c>
      <c r="I70" s="243" t="s">
        <v>134</v>
      </c>
      <c r="J70" s="244"/>
      <c r="K70" s="244"/>
      <c r="L70" s="244"/>
      <c r="M70" s="244"/>
      <c r="N70" s="244"/>
      <c r="O70" s="244"/>
      <c r="P70" s="244"/>
    </row>
    <row r="71" spans="1:16">
      <c r="A71" s="18" t="s">
        <v>222</v>
      </c>
      <c r="B71" s="152"/>
      <c r="C71" s="153"/>
      <c r="D71" s="229"/>
      <c r="E71" s="156"/>
      <c r="F71" s="156"/>
      <c r="G71" s="156"/>
      <c r="H71" s="157"/>
      <c r="I71" s="178"/>
      <c r="J71" s="167"/>
      <c r="K71" s="167"/>
      <c r="L71" s="167"/>
      <c r="M71" s="167"/>
      <c r="N71" s="167"/>
      <c r="O71" s="167"/>
      <c r="P71" s="167"/>
    </row>
    <row r="72" spans="1:16">
      <c r="A72" s="13" t="s">
        <v>125</v>
      </c>
      <c r="B72" s="124">
        <v>6000</v>
      </c>
      <c r="C72" s="119">
        <v>6000</v>
      </c>
      <c r="D72" s="230">
        <v>6000</v>
      </c>
      <c r="E72" s="133">
        <v>6000</v>
      </c>
      <c r="F72" s="133">
        <v>6000</v>
      </c>
      <c r="G72" s="133">
        <v>6000</v>
      </c>
      <c r="H72" s="100">
        <v>6000</v>
      </c>
      <c r="I72" s="21">
        <v>6000</v>
      </c>
      <c r="J72" s="154" t="s">
        <v>224</v>
      </c>
      <c r="K72" s="167"/>
      <c r="L72" s="167"/>
      <c r="M72" s="167"/>
      <c r="N72" s="167"/>
      <c r="O72" s="167"/>
      <c r="P72" s="167"/>
    </row>
    <row r="73" spans="1:16" s="254" customFormat="1" ht="13.5" thickBot="1">
      <c r="A73" s="246" t="s">
        <v>126</v>
      </c>
      <c r="B73" s="247"/>
      <c r="C73" s="248"/>
      <c r="D73" s="249"/>
      <c r="E73" s="250"/>
      <c r="F73" s="250"/>
      <c r="G73" s="250"/>
      <c r="H73" s="251"/>
      <c r="I73" s="252"/>
      <c r="J73" s="253"/>
      <c r="K73" s="253"/>
      <c r="L73" s="253"/>
      <c r="M73" s="253"/>
      <c r="N73" s="253"/>
      <c r="O73" s="253"/>
      <c r="P73" s="253"/>
    </row>
    <row r="74" spans="1:16" s="245" customFormat="1">
      <c r="A74" s="237" t="s">
        <v>135</v>
      </c>
      <c r="B74" s="238" t="s">
        <v>225</v>
      </c>
      <c r="C74" s="239" t="s">
        <v>225</v>
      </c>
      <c r="D74" s="240" t="s">
        <v>225</v>
      </c>
      <c r="E74" s="241" t="s">
        <v>225</v>
      </c>
      <c r="F74" s="241" t="s">
        <v>225</v>
      </c>
      <c r="G74" s="241" t="s">
        <v>225</v>
      </c>
      <c r="H74" s="242" t="s">
        <v>225</v>
      </c>
      <c r="I74" s="243" t="s">
        <v>137</v>
      </c>
      <c r="J74" s="244"/>
      <c r="K74" s="244"/>
      <c r="L74" s="244"/>
      <c r="M74" s="244"/>
      <c r="N74" s="244"/>
      <c r="O74" s="244"/>
      <c r="P74" s="244"/>
    </row>
    <row r="75" spans="1:16">
      <c r="A75" s="18" t="s">
        <v>222</v>
      </c>
      <c r="B75" s="152" t="s">
        <v>226</v>
      </c>
      <c r="C75" s="153" t="s">
        <v>226</v>
      </c>
      <c r="D75" s="229" t="s">
        <v>226</v>
      </c>
      <c r="E75" s="156" t="s">
        <v>226</v>
      </c>
      <c r="F75" s="156" t="s">
        <v>226</v>
      </c>
      <c r="G75" s="156" t="s">
        <v>226</v>
      </c>
      <c r="H75" s="157" t="s">
        <v>226</v>
      </c>
      <c r="I75" s="178"/>
      <c r="J75" s="167"/>
      <c r="K75" s="167"/>
      <c r="L75" s="167"/>
      <c r="M75" s="167"/>
      <c r="N75" s="167"/>
      <c r="O75" s="167"/>
      <c r="P75" s="167"/>
    </row>
    <row r="76" spans="1:16">
      <c r="A76" s="13" t="s">
        <v>125</v>
      </c>
      <c r="B76" s="124">
        <v>5200</v>
      </c>
      <c r="C76" s="119">
        <v>5200</v>
      </c>
      <c r="D76" s="230">
        <v>5200</v>
      </c>
      <c r="E76" s="133">
        <v>5200</v>
      </c>
      <c r="F76" s="133">
        <v>5200</v>
      </c>
      <c r="G76" s="133">
        <v>5200</v>
      </c>
      <c r="H76" s="100">
        <v>5200</v>
      </c>
      <c r="I76" s="21">
        <v>5400</v>
      </c>
      <c r="J76" s="154" t="s">
        <v>223</v>
      </c>
      <c r="K76" s="167"/>
      <c r="L76" s="167"/>
      <c r="M76" s="167"/>
      <c r="N76" s="167"/>
      <c r="O76" s="167"/>
      <c r="P76" s="167"/>
    </row>
    <row r="77" spans="1:16" s="254" customFormat="1" ht="13.5" thickBot="1">
      <c r="A77" s="246" t="s">
        <v>126</v>
      </c>
      <c r="B77" s="247"/>
      <c r="C77" s="248"/>
      <c r="D77" s="249"/>
      <c r="E77" s="250"/>
      <c r="F77" s="250"/>
      <c r="G77" s="250"/>
      <c r="H77" s="251"/>
      <c r="I77" s="252"/>
      <c r="J77" s="253"/>
      <c r="K77" s="253"/>
      <c r="L77" s="253"/>
      <c r="M77" s="253"/>
      <c r="N77" s="253"/>
      <c r="O77" s="253"/>
      <c r="P77" s="253"/>
    </row>
    <row r="78" spans="1:16" s="245" customFormat="1">
      <c r="A78" s="237" t="s">
        <v>138</v>
      </c>
      <c r="B78" s="238" t="s">
        <v>139</v>
      </c>
      <c r="C78" s="239" t="s">
        <v>139</v>
      </c>
      <c r="D78" s="240" t="s">
        <v>139</v>
      </c>
      <c r="E78" s="241" t="s">
        <v>139</v>
      </c>
      <c r="F78" s="241" t="s">
        <v>139</v>
      </c>
      <c r="G78" s="241" t="s">
        <v>139</v>
      </c>
      <c r="H78" s="242" t="s">
        <v>139</v>
      </c>
      <c r="I78" s="243" t="s">
        <v>140</v>
      </c>
      <c r="J78" s="244"/>
      <c r="K78" s="244"/>
      <c r="L78" s="244"/>
      <c r="M78" s="244"/>
      <c r="N78" s="244"/>
      <c r="O78" s="244"/>
      <c r="P78" s="244"/>
    </row>
    <row r="79" spans="1:16">
      <c r="A79" s="18" t="s">
        <v>222</v>
      </c>
      <c r="B79" s="152">
        <v>62045</v>
      </c>
      <c r="C79" s="153">
        <v>62045</v>
      </c>
      <c r="D79" s="229">
        <v>62045</v>
      </c>
      <c r="E79" s="156">
        <v>62045</v>
      </c>
      <c r="F79" s="156">
        <v>62045</v>
      </c>
      <c r="G79" s="156">
        <v>62045</v>
      </c>
      <c r="H79" s="157">
        <v>62045</v>
      </c>
      <c r="I79" s="178"/>
      <c r="J79" s="167"/>
      <c r="K79" s="167"/>
      <c r="L79" s="167"/>
      <c r="M79" s="167"/>
      <c r="N79" s="167"/>
      <c r="O79" s="167"/>
      <c r="P79" s="167"/>
    </row>
    <row r="80" spans="1:16">
      <c r="A80" s="13" t="s">
        <v>125</v>
      </c>
      <c r="B80" s="124">
        <v>5200</v>
      </c>
      <c r="C80" s="119">
        <v>5200</v>
      </c>
      <c r="D80" s="230">
        <v>5200</v>
      </c>
      <c r="E80" s="133">
        <v>5200</v>
      </c>
      <c r="F80" s="133">
        <v>5200</v>
      </c>
      <c r="G80" s="133">
        <v>5200</v>
      </c>
      <c r="H80" s="100">
        <v>5200</v>
      </c>
      <c r="I80" s="21">
        <v>5400</v>
      </c>
      <c r="J80" s="154" t="s">
        <v>223</v>
      </c>
      <c r="K80" s="167"/>
      <c r="L80" s="167"/>
      <c r="M80" s="167"/>
      <c r="N80" s="167"/>
      <c r="O80" s="167"/>
      <c r="P80" s="167"/>
    </row>
    <row r="81" spans="1:16" s="254" customFormat="1" ht="13.5" thickBot="1">
      <c r="A81" s="246" t="s">
        <v>126</v>
      </c>
      <c r="B81" s="247"/>
      <c r="C81" s="248"/>
      <c r="D81" s="249"/>
      <c r="E81" s="250"/>
      <c r="F81" s="250"/>
      <c r="G81" s="250"/>
      <c r="H81" s="251"/>
      <c r="I81" s="252"/>
      <c r="J81" s="253"/>
      <c r="K81" s="253"/>
      <c r="L81" s="253"/>
      <c r="M81" s="253"/>
      <c r="N81" s="253"/>
      <c r="O81" s="253"/>
      <c r="P81" s="253"/>
    </row>
    <row r="82" spans="1:16" s="245" customFormat="1">
      <c r="A82" s="237" t="s">
        <v>141</v>
      </c>
      <c r="B82" s="238" t="s">
        <v>227</v>
      </c>
      <c r="C82" s="239" t="s">
        <v>227</v>
      </c>
      <c r="D82" s="240" t="s">
        <v>227</v>
      </c>
      <c r="E82" s="241" t="s">
        <v>227</v>
      </c>
      <c r="F82" s="241" t="s">
        <v>227</v>
      </c>
      <c r="G82" s="241" t="s">
        <v>227</v>
      </c>
      <c r="H82" s="242" t="s">
        <v>227</v>
      </c>
      <c r="I82" s="243" t="s">
        <v>143</v>
      </c>
      <c r="J82" s="244"/>
      <c r="K82" s="244"/>
      <c r="L82" s="244"/>
      <c r="M82" s="244"/>
      <c r="N82" s="244"/>
      <c r="O82" s="244"/>
      <c r="P82" s="244"/>
    </row>
    <row r="83" spans="1:16">
      <c r="A83" s="18" t="s">
        <v>222</v>
      </c>
      <c r="B83" s="152" t="s">
        <v>228</v>
      </c>
      <c r="C83" s="153" t="s">
        <v>228</v>
      </c>
      <c r="D83" s="229" t="s">
        <v>228</v>
      </c>
      <c r="E83" s="156" t="s">
        <v>228</v>
      </c>
      <c r="F83" s="156" t="s">
        <v>228</v>
      </c>
      <c r="G83" s="156" t="s">
        <v>228</v>
      </c>
      <c r="H83" s="157" t="s">
        <v>228</v>
      </c>
      <c r="I83" s="178"/>
      <c r="J83" s="167"/>
      <c r="K83" s="167"/>
      <c r="L83" s="167"/>
      <c r="M83" s="167"/>
      <c r="N83" s="167"/>
      <c r="O83" s="167"/>
      <c r="P83" s="167"/>
    </row>
    <row r="84" spans="1:16">
      <c r="A84" s="13" t="s">
        <v>125</v>
      </c>
      <c r="B84" s="124">
        <v>4500</v>
      </c>
      <c r="C84" s="119">
        <v>4500</v>
      </c>
      <c r="D84" s="230">
        <v>4500</v>
      </c>
      <c r="E84" s="133">
        <v>4500</v>
      </c>
      <c r="F84" s="133">
        <v>4500</v>
      </c>
      <c r="G84" s="133">
        <v>4500</v>
      </c>
      <c r="H84" s="100">
        <v>4500</v>
      </c>
      <c r="I84" s="21">
        <v>4500</v>
      </c>
      <c r="J84" s="167"/>
      <c r="K84" s="167"/>
      <c r="L84" s="167"/>
      <c r="M84" s="167"/>
      <c r="N84" s="167"/>
      <c r="O84" s="167"/>
      <c r="P84" s="167"/>
    </row>
    <row r="85" spans="1:16" s="273" customFormat="1" ht="13.5" thickBot="1">
      <c r="A85" s="265" t="s">
        <v>126</v>
      </c>
      <c r="B85" s="266"/>
      <c r="C85" s="267"/>
      <c r="D85" s="268"/>
      <c r="E85" s="269"/>
      <c r="F85" s="269"/>
      <c r="G85" s="269"/>
      <c r="H85" s="270"/>
      <c r="I85" s="271"/>
      <c r="J85" s="272"/>
      <c r="K85" s="272"/>
      <c r="L85" s="272"/>
      <c r="M85" s="272"/>
      <c r="N85" s="272"/>
      <c r="O85" s="272"/>
      <c r="P85" s="272"/>
    </row>
    <row r="86" spans="1:16" s="245" customFormat="1" ht="13.5" thickTop="1">
      <c r="A86" s="237" t="s">
        <v>144</v>
      </c>
      <c r="B86" s="238" t="s">
        <v>147</v>
      </c>
      <c r="C86" s="239" t="s">
        <v>147</v>
      </c>
      <c r="D86" s="240" t="s">
        <v>147</v>
      </c>
      <c r="E86" s="241" t="s">
        <v>147</v>
      </c>
      <c r="F86" s="241" t="s">
        <v>147</v>
      </c>
      <c r="G86" s="241" t="s">
        <v>147</v>
      </c>
      <c r="H86" s="242" t="s">
        <v>147</v>
      </c>
      <c r="I86" s="243" t="s">
        <v>148</v>
      </c>
      <c r="J86" s="244"/>
      <c r="K86" s="244"/>
      <c r="L86" s="244"/>
      <c r="M86" s="244"/>
      <c r="N86" s="244"/>
      <c r="O86" s="244"/>
      <c r="P86" s="244"/>
    </row>
    <row r="87" spans="1:16">
      <c r="A87" s="18" t="s">
        <v>222</v>
      </c>
      <c r="B87" s="152" t="s">
        <v>229</v>
      </c>
      <c r="C87" s="153" t="s">
        <v>229</v>
      </c>
      <c r="D87" s="229" t="s">
        <v>229</v>
      </c>
      <c r="E87" s="156" t="s">
        <v>229</v>
      </c>
      <c r="F87" s="156" t="s">
        <v>229</v>
      </c>
      <c r="G87" s="156" t="s">
        <v>229</v>
      </c>
      <c r="H87" s="157" t="s">
        <v>229</v>
      </c>
      <c r="I87" s="178"/>
      <c r="J87" s="167"/>
      <c r="K87" s="167"/>
      <c r="L87" s="167"/>
      <c r="M87" s="167"/>
      <c r="N87" s="167"/>
      <c r="O87" s="167"/>
      <c r="P87" s="167"/>
    </row>
    <row r="88" spans="1:16">
      <c r="A88" s="13" t="s">
        <v>125</v>
      </c>
      <c r="B88" s="124">
        <v>6600</v>
      </c>
      <c r="C88" s="119">
        <v>6600</v>
      </c>
      <c r="D88" s="230">
        <v>6600</v>
      </c>
      <c r="E88" s="133">
        <v>6600</v>
      </c>
      <c r="F88" s="133">
        <v>6600</v>
      </c>
      <c r="G88" s="133">
        <v>6600</v>
      </c>
      <c r="H88" s="100">
        <v>6600</v>
      </c>
      <c r="I88" s="21">
        <v>6600</v>
      </c>
      <c r="J88" s="167"/>
      <c r="K88" s="167"/>
      <c r="L88" s="167"/>
      <c r="M88" s="167"/>
      <c r="N88" s="167"/>
      <c r="O88" s="167"/>
      <c r="P88" s="167"/>
    </row>
    <row r="89" spans="1:16" s="254" customFormat="1" ht="13.5" thickBot="1">
      <c r="A89" s="246" t="s">
        <v>230</v>
      </c>
      <c r="B89" s="260">
        <v>0.05</v>
      </c>
      <c r="C89" s="261">
        <v>0.05</v>
      </c>
      <c r="D89" s="262">
        <v>0.05</v>
      </c>
      <c r="E89" s="263">
        <v>0.05</v>
      </c>
      <c r="F89" s="263">
        <v>0.05</v>
      </c>
      <c r="G89" s="263">
        <v>0.05</v>
      </c>
      <c r="H89" s="264">
        <v>0.05</v>
      </c>
      <c r="I89" s="252">
        <v>6600</v>
      </c>
      <c r="J89" s="277" t="s">
        <v>231</v>
      </c>
      <c r="K89" s="253"/>
      <c r="L89" s="253"/>
      <c r="M89" s="253"/>
      <c r="N89" s="253"/>
      <c r="O89" s="253"/>
      <c r="P89" s="253"/>
    </row>
    <row r="90" spans="1:16" s="245" customFormat="1">
      <c r="A90" s="237" t="s">
        <v>146</v>
      </c>
      <c r="B90" s="238" t="s">
        <v>151</v>
      </c>
      <c r="C90" s="239" t="s">
        <v>151</v>
      </c>
      <c r="D90" s="240" t="s">
        <v>151</v>
      </c>
      <c r="E90" s="241" t="s">
        <v>151</v>
      </c>
      <c r="F90" s="241" t="s">
        <v>151</v>
      </c>
      <c r="G90" s="241" t="s">
        <v>151</v>
      </c>
      <c r="H90" s="242" t="s">
        <v>151</v>
      </c>
      <c r="I90" s="243" t="s">
        <v>152</v>
      </c>
      <c r="J90" s="244"/>
      <c r="K90" s="244"/>
      <c r="L90" s="244"/>
      <c r="M90" s="244"/>
      <c r="N90" s="244"/>
      <c r="O90" s="244"/>
      <c r="P90" s="244"/>
    </row>
    <row r="91" spans="1:16">
      <c r="A91" s="18" t="s">
        <v>222</v>
      </c>
      <c r="B91" s="152" t="s">
        <v>232</v>
      </c>
      <c r="C91" s="153" t="s">
        <v>232</v>
      </c>
      <c r="D91" s="229" t="s">
        <v>232</v>
      </c>
      <c r="E91" s="156" t="s">
        <v>232</v>
      </c>
      <c r="F91" s="156" t="s">
        <v>232</v>
      </c>
      <c r="G91" s="156" t="s">
        <v>232</v>
      </c>
      <c r="H91" s="157" t="s">
        <v>232</v>
      </c>
      <c r="I91" s="178"/>
      <c r="J91" s="167"/>
      <c r="K91" s="167"/>
      <c r="L91" s="167"/>
      <c r="M91" s="167"/>
      <c r="N91" s="167"/>
      <c r="O91" s="167"/>
      <c r="P91" s="167"/>
    </row>
    <row r="92" spans="1:16">
      <c r="A92" s="13" t="s">
        <v>125</v>
      </c>
      <c r="B92" s="124"/>
      <c r="C92" s="119"/>
      <c r="D92" s="230"/>
      <c r="E92" s="133"/>
      <c r="F92" s="133"/>
      <c r="G92" s="133"/>
      <c r="H92" s="100"/>
      <c r="I92" s="21"/>
      <c r="J92" s="167"/>
      <c r="K92" s="167"/>
      <c r="L92" s="167"/>
      <c r="M92" s="167"/>
      <c r="N92" s="167"/>
      <c r="O92" s="167"/>
      <c r="P92" s="167"/>
    </row>
    <row r="93" spans="1:16">
      <c r="A93" s="13" t="s">
        <v>126</v>
      </c>
      <c r="B93" s="124">
        <v>2600</v>
      </c>
      <c r="C93" s="119">
        <v>2600</v>
      </c>
      <c r="D93" s="230">
        <v>2600</v>
      </c>
      <c r="E93" s="133">
        <v>2600</v>
      </c>
      <c r="F93" s="133">
        <v>2600</v>
      </c>
      <c r="G93" s="133">
        <v>2600</v>
      </c>
      <c r="H93" s="100">
        <v>2600</v>
      </c>
      <c r="I93" s="21">
        <v>2600</v>
      </c>
      <c r="J93" s="167"/>
      <c r="K93" s="167"/>
      <c r="L93" s="167"/>
      <c r="M93" s="167"/>
      <c r="N93" s="167"/>
      <c r="O93" s="167"/>
      <c r="P93" s="167"/>
    </row>
    <row r="94" spans="1:16" s="254" customFormat="1" ht="13.5" thickBot="1">
      <c r="A94" s="246" t="s">
        <v>149</v>
      </c>
      <c r="B94" s="260">
        <v>0.5</v>
      </c>
      <c r="C94" s="261">
        <v>0.5</v>
      </c>
      <c r="D94" s="262">
        <v>0.5</v>
      </c>
      <c r="E94" s="263">
        <v>0.5</v>
      </c>
      <c r="F94" s="263">
        <v>0.5</v>
      </c>
      <c r="G94" s="263">
        <v>0.5</v>
      </c>
      <c r="H94" s="264">
        <v>0.5</v>
      </c>
      <c r="I94" s="252">
        <v>50</v>
      </c>
      <c r="J94" s="253"/>
      <c r="K94" s="253"/>
      <c r="L94" s="253"/>
      <c r="M94" s="253"/>
      <c r="N94" s="253"/>
      <c r="O94" s="253"/>
      <c r="P94" s="253"/>
    </row>
    <row r="95" spans="1:16" s="245" customFormat="1">
      <c r="A95" s="237" t="s">
        <v>150</v>
      </c>
      <c r="B95" s="238" t="s">
        <v>233</v>
      </c>
      <c r="C95" s="239" t="s">
        <v>233</v>
      </c>
      <c r="D95" s="240" t="s">
        <v>233</v>
      </c>
      <c r="E95" s="241" t="s">
        <v>233</v>
      </c>
      <c r="F95" s="241" t="s">
        <v>233</v>
      </c>
      <c r="G95" s="241" t="s">
        <v>233</v>
      </c>
      <c r="H95" s="242" t="s">
        <v>233</v>
      </c>
      <c r="I95" s="243" t="s">
        <v>152</v>
      </c>
      <c r="J95" s="244"/>
      <c r="K95" s="244"/>
      <c r="L95" s="244"/>
      <c r="M95" s="244"/>
      <c r="N95" s="244"/>
      <c r="O95" s="244"/>
      <c r="P95" s="244"/>
    </row>
    <row r="96" spans="1:16">
      <c r="A96" s="18" t="s">
        <v>222</v>
      </c>
      <c r="B96" s="152" t="s">
        <v>233</v>
      </c>
      <c r="C96" s="153" t="s">
        <v>233</v>
      </c>
      <c r="D96" s="229" t="s">
        <v>233</v>
      </c>
      <c r="E96" s="156" t="s">
        <v>233</v>
      </c>
      <c r="F96" s="156" t="s">
        <v>233</v>
      </c>
      <c r="G96" s="156" t="s">
        <v>233</v>
      </c>
      <c r="H96" s="157" t="s">
        <v>233</v>
      </c>
      <c r="I96" s="178"/>
      <c r="J96" s="167"/>
      <c r="K96" s="167"/>
      <c r="L96" s="167"/>
      <c r="M96" s="167"/>
      <c r="N96" s="167"/>
      <c r="O96" s="167"/>
      <c r="P96" s="167"/>
    </row>
    <row r="97" spans="1:16">
      <c r="A97" s="13" t="s">
        <v>125</v>
      </c>
      <c r="B97" s="124"/>
      <c r="C97" s="119"/>
      <c r="D97" s="230"/>
      <c r="E97" s="133"/>
      <c r="F97" s="133"/>
      <c r="G97" s="133"/>
      <c r="H97" s="100"/>
      <c r="I97" s="21"/>
      <c r="J97" s="167"/>
      <c r="K97" s="167"/>
      <c r="L97" s="167"/>
      <c r="M97" s="167"/>
      <c r="N97" s="167"/>
      <c r="O97" s="167"/>
      <c r="P97" s="167"/>
    </row>
    <row r="98" spans="1:16">
      <c r="A98" s="13" t="s">
        <v>126</v>
      </c>
      <c r="B98" s="124"/>
      <c r="C98" s="119"/>
      <c r="D98" s="230"/>
      <c r="E98" s="133"/>
      <c r="F98" s="133"/>
      <c r="G98" s="133"/>
      <c r="H98" s="100"/>
      <c r="I98" s="21">
        <v>2600</v>
      </c>
      <c r="J98" s="167"/>
      <c r="K98" s="167"/>
      <c r="L98" s="167"/>
      <c r="M98" s="167"/>
      <c r="N98" s="167"/>
      <c r="O98" s="167"/>
      <c r="P98" s="167"/>
    </row>
    <row r="99" spans="1:16" s="284" customFormat="1" ht="13.5" thickBot="1">
      <c r="A99" s="278" t="s">
        <v>234</v>
      </c>
      <c r="B99" s="279" t="s">
        <v>235</v>
      </c>
      <c r="C99" s="279" t="s">
        <v>235</v>
      </c>
      <c r="D99" s="280" t="s">
        <v>235</v>
      </c>
      <c r="E99" s="279" t="s">
        <v>235</v>
      </c>
      <c r="F99" s="279" t="s">
        <v>235</v>
      </c>
      <c r="G99" s="279" t="s">
        <v>235</v>
      </c>
      <c r="H99" s="279" t="s">
        <v>235</v>
      </c>
      <c r="I99" s="281"/>
      <c r="J99" s="282" t="s">
        <v>231</v>
      </c>
      <c r="K99" s="283"/>
      <c r="L99" s="283"/>
      <c r="M99" s="283"/>
      <c r="N99" s="283"/>
      <c r="O99" s="283"/>
      <c r="P99" s="283"/>
    </row>
    <row r="100" spans="1:16" s="276" customFormat="1">
      <c r="A100" s="300" t="s">
        <v>153</v>
      </c>
      <c r="B100" s="238" t="s">
        <v>236</v>
      </c>
      <c r="C100" s="239" t="s">
        <v>236</v>
      </c>
      <c r="D100" s="240" t="s">
        <v>236</v>
      </c>
      <c r="E100" s="241" t="s">
        <v>236</v>
      </c>
      <c r="F100" s="241" t="s">
        <v>236</v>
      </c>
      <c r="G100" s="241" t="s">
        <v>236</v>
      </c>
      <c r="H100" s="242" t="s">
        <v>236</v>
      </c>
      <c r="I100" s="274" t="s">
        <v>162</v>
      </c>
      <c r="J100" s="275"/>
      <c r="K100" s="275"/>
      <c r="L100" s="275"/>
      <c r="M100" s="275"/>
      <c r="N100" s="275"/>
      <c r="O100" s="275"/>
      <c r="P100" s="275"/>
    </row>
    <row r="101" spans="1:16" s="19" customFormat="1">
      <c r="A101" s="301" t="s">
        <v>222</v>
      </c>
      <c r="B101" s="152">
        <v>46621</v>
      </c>
      <c r="C101" s="153">
        <v>46621</v>
      </c>
      <c r="D101" s="229">
        <v>46621</v>
      </c>
      <c r="E101" s="156">
        <v>46621</v>
      </c>
      <c r="F101" s="156">
        <v>46621</v>
      </c>
      <c r="G101" s="156">
        <v>46621</v>
      </c>
      <c r="H101" s="157">
        <v>46621</v>
      </c>
      <c r="I101" s="180"/>
      <c r="J101" s="181"/>
      <c r="K101" s="181"/>
      <c r="L101" s="181"/>
      <c r="M101" s="181"/>
      <c r="N101" s="181"/>
      <c r="O101" s="181"/>
      <c r="P101" s="181"/>
    </row>
    <row r="102" spans="1:16" s="19" customFormat="1">
      <c r="A102" s="302" t="s">
        <v>125</v>
      </c>
      <c r="B102" s="124"/>
      <c r="C102" s="119"/>
      <c r="D102" s="230"/>
      <c r="E102" s="133"/>
      <c r="F102" s="133"/>
      <c r="G102" s="133"/>
      <c r="H102" s="100"/>
      <c r="I102" s="182"/>
      <c r="J102" s="181"/>
      <c r="K102" s="181"/>
      <c r="L102" s="181"/>
      <c r="M102" s="181"/>
      <c r="N102" s="181"/>
      <c r="O102" s="181"/>
      <c r="P102" s="181"/>
    </row>
    <row r="103" spans="1:16" s="19" customFormat="1">
      <c r="A103" s="302" t="s">
        <v>126</v>
      </c>
      <c r="B103" s="124">
        <v>4500</v>
      </c>
      <c r="C103" s="119">
        <v>4500</v>
      </c>
      <c r="D103" s="230">
        <v>4500</v>
      </c>
      <c r="E103" s="133">
        <v>4500</v>
      </c>
      <c r="F103" s="133">
        <v>4500</v>
      </c>
      <c r="G103" s="133">
        <v>4500</v>
      </c>
      <c r="H103" s="100">
        <v>4500</v>
      </c>
      <c r="I103" s="182">
        <v>4500</v>
      </c>
      <c r="J103" s="155" t="s">
        <v>237</v>
      </c>
      <c r="K103" s="181"/>
      <c r="L103" s="181"/>
      <c r="M103" s="181"/>
      <c r="N103" s="181"/>
      <c r="O103" s="181"/>
      <c r="P103" s="181"/>
    </row>
    <row r="104" spans="1:16" s="287" customFormat="1" ht="13.5" thickBot="1">
      <c r="A104" s="303" t="s">
        <v>167</v>
      </c>
      <c r="B104" s="260">
        <v>0.33</v>
      </c>
      <c r="C104" s="261">
        <v>0.33</v>
      </c>
      <c r="D104" s="262">
        <v>0.33</v>
      </c>
      <c r="E104" s="263">
        <v>0.33</v>
      </c>
      <c r="F104" s="263">
        <v>0.33</v>
      </c>
      <c r="G104" s="263">
        <v>0.33</v>
      </c>
      <c r="H104" s="264">
        <v>0.33</v>
      </c>
      <c r="I104" s="285">
        <v>33</v>
      </c>
      <c r="J104" s="286"/>
      <c r="K104" s="286"/>
      <c r="L104" s="286"/>
      <c r="M104" s="286"/>
      <c r="N104" s="286"/>
      <c r="O104" s="286"/>
      <c r="P104" s="286"/>
    </row>
    <row r="105" spans="1:16" s="276" customFormat="1" ht="15" customHeight="1">
      <c r="A105" s="300" t="s">
        <v>156</v>
      </c>
      <c r="B105" s="238" t="s">
        <v>238</v>
      </c>
      <c r="C105" s="239" t="s">
        <v>238</v>
      </c>
      <c r="D105" s="240" t="s">
        <v>238</v>
      </c>
      <c r="E105" s="241" t="s">
        <v>238</v>
      </c>
      <c r="F105" s="241" t="s">
        <v>238</v>
      </c>
      <c r="G105" s="241" t="s">
        <v>238</v>
      </c>
      <c r="H105" s="242" t="s">
        <v>238</v>
      </c>
      <c r="I105" s="274" t="s">
        <v>166</v>
      </c>
      <c r="J105" s="275"/>
      <c r="K105" s="275"/>
      <c r="L105" s="275"/>
      <c r="M105" s="275"/>
      <c r="N105" s="275"/>
      <c r="O105" s="275"/>
      <c r="P105" s="275"/>
    </row>
    <row r="106" spans="1:16" s="19" customFormat="1" ht="15" customHeight="1">
      <c r="A106" s="301" t="s">
        <v>222</v>
      </c>
      <c r="B106" s="152">
        <v>46622</v>
      </c>
      <c r="C106" s="153">
        <v>46622</v>
      </c>
      <c r="D106" s="229">
        <v>46622</v>
      </c>
      <c r="E106" s="156">
        <v>46622</v>
      </c>
      <c r="F106" s="156">
        <v>46622</v>
      </c>
      <c r="G106" s="156">
        <v>46622</v>
      </c>
      <c r="H106" s="157">
        <v>46622</v>
      </c>
      <c r="I106" s="180"/>
      <c r="J106" s="181"/>
      <c r="K106" s="181"/>
      <c r="L106" s="181"/>
      <c r="M106" s="181"/>
      <c r="N106" s="181"/>
      <c r="O106" s="181"/>
      <c r="P106" s="181"/>
    </row>
    <row r="107" spans="1:16" s="19" customFormat="1">
      <c r="A107" s="302" t="s">
        <v>125</v>
      </c>
      <c r="B107" s="124"/>
      <c r="C107" s="119"/>
      <c r="D107" s="230"/>
      <c r="E107" s="133"/>
      <c r="F107" s="133"/>
      <c r="G107" s="133"/>
      <c r="H107" s="100"/>
      <c r="I107" s="182"/>
      <c r="J107" s="181"/>
      <c r="K107" s="181"/>
      <c r="L107" s="181"/>
      <c r="M107" s="181"/>
      <c r="N107" s="181"/>
      <c r="O107" s="181"/>
      <c r="P107" s="181"/>
    </row>
    <row r="108" spans="1:16" s="19" customFormat="1">
      <c r="A108" s="302" t="s">
        <v>126</v>
      </c>
      <c r="B108" s="124">
        <v>4500</v>
      </c>
      <c r="C108" s="119">
        <v>4500</v>
      </c>
      <c r="D108" s="230">
        <v>4500</v>
      </c>
      <c r="E108" s="133">
        <v>4500</v>
      </c>
      <c r="F108" s="133">
        <v>4500</v>
      </c>
      <c r="G108" s="133">
        <v>4500</v>
      </c>
      <c r="H108" s="100">
        <v>4500</v>
      </c>
      <c r="I108" s="182">
        <v>4500</v>
      </c>
      <c r="J108" s="181"/>
      <c r="K108" s="181"/>
      <c r="L108" s="181"/>
      <c r="M108" s="181"/>
      <c r="N108" s="181"/>
      <c r="O108" s="181"/>
      <c r="P108" s="181"/>
    </row>
    <row r="109" spans="1:16" s="287" customFormat="1" ht="13.5" thickBot="1">
      <c r="A109" s="303" t="s">
        <v>167</v>
      </c>
      <c r="B109" s="260">
        <v>0.75</v>
      </c>
      <c r="C109" s="261">
        <v>0.75</v>
      </c>
      <c r="D109" s="262">
        <v>0.75</v>
      </c>
      <c r="E109" s="263">
        <v>0.75</v>
      </c>
      <c r="F109" s="263">
        <v>0.75</v>
      </c>
      <c r="G109" s="263">
        <v>0.75</v>
      </c>
      <c r="H109" s="264">
        <v>0.75</v>
      </c>
      <c r="I109" s="285">
        <v>75</v>
      </c>
      <c r="J109" s="286"/>
      <c r="K109" s="286"/>
      <c r="L109" s="286"/>
      <c r="M109" s="286"/>
      <c r="N109" s="286"/>
      <c r="O109" s="286"/>
      <c r="P109" s="286"/>
    </row>
    <row r="110" spans="1:16" s="276" customFormat="1" ht="15" customHeight="1">
      <c r="A110" s="300" t="s">
        <v>239</v>
      </c>
      <c r="B110" s="238" t="s">
        <v>240</v>
      </c>
      <c r="C110" s="239" t="s">
        <v>240</v>
      </c>
      <c r="D110" s="240" t="s">
        <v>240</v>
      </c>
      <c r="E110" s="241" t="s">
        <v>240</v>
      </c>
      <c r="F110" s="241" t="s">
        <v>240</v>
      </c>
      <c r="G110" s="241" t="s">
        <v>240</v>
      </c>
      <c r="H110" s="242" t="s">
        <v>240</v>
      </c>
      <c r="I110" s="274" t="s">
        <v>166</v>
      </c>
      <c r="J110" s="275"/>
      <c r="K110" s="275"/>
      <c r="L110" s="275"/>
      <c r="M110" s="275"/>
      <c r="N110" s="275"/>
      <c r="O110" s="275"/>
      <c r="P110" s="275"/>
    </row>
    <row r="111" spans="1:16" s="19" customFormat="1" ht="15" customHeight="1">
      <c r="A111" s="301" t="s">
        <v>222</v>
      </c>
      <c r="B111" s="152">
        <v>46623</v>
      </c>
      <c r="C111" s="153">
        <v>46623</v>
      </c>
      <c r="D111" s="229">
        <v>46623</v>
      </c>
      <c r="E111" s="156">
        <v>46623</v>
      </c>
      <c r="F111" s="156">
        <v>46623</v>
      </c>
      <c r="G111" s="156">
        <v>46623</v>
      </c>
      <c r="H111" s="157">
        <v>46623</v>
      </c>
      <c r="I111" s="180"/>
      <c r="J111" s="181"/>
      <c r="K111" s="181"/>
      <c r="L111" s="181"/>
      <c r="M111" s="181"/>
      <c r="N111" s="181"/>
      <c r="O111" s="181"/>
      <c r="P111" s="181"/>
    </row>
    <row r="112" spans="1:16" s="19" customFormat="1">
      <c r="A112" s="302" t="s">
        <v>125</v>
      </c>
      <c r="B112" s="124"/>
      <c r="C112" s="119"/>
      <c r="D112" s="230"/>
      <c r="E112" s="133"/>
      <c r="F112" s="133"/>
      <c r="G112" s="133"/>
      <c r="H112" s="100"/>
      <c r="I112" s="182"/>
      <c r="J112" s="181"/>
      <c r="K112" s="181"/>
      <c r="L112" s="181"/>
      <c r="M112" s="181"/>
      <c r="N112" s="181"/>
      <c r="O112" s="181"/>
      <c r="P112" s="181"/>
    </row>
    <row r="113" spans="1:16" s="287" customFormat="1" ht="13.5" thickBot="1">
      <c r="A113" s="303" t="s">
        <v>126</v>
      </c>
      <c r="B113" s="247">
        <v>4500</v>
      </c>
      <c r="C113" s="248">
        <v>4500</v>
      </c>
      <c r="D113" s="249">
        <v>4500</v>
      </c>
      <c r="E113" s="250">
        <v>4500</v>
      </c>
      <c r="F113" s="250">
        <v>4500</v>
      </c>
      <c r="G113" s="250">
        <v>4500</v>
      </c>
      <c r="H113" s="251">
        <v>4500</v>
      </c>
      <c r="I113" s="285">
        <v>4500</v>
      </c>
      <c r="J113" s="286"/>
      <c r="K113" s="286"/>
      <c r="L113" s="286"/>
      <c r="M113" s="286"/>
      <c r="N113" s="286"/>
      <c r="O113" s="286"/>
      <c r="P113" s="286"/>
    </row>
    <row r="114" spans="1:16" s="276" customFormat="1" ht="15" customHeight="1">
      <c r="A114" s="300" t="s">
        <v>241</v>
      </c>
      <c r="B114" s="238" t="s">
        <v>242</v>
      </c>
      <c r="C114" s="239" t="s">
        <v>242</v>
      </c>
      <c r="D114" s="240" t="s">
        <v>242</v>
      </c>
      <c r="E114" s="241" t="s">
        <v>242</v>
      </c>
      <c r="F114" s="241" t="s">
        <v>242</v>
      </c>
      <c r="G114" s="241" t="s">
        <v>242</v>
      </c>
      <c r="H114" s="242" t="s">
        <v>242</v>
      </c>
      <c r="I114" s="274" t="s">
        <v>166</v>
      </c>
      <c r="J114" s="275"/>
      <c r="K114" s="275"/>
      <c r="L114" s="275"/>
      <c r="M114" s="275"/>
      <c r="N114" s="275"/>
      <c r="O114" s="275"/>
      <c r="P114" s="275"/>
    </row>
    <row r="115" spans="1:16" s="19" customFormat="1" ht="15" customHeight="1">
      <c r="A115" s="301" t="s">
        <v>222</v>
      </c>
      <c r="B115" s="152">
        <v>54966</v>
      </c>
      <c r="C115" s="153">
        <v>54966</v>
      </c>
      <c r="D115" s="229">
        <v>54966</v>
      </c>
      <c r="E115" s="156">
        <v>54966</v>
      </c>
      <c r="F115" s="156">
        <v>54966</v>
      </c>
      <c r="G115" s="156">
        <v>54966</v>
      </c>
      <c r="H115" s="157">
        <v>54966</v>
      </c>
      <c r="I115" s="180"/>
      <c r="J115" s="181"/>
      <c r="K115" s="181"/>
      <c r="L115" s="181"/>
      <c r="M115" s="181"/>
      <c r="N115" s="181"/>
      <c r="O115" s="181"/>
      <c r="P115" s="181"/>
    </row>
    <row r="116" spans="1:16" s="19" customFormat="1">
      <c r="A116" s="302" t="s">
        <v>125</v>
      </c>
      <c r="B116" s="124"/>
      <c r="C116" s="119"/>
      <c r="D116" s="230"/>
      <c r="E116" s="133"/>
      <c r="F116" s="133"/>
      <c r="G116" s="133"/>
      <c r="H116" s="100"/>
      <c r="I116" s="182"/>
      <c r="J116" s="181"/>
      <c r="K116" s="181"/>
      <c r="L116" s="181"/>
      <c r="M116" s="181"/>
      <c r="N116" s="181"/>
      <c r="O116" s="181"/>
      <c r="P116" s="181"/>
    </row>
    <row r="117" spans="1:16" s="287" customFormat="1" ht="13.5" thickBot="1">
      <c r="A117" s="303" t="s">
        <v>126</v>
      </c>
      <c r="B117" s="247">
        <v>4500</v>
      </c>
      <c r="C117" s="248">
        <v>4500</v>
      </c>
      <c r="D117" s="249">
        <v>4500</v>
      </c>
      <c r="E117" s="250">
        <v>4500</v>
      </c>
      <c r="F117" s="250">
        <v>4500</v>
      </c>
      <c r="G117" s="250">
        <v>4500</v>
      </c>
      <c r="H117" s="251">
        <v>4500</v>
      </c>
      <c r="I117" s="285">
        <v>4500</v>
      </c>
      <c r="J117" s="286"/>
      <c r="K117" s="286"/>
      <c r="L117" s="286"/>
      <c r="M117" s="286"/>
      <c r="N117" s="286"/>
      <c r="O117" s="286"/>
      <c r="P117" s="286"/>
    </row>
    <row r="118" spans="1:16" s="245" customFormat="1">
      <c r="A118" s="237" t="s">
        <v>160</v>
      </c>
      <c r="B118" s="238" t="s">
        <v>172</v>
      </c>
      <c r="C118" s="239" t="s">
        <v>172</v>
      </c>
      <c r="D118" s="240" t="s">
        <v>172</v>
      </c>
      <c r="E118" s="241" t="s">
        <v>172</v>
      </c>
      <c r="F118" s="241" t="s">
        <v>172</v>
      </c>
      <c r="G118" s="241" t="s">
        <v>172</v>
      </c>
      <c r="H118" s="242" t="s">
        <v>172</v>
      </c>
      <c r="I118" s="243" t="s">
        <v>172</v>
      </c>
      <c r="J118" s="244"/>
      <c r="K118" s="244"/>
      <c r="L118" s="244"/>
      <c r="M118" s="244"/>
      <c r="N118" s="244"/>
      <c r="O118" s="244"/>
      <c r="P118" s="244"/>
    </row>
    <row r="119" spans="1:16">
      <c r="A119" s="18" t="s">
        <v>222</v>
      </c>
      <c r="B119" s="152">
        <v>59815</v>
      </c>
      <c r="C119" s="153">
        <v>59815</v>
      </c>
      <c r="D119" s="229">
        <v>59815</v>
      </c>
      <c r="E119" s="156">
        <v>59815</v>
      </c>
      <c r="F119" s="156">
        <v>59815</v>
      </c>
      <c r="G119" s="156">
        <v>59815</v>
      </c>
      <c r="H119" s="157">
        <v>59815</v>
      </c>
      <c r="I119" s="178"/>
      <c r="J119" s="167"/>
      <c r="K119" s="167"/>
      <c r="L119" s="167"/>
      <c r="M119" s="167"/>
      <c r="N119" s="167"/>
      <c r="O119" s="167"/>
      <c r="P119" s="167"/>
    </row>
    <row r="120" spans="1:16">
      <c r="A120" s="13" t="s">
        <v>125</v>
      </c>
      <c r="B120" s="124"/>
      <c r="C120" s="119"/>
      <c r="D120" s="230"/>
      <c r="E120" s="133"/>
      <c r="F120" s="133"/>
      <c r="G120" s="133"/>
      <c r="H120" s="100"/>
      <c r="I120" s="21"/>
      <c r="J120" s="167"/>
      <c r="K120" s="167"/>
      <c r="L120" s="167"/>
      <c r="M120" s="167"/>
      <c r="N120" s="167"/>
      <c r="O120" s="167"/>
      <c r="P120" s="167"/>
    </row>
    <row r="121" spans="1:16" s="254" customFormat="1" ht="13.5" thickBot="1">
      <c r="A121" s="246" t="s">
        <v>126</v>
      </c>
      <c r="B121" s="247">
        <v>2000</v>
      </c>
      <c r="C121" s="248">
        <v>2000</v>
      </c>
      <c r="D121" s="249">
        <v>2000</v>
      </c>
      <c r="E121" s="250">
        <v>2000</v>
      </c>
      <c r="F121" s="250">
        <v>2000</v>
      </c>
      <c r="G121" s="250">
        <v>2000</v>
      </c>
      <c r="H121" s="251">
        <v>2000</v>
      </c>
      <c r="I121" s="252">
        <v>2000</v>
      </c>
      <c r="J121" s="253"/>
      <c r="K121" s="253"/>
      <c r="L121" s="253"/>
      <c r="M121" s="253"/>
      <c r="N121" s="253"/>
      <c r="O121" s="253"/>
      <c r="P121" s="253"/>
    </row>
    <row r="122" spans="1:16" s="245" customFormat="1">
      <c r="A122" s="237" t="s">
        <v>164</v>
      </c>
      <c r="B122" s="238" t="s">
        <v>243</v>
      </c>
      <c r="C122" s="239" t="s">
        <v>243</v>
      </c>
      <c r="D122" s="240" t="s">
        <v>243</v>
      </c>
      <c r="E122" s="241" t="s">
        <v>243</v>
      </c>
      <c r="F122" s="241" t="s">
        <v>243</v>
      </c>
      <c r="G122" s="241" t="s">
        <v>243</v>
      </c>
      <c r="H122" s="242" t="s">
        <v>243</v>
      </c>
      <c r="I122" s="243"/>
      <c r="J122" s="244"/>
      <c r="K122" s="244"/>
      <c r="L122" s="244"/>
      <c r="M122" s="244"/>
      <c r="N122" s="244"/>
      <c r="O122" s="244"/>
      <c r="P122" s="244"/>
    </row>
    <row r="123" spans="1:16">
      <c r="A123" s="18" t="s">
        <v>222</v>
      </c>
      <c r="B123" s="152">
        <v>20292</v>
      </c>
      <c r="C123" s="153">
        <v>20292</v>
      </c>
      <c r="D123" s="229">
        <v>20292</v>
      </c>
      <c r="E123" s="156">
        <v>20292</v>
      </c>
      <c r="F123" s="156">
        <v>20292</v>
      </c>
      <c r="G123" s="156">
        <v>20292</v>
      </c>
      <c r="H123" s="157">
        <v>20292</v>
      </c>
      <c r="I123" s="178"/>
      <c r="J123" s="167"/>
      <c r="K123" s="167"/>
      <c r="L123" s="167"/>
      <c r="M123" s="167"/>
      <c r="N123" s="167"/>
      <c r="O123" s="167"/>
      <c r="P123" s="167"/>
    </row>
    <row r="124" spans="1:16">
      <c r="A124" s="13" t="s">
        <v>125</v>
      </c>
      <c r="B124" s="124">
        <v>7000</v>
      </c>
      <c r="C124" s="119">
        <v>7000</v>
      </c>
      <c r="D124" s="230">
        <v>7000</v>
      </c>
      <c r="E124" s="133">
        <v>7000</v>
      </c>
      <c r="F124" s="133">
        <v>7000</v>
      </c>
      <c r="G124" s="133">
        <v>7000</v>
      </c>
      <c r="H124" s="100">
        <v>7000</v>
      </c>
      <c r="I124" s="21"/>
      <c r="J124" s="167"/>
      <c r="K124" s="167"/>
      <c r="L124" s="167"/>
      <c r="M124" s="167"/>
      <c r="N124" s="167"/>
      <c r="O124" s="167"/>
      <c r="P124" s="167"/>
    </row>
    <row r="125" spans="1:16" s="254" customFormat="1" ht="13.5" thickBot="1">
      <c r="A125" s="246" t="s">
        <v>126</v>
      </c>
      <c r="B125" s="247">
        <v>3000</v>
      </c>
      <c r="C125" s="248">
        <v>3000</v>
      </c>
      <c r="D125" s="249">
        <v>3000</v>
      </c>
      <c r="E125" s="250">
        <v>3000</v>
      </c>
      <c r="F125" s="250">
        <v>3000</v>
      </c>
      <c r="G125" s="250">
        <v>3000</v>
      </c>
      <c r="H125" s="251">
        <v>3000</v>
      </c>
      <c r="I125" s="252"/>
      <c r="J125" s="277" t="s">
        <v>244</v>
      </c>
      <c r="K125" s="253"/>
      <c r="L125" s="253"/>
      <c r="M125" s="253"/>
      <c r="N125" s="253"/>
      <c r="O125" s="253"/>
      <c r="P125" s="253"/>
    </row>
    <row r="126" spans="1:16" s="245" customFormat="1">
      <c r="A126" s="237" t="s">
        <v>168</v>
      </c>
      <c r="B126" s="238" t="s">
        <v>245</v>
      </c>
      <c r="C126" s="239" t="s">
        <v>245</v>
      </c>
      <c r="D126" s="240" t="s">
        <v>245</v>
      </c>
      <c r="E126" s="241" t="s">
        <v>245</v>
      </c>
      <c r="F126" s="241" t="s">
        <v>245</v>
      </c>
      <c r="G126" s="241" t="s">
        <v>245</v>
      </c>
      <c r="H126" s="242" t="s">
        <v>245</v>
      </c>
      <c r="I126" s="243"/>
      <c r="J126" s="244"/>
      <c r="K126" s="244"/>
      <c r="L126" s="244"/>
      <c r="M126" s="244"/>
      <c r="N126" s="244"/>
      <c r="O126" s="244"/>
      <c r="P126" s="244"/>
    </row>
    <row r="127" spans="1:16">
      <c r="A127" s="18" t="s">
        <v>222</v>
      </c>
      <c r="B127" s="152">
        <v>20292</v>
      </c>
      <c r="C127" s="153">
        <v>20292</v>
      </c>
      <c r="D127" s="229">
        <v>20292</v>
      </c>
      <c r="E127" s="156">
        <v>20292</v>
      </c>
      <c r="F127" s="156">
        <v>20292</v>
      </c>
      <c r="G127" s="156">
        <v>20292</v>
      </c>
      <c r="H127" s="157">
        <v>20292</v>
      </c>
      <c r="I127" s="178"/>
      <c r="J127" s="167"/>
      <c r="K127" s="167"/>
      <c r="L127" s="167"/>
      <c r="M127" s="167"/>
      <c r="N127" s="167"/>
      <c r="O127" s="167"/>
      <c r="P127" s="167"/>
    </row>
    <row r="128" spans="1:16">
      <c r="A128" s="13" t="s">
        <v>125</v>
      </c>
      <c r="B128" s="124">
        <v>7000</v>
      </c>
      <c r="C128" s="119">
        <v>7000</v>
      </c>
      <c r="D128" s="230">
        <v>7000</v>
      </c>
      <c r="E128" s="133">
        <v>7000</v>
      </c>
      <c r="F128" s="133">
        <v>7000</v>
      </c>
      <c r="G128" s="133">
        <v>7000</v>
      </c>
      <c r="H128" s="100">
        <v>7000</v>
      </c>
      <c r="I128" s="21"/>
      <c r="J128" s="167"/>
      <c r="K128" s="167"/>
      <c r="L128" s="167"/>
      <c r="M128" s="167"/>
      <c r="N128" s="167"/>
      <c r="O128" s="167"/>
      <c r="P128" s="167"/>
    </row>
    <row r="129" spans="1:16" s="254" customFormat="1" ht="13.5" thickBot="1">
      <c r="A129" s="246" t="s">
        <v>126</v>
      </c>
      <c r="B129" s="247">
        <v>5000</v>
      </c>
      <c r="C129" s="248">
        <v>5000</v>
      </c>
      <c r="D129" s="249">
        <v>5000</v>
      </c>
      <c r="E129" s="250">
        <v>5000</v>
      </c>
      <c r="F129" s="250">
        <v>5000</v>
      </c>
      <c r="G129" s="250">
        <v>5000</v>
      </c>
      <c r="H129" s="251">
        <v>5000</v>
      </c>
      <c r="I129" s="252"/>
      <c r="J129" s="277" t="s">
        <v>244</v>
      </c>
      <c r="K129" s="253"/>
      <c r="L129" s="253"/>
      <c r="M129" s="253"/>
      <c r="N129" s="253"/>
      <c r="O129" s="253"/>
      <c r="P129" s="253"/>
    </row>
    <row r="130" spans="1:16" s="245" customFormat="1">
      <c r="A130" s="237" t="s">
        <v>171</v>
      </c>
      <c r="B130" s="238" t="s">
        <v>178</v>
      </c>
      <c r="C130" s="239" t="s">
        <v>178</v>
      </c>
      <c r="D130" s="240" t="s">
        <v>178</v>
      </c>
      <c r="E130" s="241" t="s">
        <v>178</v>
      </c>
      <c r="F130" s="241" t="s">
        <v>178</v>
      </c>
      <c r="G130" s="241" t="s">
        <v>178</v>
      </c>
      <c r="H130" s="242" t="s">
        <v>178</v>
      </c>
      <c r="I130" s="243" t="s">
        <v>178</v>
      </c>
      <c r="J130" s="244"/>
      <c r="K130" s="244"/>
      <c r="L130" s="244"/>
      <c r="M130" s="244"/>
      <c r="N130" s="244"/>
      <c r="O130" s="244"/>
      <c r="P130" s="244"/>
    </row>
    <row r="131" spans="1:16">
      <c r="A131" s="18" t="s">
        <v>222</v>
      </c>
      <c r="B131" s="152">
        <v>52748</v>
      </c>
      <c r="C131" s="153">
        <v>52748</v>
      </c>
      <c r="D131" s="229">
        <v>52748</v>
      </c>
      <c r="E131" s="156">
        <v>52748</v>
      </c>
      <c r="F131" s="156">
        <v>52748</v>
      </c>
      <c r="G131" s="156">
        <v>52748</v>
      </c>
      <c r="H131" s="157">
        <v>52748</v>
      </c>
      <c r="I131" s="178"/>
      <c r="J131" s="167"/>
      <c r="K131" s="167"/>
      <c r="L131" s="167"/>
      <c r="M131" s="167"/>
      <c r="N131" s="167"/>
      <c r="O131" s="167"/>
      <c r="P131" s="167"/>
    </row>
    <row r="132" spans="1:16">
      <c r="A132" s="13" t="s">
        <v>125</v>
      </c>
      <c r="B132" s="124">
        <v>6600</v>
      </c>
      <c r="C132" s="119">
        <v>6600</v>
      </c>
      <c r="D132" s="230">
        <v>6600</v>
      </c>
      <c r="E132" s="133">
        <v>6600</v>
      </c>
      <c r="F132" s="133">
        <v>6600</v>
      </c>
      <c r="G132" s="133">
        <v>6600</v>
      </c>
      <c r="H132" s="100">
        <v>6600</v>
      </c>
      <c r="I132" s="21">
        <v>6600</v>
      </c>
      <c r="J132" s="167"/>
      <c r="K132" s="167"/>
      <c r="L132" s="167"/>
      <c r="M132" s="167"/>
      <c r="N132" s="167"/>
      <c r="O132" s="167"/>
      <c r="P132" s="167"/>
    </row>
    <row r="133" spans="1:16" s="166" customFormat="1">
      <c r="A133" s="164" t="s">
        <v>246</v>
      </c>
      <c r="B133" s="162">
        <v>7700</v>
      </c>
      <c r="C133" s="162">
        <v>7700</v>
      </c>
      <c r="D133" s="230">
        <v>7700</v>
      </c>
      <c r="E133" s="162">
        <v>7700</v>
      </c>
      <c r="F133" s="162">
        <v>7700</v>
      </c>
      <c r="G133" s="162">
        <v>7700</v>
      </c>
      <c r="H133" s="162">
        <v>7700</v>
      </c>
      <c r="I133" s="162"/>
      <c r="J133" s="165" t="s">
        <v>247</v>
      </c>
      <c r="K133" s="179"/>
      <c r="L133" s="179"/>
      <c r="M133" s="179"/>
      <c r="N133" s="179"/>
      <c r="O133" s="179"/>
      <c r="P133" s="179"/>
    </row>
    <row r="134" spans="1:16">
      <c r="A134" s="13" t="s">
        <v>126</v>
      </c>
      <c r="B134" s="124"/>
      <c r="C134" s="119"/>
      <c r="D134" s="230"/>
      <c r="E134" s="133"/>
      <c r="F134" s="133"/>
      <c r="G134" s="133"/>
      <c r="H134" s="100"/>
      <c r="I134" s="21"/>
      <c r="J134" s="167"/>
      <c r="K134" s="167"/>
      <c r="L134" s="167"/>
      <c r="M134" s="167"/>
      <c r="N134" s="167"/>
      <c r="O134" s="167"/>
      <c r="P134" s="167"/>
    </row>
    <row r="135" spans="1:16" s="254" customFormat="1" ht="13.5" thickBot="1">
      <c r="A135" s="246" t="s">
        <v>248</v>
      </c>
      <c r="B135" s="260" t="s">
        <v>249</v>
      </c>
      <c r="C135" s="261" t="s">
        <v>249</v>
      </c>
      <c r="D135" s="262" t="s">
        <v>249</v>
      </c>
      <c r="E135" s="263" t="s">
        <v>249</v>
      </c>
      <c r="F135" s="263" t="s">
        <v>249</v>
      </c>
      <c r="G135" s="263" t="s">
        <v>249</v>
      </c>
      <c r="H135" s="264" t="s">
        <v>249</v>
      </c>
      <c r="I135" s="252">
        <v>6600</v>
      </c>
      <c r="J135" s="277" t="s">
        <v>231</v>
      </c>
      <c r="K135" s="253"/>
      <c r="L135" s="253"/>
      <c r="M135" s="253"/>
      <c r="N135" s="253"/>
      <c r="O135" s="253"/>
      <c r="P135" s="253"/>
    </row>
    <row r="136" spans="1:16" s="245" customFormat="1">
      <c r="A136" s="237" t="s">
        <v>173</v>
      </c>
      <c r="B136" s="238" t="s">
        <v>250</v>
      </c>
      <c r="C136" s="239" t="s">
        <v>250</v>
      </c>
      <c r="D136" s="240" t="s">
        <v>250</v>
      </c>
      <c r="E136" s="241" t="s">
        <v>250</v>
      </c>
      <c r="F136" s="241" t="s">
        <v>250</v>
      </c>
      <c r="G136" s="241" t="s">
        <v>250</v>
      </c>
      <c r="H136" s="242" t="s">
        <v>250</v>
      </c>
      <c r="I136" s="243" t="s">
        <v>251</v>
      </c>
      <c r="J136" s="244"/>
      <c r="K136" s="244"/>
      <c r="L136" s="244"/>
      <c r="M136" s="244"/>
      <c r="N136" s="244"/>
      <c r="O136" s="244"/>
      <c r="P136" s="244"/>
    </row>
    <row r="137" spans="1:16">
      <c r="A137" s="18" t="s">
        <v>222</v>
      </c>
      <c r="B137" s="152">
        <v>55476</v>
      </c>
      <c r="C137" s="153">
        <v>55476</v>
      </c>
      <c r="D137" s="229">
        <v>55476</v>
      </c>
      <c r="E137" s="156">
        <v>55476</v>
      </c>
      <c r="F137" s="156">
        <v>55476</v>
      </c>
      <c r="G137" s="156">
        <v>55476</v>
      </c>
      <c r="H137" s="157">
        <v>55476</v>
      </c>
      <c r="I137" s="178"/>
      <c r="J137" s="167"/>
      <c r="K137" s="167"/>
      <c r="L137" s="167"/>
      <c r="M137" s="167"/>
      <c r="N137" s="167"/>
      <c r="O137" s="167"/>
      <c r="P137" s="167"/>
    </row>
    <row r="138" spans="1:16">
      <c r="A138" s="13" t="s">
        <v>252</v>
      </c>
      <c r="B138" s="124">
        <v>4000</v>
      </c>
      <c r="C138" s="119">
        <v>4000</v>
      </c>
      <c r="D138" s="230">
        <v>4000</v>
      </c>
      <c r="E138" s="133">
        <v>4000</v>
      </c>
      <c r="F138" s="133">
        <v>4000</v>
      </c>
      <c r="G138" s="133">
        <v>4000</v>
      </c>
      <c r="H138" s="100">
        <v>4000</v>
      </c>
      <c r="I138" s="21"/>
      <c r="J138" s="154" t="s">
        <v>253</v>
      </c>
      <c r="K138" s="167"/>
      <c r="L138" s="167"/>
      <c r="M138" s="167"/>
      <c r="N138" s="167"/>
      <c r="O138" s="167"/>
      <c r="P138" s="167"/>
    </row>
    <row r="139" spans="1:16" s="299" customFormat="1" ht="13.5" thickBot="1">
      <c r="A139" s="295" t="s">
        <v>254</v>
      </c>
      <c r="B139" s="296">
        <v>5000</v>
      </c>
      <c r="C139" s="296">
        <v>5000</v>
      </c>
      <c r="D139" s="296">
        <v>5000</v>
      </c>
      <c r="E139" s="296">
        <v>5000</v>
      </c>
      <c r="F139" s="296">
        <v>5000</v>
      </c>
      <c r="G139" s="296">
        <v>5000</v>
      </c>
      <c r="H139" s="296">
        <v>5000</v>
      </c>
      <c r="I139" s="296"/>
      <c r="J139" s="297"/>
      <c r="K139" s="298"/>
      <c r="L139" s="298"/>
      <c r="M139" s="298"/>
      <c r="N139" s="298"/>
      <c r="O139" s="298"/>
      <c r="P139" s="298"/>
    </row>
    <row r="140" spans="1:16" s="245" customFormat="1">
      <c r="A140" s="237" t="s">
        <v>177</v>
      </c>
      <c r="B140" s="238" t="s">
        <v>251</v>
      </c>
      <c r="C140" s="239" t="s">
        <v>251</v>
      </c>
      <c r="D140" s="240" t="s">
        <v>251</v>
      </c>
      <c r="E140" s="241" t="s">
        <v>251</v>
      </c>
      <c r="F140" s="241" t="s">
        <v>251</v>
      </c>
      <c r="G140" s="241" t="s">
        <v>251</v>
      </c>
      <c r="H140" s="242" t="s">
        <v>251</v>
      </c>
      <c r="I140" s="243" t="s">
        <v>251</v>
      </c>
      <c r="J140" s="288" t="s">
        <v>255</v>
      </c>
      <c r="K140" s="244"/>
      <c r="L140" s="244"/>
      <c r="M140" s="244"/>
      <c r="N140" s="244"/>
      <c r="O140" s="244"/>
      <c r="P140" s="244"/>
    </row>
    <row r="141" spans="1:16">
      <c r="A141" s="18" t="s">
        <v>222</v>
      </c>
      <c r="B141" s="152">
        <v>55097</v>
      </c>
      <c r="C141" s="153">
        <v>55097</v>
      </c>
      <c r="D141" s="229">
        <v>55097</v>
      </c>
      <c r="E141" s="156">
        <v>55097</v>
      </c>
      <c r="F141" s="156">
        <v>55097</v>
      </c>
      <c r="G141" s="156">
        <v>55097</v>
      </c>
      <c r="H141" s="157">
        <v>55097</v>
      </c>
      <c r="I141" s="178"/>
      <c r="J141" s="154"/>
      <c r="K141" s="167"/>
      <c r="L141" s="167"/>
      <c r="M141" s="167"/>
      <c r="N141" s="167"/>
      <c r="O141" s="167"/>
      <c r="P141" s="167"/>
    </row>
    <row r="142" spans="1:16">
      <c r="A142" s="13" t="s">
        <v>252</v>
      </c>
      <c r="B142" s="124">
        <v>3000</v>
      </c>
      <c r="C142" s="119">
        <v>3000</v>
      </c>
      <c r="D142" s="230">
        <v>3000</v>
      </c>
      <c r="E142" s="133">
        <v>3000</v>
      </c>
      <c r="F142" s="133">
        <v>3000</v>
      </c>
      <c r="G142" s="133">
        <v>3000</v>
      </c>
      <c r="H142" s="100">
        <v>3000</v>
      </c>
      <c r="I142" s="21"/>
      <c r="J142" s="154" t="s">
        <v>253</v>
      </c>
      <c r="K142" s="167"/>
      <c r="L142" s="167"/>
      <c r="M142" s="167"/>
      <c r="N142" s="167"/>
      <c r="O142" s="167"/>
      <c r="P142" s="167"/>
    </row>
    <row r="143" spans="1:16" s="294" customFormat="1" ht="13.5" thickBot="1">
      <c r="A143" s="290" t="s">
        <v>254</v>
      </c>
      <c r="B143" s="291">
        <v>4500</v>
      </c>
      <c r="C143" s="291">
        <v>4500</v>
      </c>
      <c r="D143" s="249">
        <v>4500</v>
      </c>
      <c r="E143" s="291">
        <v>4500</v>
      </c>
      <c r="F143" s="291">
        <v>4500</v>
      </c>
      <c r="G143" s="291">
        <v>4500</v>
      </c>
      <c r="H143" s="291">
        <v>4500</v>
      </c>
      <c r="I143" s="291">
        <v>4000</v>
      </c>
      <c r="J143" s="292" t="s">
        <v>253</v>
      </c>
      <c r="K143" s="293"/>
      <c r="L143" s="293"/>
      <c r="M143" s="293"/>
      <c r="N143" s="293"/>
      <c r="O143" s="293"/>
      <c r="P143" s="293"/>
    </row>
    <row r="144" spans="1:16" s="245" customFormat="1">
      <c r="A144" s="237" t="s">
        <v>181</v>
      </c>
      <c r="B144" s="238" t="s">
        <v>182</v>
      </c>
      <c r="C144" s="239" t="s">
        <v>182</v>
      </c>
      <c r="D144" s="240" t="s">
        <v>182</v>
      </c>
      <c r="E144" s="241" t="s">
        <v>182</v>
      </c>
      <c r="F144" s="241" t="s">
        <v>182</v>
      </c>
      <c r="G144" s="241" t="s">
        <v>182</v>
      </c>
      <c r="H144" s="242" t="s">
        <v>182</v>
      </c>
      <c r="I144" s="243" t="s">
        <v>183</v>
      </c>
      <c r="J144" s="244"/>
      <c r="K144" s="244"/>
      <c r="L144" s="244"/>
      <c r="M144" s="244"/>
      <c r="N144" s="244"/>
      <c r="O144" s="244"/>
      <c r="P144" s="244"/>
    </row>
    <row r="145" spans="1:16">
      <c r="A145" s="18" t="s">
        <v>222</v>
      </c>
      <c r="B145" s="152">
        <v>264089</v>
      </c>
      <c r="C145" s="153">
        <v>264089</v>
      </c>
      <c r="D145" s="229">
        <v>264089</v>
      </c>
      <c r="E145" s="156">
        <v>264089</v>
      </c>
      <c r="F145" s="156">
        <v>264089</v>
      </c>
      <c r="G145" s="156">
        <v>264089</v>
      </c>
      <c r="H145" s="157">
        <v>264089</v>
      </c>
      <c r="I145" s="178"/>
      <c r="J145" s="167"/>
      <c r="K145" s="167"/>
      <c r="L145" s="167"/>
      <c r="M145" s="167"/>
      <c r="N145" s="167"/>
      <c r="O145" s="167"/>
      <c r="P145" s="167"/>
    </row>
    <row r="146" spans="1:16">
      <c r="A146" s="13" t="s">
        <v>125</v>
      </c>
      <c r="B146" s="124">
        <v>5000</v>
      </c>
      <c r="C146" s="119">
        <v>5000</v>
      </c>
      <c r="D146" s="230">
        <v>5000</v>
      </c>
      <c r="E146" s="133">
        <v>5000</v>
      </c>
      <c r="F146" s="133">
        <v>5000</v>
      </c>
      <c r="G146" s="133">
        <v>5000</v>
      </c>
      <c r="H146" s="100">
        <v>5000</v>
      </c>
      <c r="I146" s="21">
        <v>5000</v>
      </c>
      <c r="J146" s="167"/>
      <c r="K146" s="167"/>
      <c r="L146" s="167"/>
      <c r="M146" s="167"/>
      <c r="N146" s="167"/>
      <c r="O146" s="167"/>
      <c r="P146" s="167"/>
    </row>
    <row r="147" spans="1:16" s="254" customFormat="1" ht="13.5" thickBot="1">
      <c r="A147" s="246" t="s">
        <v>126</v>
      </c>
      <c r="B147" s="247"/>
      <c r="C147" s="248"/>
      <c r="D147" s="249"/>
      <c r="E147" s="250"/>
      <c r="F147" s="250"/>
      <c r="G147" s="250"/>
      <c r="H147" s="251"/>
      <c r="I147" s="252"/>
      <c r="J147" s="253"/>
      <c r="K147" s="253"/>
      <c r="L147" s="253"/>
      <c r="M147" s="253"/>
      <c r="N147" s="253"/>
      <c r="O147" s="253"/>
      <c r="P147" s="253"/>
    </row>
    <row r="148" spans="1:16" s="245" customFormat="1">
      <c r="A148" s="237" t="s">
        <v>184</v>
      </c>
      <c r="B148" s="238" t="s">
        <v>185</v>
      </c>
      <c r="C148" s="239" t="s">
        <v>185</v>
      </c>
      <c r="D148" s="240" t="s">
        <v>185</v>
      </c>
      <c r="E148" s="241" t="s">
        <v>185</v>
      </c>
      <c r="F148" s="241" t="s">
        <v>185</v>
      </c>
      <c r="G148" s="241" t="s">
        <v>185</v>
      </c>
      <c r="H148" s="242" t="s">
        <v>185</v>
      </c>
      <c r="I148" s="243" t="s">
        <v>186</v>
      </c>
      <c r="J148" s="244"/>
      <c r="K148" s="244"/>
      <c r="L148" s="244"/>
      <c r="M148" s="244"/>
      <c r="N148" s="244"/>
      <c r="O148" s="244"/>
      <c r="P148" s="244"/>
    </row>
    <row r="149" spans="1:16">
      <c r="A149" s="18" t="s">
        <v>222</v>
      </c>
      <c r="B149" s="152" t="s">
        <v>256</v>
      </c>
      <c r="C149" s="153" t="s">
        <v>256</v>
      </c>
      <c r="D149" s="229" t="s">
        <v>256</v>
      </c>
      <c r="E149" s="156" t="s">
        <v>256</v>
      </c>
      <c r="F149" s="156" t="s">
        <v>256</v>
      </c>
      <c r="G149" s="156" t="s">
        <v>256</v>
      </c>
      <c r="H149" s="157" t="s">
        <v>256</v>
      </c>
      <c r="I149" s="178"/>
      <c r="J149" s="167"/>
      <c r="K149" s="167"/>
      <c r="L149" s="167"/>
      <c r="M149" s="167"/>
      <c r="N149" s="167"/>
      <c r="O149" s="167"/>
      <c r="P149" s="167"/>
    </row>
    <row r="150" spans="1:16">
      <c r="A150" s="13" t="s">
        <v>125</v>
      </c>
      <c r="B150" s="124">
        <v>700</v>
      </c>
      <c r="C150" s="119">
        <v>700</v>
      </c>
      <c r="D150" s="230">
        <v>700</v>
      </c>
      <c r="E150" s="133">
        <v>700</v>
      </c>
      <c r="F150" s="133">
        <v>700</v>
      </c>
      <c r="G150" s="133">
        <v>700</v>
      </c>
      <c r="H150" s="100">
        <v>700</v>
      </c>
      <c r="I150" s="21">
        <v>1000</v>
      </c>
      <c r="J150" s="167"/>
      <c r="K150" s="167"/>
      <c r="L150" s="167"/>
      <c r="M150" s="167"/>
      <c r="N150" s="167"/>
      <c r="O150" s="167"/>
      <c r="P150" s="167"/>
    </row>
    <row r="151" spans="1:16" s="254" customFormat="1" ht="13.5" thickBot="1">
      <c r="A151" s="246" t="s">
        <v>126</v>
      </c>
      <c r="B151" s="247"/>
      <c r="C151" s="248"/>
      <c r="D151" s="249"/>
      <c r="E151" s="250"/>
      <c r="F151" s="250"/>
      <c r="G151" s="250"/>
      <c r="H151" s="251"/>
      <c r="I151" s="252"/>
      <c r="J151" s="253"/>
      <c r="K151" s="253"/>
      <c r="L151" s="253"/>
      <c r="M151" s="253"/>
      <c r="N151" s="253"/>
      <c r="O151" s="253"/>
      <c r="P151" s="253"/>
    </row>
    <row r="152" spans="1:16" s="289" customFormat="1">
      <c r="A152" s="237" t="s">
        <v>184</v>
      </c>
      <c r="B152" s="238" t="s">
        <v>145</v>
      </c>
      <c r="C152" s="239" t="s">
        <v>145</v>
      </c>
      <c r="D152" s="240" t="s">
        <v>145</v>
      </c>
      <c r="E152" s="241" t="s">
        <v>145</v>
      </c>
      <c r="F152" s="241" t="s">
        <v>145</v>
      </c>
      <c r="G152" s="241" t="s">
        <v>145</v>
      </c>
      <c r="H152" s="242" t="s">
        <v>145</v>
      </c>
      <c r="I152" s="243"/>
    </row>
    <row r="153" spans="1:16" s="255" customFormat="1">
      <c r="A153" s="18" t="s">
        <v>222</v>
      </c>
      <c r="B153" s="152">
        <v>50801</v>
      </c>
      <c r="C153" s="153">
        <v>50801</v>
      </c>
      <c r="D153" s="229">
        <v>50801</v>
      </c>
      <c r="E153" s="156">
        <v>50801</v>
      </c>
      <c r="F153" s="156">
        <v>50801</v>
      </c>
      <c r="G153" s="156">
        <v>50801</v>
      </c>
      <c r="H153" s="157">
        <v>50801</v>
      </c>
      <c r="I153" s="178"/>
    </row>
    <row r="154" spans="1:16">
      <c r="A154" s="13" t="s">
        <v>125</v>
      </c>
      <c r="B154" s="124">
        <v>6000</v>
      </c>
      <c r="C154" s="119">
        <v>6000</v>
      </c>
      <c r="D154" s="230">
        <v>6000</v>
      </c>
      <c r="E154" s="133">
        <v>6000</v>
      </c>
      <c r="F154" s="133">
        <v>6000</v>
      </c>
      <c r="G154" s="133">
        <v>6000</v>
      </c>
      <c r="H154" s="100">
        <v>6000</v>
      </c>
      <c r="I154" s="21"/>
      <c r="J154" s="167"/>
      <c r="K154" s="167"/>
      <c r="L154" s="167"/>
      <c r="M154" s="167"/>
      <c r="N154" s="167"/>
      <c r="O154" s="167"/>
      <c r="P154" s="167"/>
    </row>
    <row r="155" spans="1:16" s="254" customFormat="1" ht="13.5" thickBot="1">
      <c r="A155" s="246" t="s">
        <v>126</v>
      </c>
      <c r="B155" s="247"/>
      <c r="C155" s="248"/>
      <c r="D155" s="249"/>
      <c r="E155" s="250"/>
      <c r="F155" s="250"/>
      <c r="G155" s="250"/>
      <c r="H155" s="251"/>
      <c r="I155" s="252"/>
      <c r="J155" s="253"/>
      <c r="K155" s="253"/>
      <c r="L155" s="253"/>
      <c r="M155" s="253"/>
      <c r="N155" s="253"/>
      <c r="O155" s="253"/>
      <c r="P155" s="253"/>
    </row>
    <row r="156" spans="1:16" s="245" customFormat="1">
      <c r="A156" s="237" t="s">
        <v>257</v>
      </c>
      <c r="B156" s="238" t="s">
        <v>258</v>
      </c>
      <c r="C156" s="239" t="s">
        <v>258</v>
      </c>
      <c r="D156" s="240" t="s">
        <v>258</v>
      </c>
      <c r="E156" s="241" t="s">
        <v>258</v>
      </c>
      <c r="F156" s="241" t="s">
        <v>258</v>
      </c>
      <c r="G156" s="241" t="s">
        <v>258</v>
      </c>
      <c r="H156" s="242" t="s">
        <v>258</v>
      </c>
      <c r="I156" s="243" t="s">
        <v>155</v>
      </c>
      <c r="J156" s="244"/>
      <c r="K156" s="244"/>
      <c r="L156" s="244"/>
      <c r="M156" s="244"/>
      <c r="N156" s="244"/>
      <c r="O156" s="244"/>
      <c r="P156" s="244"/>
    </row>
    <row r="157" spans="1:16">
      <c r="A157" s="18" t="s">
        <v>222</v>
      </c>
      <c r="B157" s="152" t="s">
        <v>154</v>
      </c>
      <c r="C157" s="153" t="s">
        <v>154</v>
      </c>
      <c r="D157" s="229" t="s">
        <v>154</v>
      </c>
      <c r="E157" s="156" t="s">
        <v>154</v>
      </c>
      <c r="F157" s="156" t="s">
        <v>154</v>
      </c>
      <c r="G157" s="156" t="s">
        <v>154</v>
      </c>
      <c r="H157" s="157" t="s">
        <v>154</v>
      </c>
      <c r="I157" s="178"/>
      <c r="J157" s="167"/>
      <c r="K157" s="167"/>
      <c r="L157" s="167"/>
      <c r="M157" s="167"/>
      <c r="N157" s="167"/>
      <c r="O157" s="167"/>
      <c r="P157" s="167"/>
    </row>
    <row r="158" spans="1:16">
      <c r="A158" s="13" t="s">
        <v>259</v>
      </c>
      <c r="B158" s="124">
        <v>6000</v>
      </c>
      <c r="C158" s="119">
        <v>6000</v>
      </c>
      <c r="D158" s="230">
        <v>6000</v>
      </c>
      <c r="E158" s="133">
        <v>6000</v>
      </c>
      <c r="F158" s="133">
        <v>6000</v>
      </c>
      <c r="G158" s="133">
        <v>6000</v>
      </c>
      <c r="H158" s="100">
        <v>6000</v>
      </c>
      <c r="I158" s="21"/>
      <c r="J158" s="154" t="s">
        <v>247</v>
      </c>
      <c r="K158" s="167"/>
      <c r="L158" s="167"/>
      <c r="M158" s="167"/>
      <c r="N158" s="167"/>
      <c r="O158" s="167"/>
      <c r="P158" s="167"/>
    </row>
    <row r="159" spans="1:16">
      <c r="A159" s="13" t="s">
        <v>260</v>
      </c>
      <c r="B159" s="158">
        <v>0.01</v>
      </c>
      <c r="C159" s="159">
        <v>0.01</v>
      </c>
      <c r="D159" s="227">
        <v>0.01</v>
      </c>
      <c r="E159" s="160">
        <v>0.01</v>
      </c>
      <c r="F159" s="160">
        <v>0.01</v>
      </c>
      <c r="G159" s="160">
        <v>0.01</v>
      </c>
      <c r="H159" s="161">
        <v>0.01</v>
      </c>
      <c r="I159" s="21"/>
      <c r="J159" s="154" t="s">
        <v>247</v>
      </c>
      <c r="K159" s="167"/>
      <c r="L159" s="167"/>
      <c r="M159" s="167"/>
      <c r="N159" s="167"/>
      <c r="O159" s="167"/>
      <c r="P159" s="167"/>
    </row>
    <row r="160" spans="1:16" s="254" customFormat="1" ht="13.5" thickBot="1">
      <c r="A160" s="246" t="s">
        <v>126</v>
      </c>
      <c r="B160" s="247">
        <v>3900</v>
      </c>
      <c r="C160" s="248">
        <v>3900</v>
      </c>
      <c r="D160" s="249">
        <v>3900</v>
      </c>
      <c r="E160" s="250">
        <v>3900</v>
      </c>
      <c r="F160" s="250">
        <v>3900</v>
      </c>
      <c r="G160" s="250">
        <v>3900</v>
      </c>
      <c r="H160" s="251">
        <v>3900</v>
      </c>
      <c r="I160" s="252">
        <v>3900</v>
      </c>
      <c r="J160" s="253"/>
      <c r="K160" s="253"/>
      <c r="L160" s="253"/>
      <c r="M160" s="253"/>
      <c r="N160" s="253"/>
      <c r="O160" s="253"/>
      <c r="P160" s="253"/>
    </row>
    <row r="161" spans="1:16" s="245" customFormat="1">
      <c r="A161" s="237" t="s">
        <v>261</v>
      </c>
      <c r="B161" s="238" t="s">
        <v>157</v>
      </c>
      <c r="C161" s="239" t="s">
        <v>157</v>
      </c>
      <c r="D161" s="240" t="s">
        <v>157</v>
      </c>
      <c r="E161" s="241" t="s">
        <v>157</v>
      </c>
      <c r="F161" s="241" t="s">
        <v>157</v>
      </c>
      <c r="G161" s="241" t="s">
        <v>157</v>
      </c>
      <c r="H161" s="242" t="s">
        <v>157</v>
      </c>
      <c r="I161" s="243" t="s">
        <v>158</v>
      </c>
      <c r="J161" s="244"/>
      <c r="K161" s="244"/>
      <c r="L161" s="244"/>
      <c r="M161" s="244"/>
      <c r="N161" s="244"/>
      <c r="O161" s="244"/>
      <c r="P161" s="244"/>
    </row>
    <row r="162" spans="1:16">
      <c r="A162" s="18" t="s">
        <v>222</v>
      </c>
      <c r="B162" s="152" t="s">
        <v>262</v>
      </c>
      <c r="C162" s="153" t="s">
        <v>262</v>
      </c>
      <c r="D162" s="229" t="s">
        <v>262</v>
      </c>
      <c r="E162" s="156" t="s">
        <v>262</v>
      </c>
      <c r="F162" s="156" t="s">
        <v>262</v>
      </c>
      <c r="G162" s="156" t="s">
        <v>262</v>
      </c>
      <c r="H162" s="157" t="s">
        <v>262</v>
      </c>
      <c r="I162" s="178"/>
      <c r="J162" s="167"/>
      <c r="K162" s="167"/>
      <c r="L162" s="167"/>
      <c r="M162" s="167"/>
      <c r="N162" s="167"/>
      <c r="O162" s="167"/>
      <c r="P162" s="167"/>
    </row>
    <row r="163" spans="1:16">
      <c r="A163" s="13" t="s">
        <v>125</v>
      </c>
      <c r="B163" s="124"/>
      <c r="C163" s="119"/>
      <c r="D163" s="230"/>
      <c r="E163" s="133"/>
      <c r="F163" s="133"/>
      <c r="G163" s="133"/>
      <c r="H163" s="100"/>
      <c r="I163" s="21"/>
      <c r="J163" s="167"/>
      <c r="K163" s="167"/>
      <c r="L163" s="167"/>
      <c r="M163" s="167"/>
      <c r="N163" s="167"/>
      <c r="O163" s="167"/>
      <c r="P163" s="167"/>
    </row>
    <row r="164" spans="1:16">
      <c r="A164" s="13" t="s">
        <v>126</v>
      </c>
      <c r="B164" s="124">
        <v>4500</v>
      </c>
      <c r="C164" s="119">
        <v>4500</v>
      </c>
      <c r="D164" s="230">
        <v>4500</v>
      </c>
      <c r="E164" s="133">
        <v>4500</v>
      </c>
      <c r="F164" s="133">
        <v>4500</v>
      </c>
      <c r="G164" s="133">
        <v>4500</v>
      </c>
      <c r="H164" s="100">
        <v>4500</v>
      </c>
      <c r="I164" s="21">
        <v>4500</v>
      </c>
      <c r="J164" s="167"/>
      <c r="K164" s="167"/>
      <c r="L164" s="167"/>
      <c r="M164" s="167"/>
      <c r="N164" s="167"/>
      <c r="O164" s="167"/>
      <c r="P164" s="167"/>
    </row>
    <row r="165" spans="1:16" s="254" customFormat="1" ht="13.5" thickBot="1">
      <c r="A165" s="246" t="s">
        <v>159</v>
      </c>
      <c r="B165" s="260">
        <v>0.05</v>
      </c>
      <c r="C165" s="261">
        <v>0.05</v>
      </c>
      <c r="D165" s="262">
        <v>0.05</v>
      </c>
      <c r="E165" s="263">
        <v>0.05</v>
      </c>
      <c r="F165" s="263">
        <v>0.05</v>
      </c>
      <c r="G165" s="263">
        <v>0.05</v>
      </c>
      <c r="H165" s="264">
        <v>0.05</v>
      </c>
      <c r="I165" s="252">
        <v>5</v>
      </c>
      <c r="J165" s="253"/>
      <c r="K165" s="253"/>
      <c r="L165" s="253"/>
      <c r="M165" s="253"/>
      <c r="N165" s="253"/>
      <c r="O165" s="253"/>
      <c r="P165" s="253"/>
    </row>
    <row r="166" spans="1:16" s="259" customFormat="1">
      <c r="A166" s="256" t="s">
        <v>263</v>
      </c>
      <c r="B166" s="257" t="s">
        <v>169</v>
      </c>
      <c r="C166" s="257" t="s">
        <v>169</v>
      </c>
      <c r="D166" s="257" t="s">
        <v>169</v>
      </c>
      <c r="E166" s="257" t="s">
        <v>169</v>
      </c>
      <c r="F166" s="257" t="s">
        <v>169</v>
      </c>
      <c r="G166" s="257" t="s">
        <v>169</v>
      </c>
      <c r="H166" s="257" t="s">
        <v>169</v>
      </c>
      <c r="I166" s="257" t="s">
        <v>170</v>
      </c>
      <c r="J166" s="258"/>
      <c r="K166" s="258"/>
      <c r="L166" s="258"/>
      <c r="M166" s="258"/>
      <c r="N166" s="258"/>
      <c r="O166" s="258"/>
      <c r="P166" s="258"/>
    </row>
    <row r="167" spans="1:16" s="234" customFormat="1">
      <c r="A167" s="18" t="s">
        <v>222</v>
      </c>
      <c r="B167" s="232">
        <v>7131</v>
      </c>
      <c r="C167" s="232">
        <v>7131</v>
      </c>
      <c r="D167" s="232">
        <v>7131</v>
      </c>
      <c r="E167" s="232">
        <v>7131</v>
      </c>
      <c r="F167" s="232">
        <v>7131</v>
      </c>
      <c r="G167" s="232">
        <v>7131</v>
      </c>
      <c r="H167" s="232">
        <v>7131</v>
      </c>
      <c r="I167" s="232"/>
      <c r="J167" s="233"/>
      <c r="K167" s="233"/>
      <c r="L167" s="233"/>
      <c r="M167" s="233"/>
      <c r="N167" s="233"/>
      <c r="O167" s="233"/>
      <c r="P167" s="233"/>
    </row>
    <row r="168" spans="1:16" s="234" customFormat="1">
      <c r="A168" s="235" t="s">
        <v>125</v>
      </c>
      <c r="B168" s="236"/>
      <c r="C168" s="236"/>
      <c r="D168" s="236"/>
      <c r="E168" s="236"/>
      <c r="F168" s="236"/>
      <c r="G168" s="236"/>
      <c r="H168" s="236"/>
      <c r="I168" s="236"/>
      <c r="J168" s="233"/>
      <c r="K168" s="233"/>
      <c r="L168" s="233"/>
      <c r="M168" s="233"/>
      <c r="N168" s="233"/>
      <c r="O168" s="233"/>
      <c r="P168" s="233"/>
    </row>
    <row r="169" spans="1:16" s="234" customFormat="1">
      <c r="A169" s="235" t="s">
        <v>126</v>
      </c>
      <c r="B169" s="236">
        <v>5000</v>
      </c>
      <c r="C169" s="236">
        <v>5000</v>
      </c>
      <c r="D169" s="236">
        <v>5000</v>
      </c>
      <c r="E169" s="236">
        <v>5000</v>
      </c>
      <c r="F169" s="236">
        <v>5000</v>
      </c>
      <c r="G169" s="236">
        <v>5000</v>
      </c>
      <c r="H169" s="236">
        <v>5000</v>
      </c>
      <c r="I169" s="236">
        <v>5000</v>
      </c>
      <c r="J169" s="233"/>
      <c r="K169" s="233"/>
      <c r="L169" s="233"/>
      <c r="M169" s="233"/>
      <c r="N169" s="233"/>
      <c r="O169" s="233"/>
      <c r="P169" s="233"/>
    </row>
  </sheetData>
  <sheetProtection selectLockedCells="1"/>
  <mergeCells count="1">
    <mergeCell ref="B1:I1"/>
  </mergeCells>
  <conditionalFormatting sqref="D8:G8">
    <cfRule type="expression" dxfId="12" priority="13">
      <formula>NOT(D$8=ROUNDDOWN(D$8,0))</formula>
    </cfRule>
  </conditionalFormatting>
  <conditionalFormatting sqref="B94 B165 I94 I99:I109 B99:B109">
    <cfRule type="expression" dxfId="11" priority="12">
      <formula>ISBLANK(B$11)</formula>
    </cfRule>
  </conditionalFormatting>
  <conditionalFormatting sqref="B8">
    <cfRule type="expression" dxfId="10" priority="11">
      <formula>NOT(B$8=ROUNDDOWN(B$8,0))</formula>
    </cfRule>
  </conditionalFormatting>
  <conditionalFormatting sqref="H8">
    <cfRule type="expression" dxfId="9" priority="10">
      <formula>NOT(H$8=ROUNDDOWN(H$8,0))</formula>
    </cfRule>
  </conditionalFormatting>
  <conditionalFormatting sqref="I8">
    <cfRule type="expression" dxfId="8" priority="9">
      <formula>NOT(I$8=ROUNDDOWN(I$8,0))</formula>
    </cfRule>
  </conditionalFormatting>
  <conditionalFormatting sqref="I165">
    <cfRule type="expression" dxfId="7" priority="8">
      <formula>ISBLANK(I$11)</formula>
    </cfRule>
  </conditionalFormatting>
  <conditionalFormatting sqref="C94:H94 C165:H165 C99:H109">
    <cfRule type="expression" dxfId="6" priority="7">
      <formula>ISBLANK(C$11)</formula>
    </cfRule>
  </conditionalFormatting>
  <conditionalFormatting sqref="I110:I113 B110:B113">
    <cfRule type="expression" dxfId="5" priority="6">
      <formula>ISBLANK(B$11)</formula>
    </cfRule>
  </conditionalFormatting>
  <conditionalFormatting sqref="C110:H113">
    <cfRule type="expression" dxfId="4" priority="5">
      <formula>ISBLANK(C$11)</formula>
    </cfRule>
  </conditionalFormatting>
  <conditionalFormatting sqref="I114:I125 B114:B125">
    <cfRule type="expression" dxfId="3" priority="4">
      <formula>ISBLANK(B$11)</formula>
    </cfRule>
  </conditionalFormatting>
  <conditionalFormatting sqref="C114:H125">
    <cfRule type="expression" dxfId="2" priority="3">
      <formula>ISBLANK(C$11)</formula>
    </cfRule>
  </conditionalFormatting>
  <conditionalFormatting sqref="I126:I155 B126:B155">
    <cfRule type="expression" dxfId="1" priority="2">
      <formula>ISBLANK(B$11)</formula>
    </cfRule>
  </conditionalFormatting>
  <conditionalFormatting sqref="C126:H155">
    <cfRule type="expression" dxfId="0" priority="1">
      <formula>ISBLANK(C$11)</formula>
    </cfRule>
  </conditionalFormatting>
  <dataValidations count="2">
    <dataValidation type="list" allowBlank="1" showInputMessage="1" showErrorMessage="1" prompt="non OC primary: 3000cGy _x000a_OC primary: 5000cGy _x000a__x000a_(for portions not overlapping TV)" sqref="I125 I129:I155" xr:uid="{00000000-0002-0000-0000-000000000000}">
      <formula1>#REF!</formula1>
    </dataValidation>
    <dataValidation type="list" allowBlank="1" showInputMessage="1" showErrorMessage="1" promptTitle="Dmax:" prompt="7000Gy if PTV_comb_HD or PTV_boost is adjacent" sqref="I132:I133" xr:uid="{00000000-0002-0000-0000-000001000000}">
      <formula1>#REF!</formula1>
    </dataValidation>
  </dataValidations>
  <printOptions horizontalCentered="1"/>
  <pageMargins left="0.5" right="0.5" top="0.5" bottom="0.5" header="0.5" footer="0.5"/>
  <pageSetup fitToHeight="0" orientation="landscape" r:id="rId1"/>
  <headerFooter>
    <oddFooter>&amp;C&amp;"Calibri,Regular"&amp;K000000&amp;F</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7A9CA55D49F1D40BF587D6EBF7583FA" ma:contentTypeVersion="12" ma:contentTypeDescription="Create a new document." ma:contentTypeScope="" ma:versionID="63b79cb266c4ab81e85aaae518ff6116">
  <xsd:schema xmlns:xsd="http://www.w3.org/2001/XMLSchema" xmlns:xs="http://www.w3.org/2001/XMLSchema" xmlns:p="http://schemas.microsoft.com/office/2006/metadata/properties" xmlns:ns2="6f965e05-a3fa-4827-998d-db1d5cd9d459" xmlns:ns3="b876ff87-b1a3-4950-81f1-78b4e5bbc78c" targetNamespace="http://schemas.microsoft.com/office/2006/metadata/properties" ma:root="true" ma:fieldsID="5176e19b431ee7560861e4eb56fa2df2" ns2:_="" ns3:_="">
    <xsd:import namespace="6f965e05-a3fa-4827-998d-db1d5cd9d459"/>
    <xsd:import namespace="b876ff87-b1a3-4950-81f1-78b4e5bbc78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65e05-a3fa-4827-998d-db1d5cd9d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876ff87-b1a3-4950-81f1-78b4e5bbc78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C60565-D435-4E30-8C4B-AD32572FAF93}"/>
</file>

<file path=customXml/itemProps2.xml><?xml version="1.0" encoding="utf-8"?>
<ds:datastoreItem xmlns:ds="http://schemas.openxmlformats.org/officeDocument/2006/customXml" ds:itemID="{275D0695-C34D-437F-B82D-3DDB7E64A646}"/>
</file>

<file path=customXml/itemProps3.xml><?xml version="1.0" encoding="utf-8"?>
<ds:datastoreItem xmlns:ds="http://schemas.openxmlformats.org/officeDocument/2006/customXml" ds:itemID="{ABE25157-E4FD-41AF-ABE3-1246D2B5C0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Muffin Sewell</dc:creator>
  <cp:keywords/>
  <dc:description/>
  <cp:lastModifiedBy>Lebron Gonzalez, Sharon</cp:lastModifiedBy>
  <cp:revision/>
  <dcterms:created xsi:type="dcterms:W3CDTF">2015-06-25T17:42:30Z</dcterms:created>
  <dcterms:modified xsi:type="dcterms:W3CDTF">2020-09-30T19:26:04Z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0x01010017A9CA55D49F1D40BF587D6EBF7583FA</vt:lpwstr>
  </property>
  <property fmtid="{D5CDD505-2E9C-101B-9397-08002B2CF9AE}" pid="3" name="AuthorIds_UIVersion_9728">
    <vt:lpwstr>19</vt:lpwstr>
  </property>
</Properties>
</file>