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ggi" r:id="rId3" sheetId="1"/>
  </sheets>
</workbook>
</file>

<file path=xl/sharedStrings.xml><?xml version="1.0" encoding="utf-8"?>
<sst xmlns="http://schemas.openxmlformats.org/spreadsheetml/2006/main" count="42" uniqueCount="26">
  <si>
    <t>Periodo</t>
  </si>
  <si>
    <t xml:space="preserve">fattura </t>
  </si>
  <si>
    <t>2022/1000885</t>
  </si>
  <si>
    <t>Credito</t>
  </si>
  <si>
    <t>kWh</t>
  </si>
  <si>
    <t/>
  </si>
  <si>
    <t>Scagl</t>
  </si>
  <si>
    <t>Costo</t>
  </si>
  <si>
    <t>Rifiuti</t>
  </si>
  <si>
    <t>Tot</t>
  </si>
  <si>
    <t>del</t>
  </si>
  <si>
    <t>1^</t>
  </si>
  <si>
    <t>Tot. Calc</t>
  </si>
  <si>
    <t>2^</t>
  </si>
  <si>
    <t>dt.Lettura Attuale</t>
  </si>
  <si>
    <t>Preced.</t>
  </si>
  <si>
    <t>Attuale</t>
  </si>
  <si>
    <t>Consumo</t>
  </si>
  <si>
    <t>Netto</t>
  </si>
  <si>
    <t>1^Scagl.</t>
  </si>
  <si>
    <t>2^Scagl.</t>
  </si>
  <si>
    <t>Cont.</t>
  </si>
  <si>
    <t>Costo 1</t>
  </si>
  <si>
    <t>Costo 2</t>
  </si>
  <si>
    <t>Energia attiva</t>
  </si>
  <si>
    <t>Totale</t>
  </si>
</sst>
</file>

<file path=xl/styles.xml><?xml version="1.0" encoding="utf-8"?>
<styleSheet xmlns="http://schemas.openxmlformats.org/spreadsheetml/2006/main">
  <numFmts count="1">
    <numFmt numFmtId="164" formatCode="0.000000"/>
  </numFmts>
  <fonts count="56">
    <font>
      <sz val="11.0"/>
      <color indexed="8"/>
      <name val="Calibri"/>
      <family val="2"/>
      <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b/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theme="1"/>
      <main:name val="Calibri"/>
      <main:family val="2"/>
      <main:scheme val="minor"/>
    </font>
  </fonts>
  <fills count="6">
    <fill>
      <patternFill patternType="none"/>
    </fill>
    <fill>
      <patternFill patternType="darkGray"/>
    </fill>
    <fill>
      <patternFill patternType="none">
        <bgColor indexed="9"/>
      </patternFill>
    </fill>
    <fill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patternFill patternType="solid">
        <main:fgColor rgb="FFFFFF00"/>
        <main:bgColor indexed="64"/>
      </main:patternFill>
    </fill>
    <fill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patternFill patternType="solid">
        <main:fgColor rgb="FFFFFF00"/>
        <main:bgColor indexed="9"/>
      </main:patternFill>
    </fill>
    <fill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patternFill patternType="solid">
        <main:fgColor rgb="FFFFFF00"/>
        <main:bgColor indexed="0"/>
      </main:patternFill>
    </fill>
  </fills>
  <borders count="15">
    <border>
      <left/>
      <right/>
      <top/>
      <bottom/>
      <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/>
      <main:top style="thin">
        <main:color indexed="64"/>
      </main:top>
      <main:bottom/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/>
      <main:right/>
      <main:top style="thin">
        <main:color indexed="64"/>
      </main:top>
      <main:bottom/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/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/>
      <main:top/>
      <main:bottom/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/>
      <main:right style="thin">
        <main:color indexed="64"/>
      </main:right>
      <main:top/>
      <main:bottom/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/>
      <main:right/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/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/>
      <main:top/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/>
      <main:right/>
      <main:top/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/>
      <main:right style="thin">
        <main:color indexed="64"/>
      </main:right>
      <main:top/>
      <main:bottom style="thin">
        <main:color indexed="64"/>
      </main:bottom>
      <main:diagonal/>
    </border>
    <border xmlns:mc="http://schemas.openxmlformats.org/markup-compatibility/2006" xmlns:xr="http://schemas.microsoft.com/office/spreadsheetml/2014/revision" xmlns:x14ac="http://schemas.microsoft.com/office/spreadsheetml/2009/9/ac" xmlns:x16r2="http://schemas.microsoft.com/office/spreadsheetml/2015/02/main"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</borders>
  <cellStyleXfs count="1">
    <xf numFmtId="0" fontId="0" fillId="0" borderId="0"/>
  </cellStyleXfs>
  <cellXfs count="56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" fillId="2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14" fontId="2" fillId="5" borderId="0" xfId="0" applyNumberFormat="true" applyFill="true" applyBorder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3" fillId="4" borderId="0" xfId="0" applyFill="true" applyAlignment="1" applyBorder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4" fillId="2" borderId="0" xfId="0" applyAlignment="1" applyFill="true" applyBorder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5" fillId="2" borderId="1" xfId="0" applyBorder="true" applyAlignment="1" applyFill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6" fillId="2" borderId="2" xfId="0" applyBorder="true" applyAlignment="1" applyFill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7" fillId="2" borderId="3" xfId="0" applyBorder="true" applyAlignment="1" applyFill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8" fillId="2" borderId="0" xfId="0" applyFill="true" applyBorder="true" applyAlignment="1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" fillId="4" borderId="0" xfId="0" applyFont="true" applyFill="true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" fillId="4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" fillId="2" borderId="4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" fillId="2" borderId="0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164" fontId="13" fillId="4" borderId="5" xfId="0" applyNumberFormat="true" applyFill="true" applyBorder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164" fontId="14" fillId="4" borderId="0" xfId="0" applyNumberFormat="true" applyFill="true" applyBorder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15" fillId="2" borderId="0" xfId="0" applyNumberFormat="true" applyFont="true" applyFill="true" applyBorder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14" fontId="16" fillId="2" borderId="0" xfId="0" applyNumberFormat="true" applyFill="true" applyBorder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" fillId="2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" fillId="2" borderId="6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" fillId="2" borderId="7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0" fillId="2" borderId="7" xfId="0" applyBorder="true" applyAlignment="1" applyFill="true" applyNumberFormat="true" applyFont="true">
      <main:alignment horizontal="right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1" fillId="2" borderId="7" xfId="0" applyBorder="true" applyAlignment="1" applyFill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2" fillId="2" borderId="8" xfId="0" applyBorder="true" applyAlignment="1" applyFill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3" fillId="2" borderId="0" xfId="0" applyBorder="true" applyAlignment="1" applyFill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4" fillId="2" borderId="2" xfId="0" applyFill="true" applyBorder="true" applyAlignment="1" applyNumberFormat="true" applyFont="true">
      <main:alignment horizontal="right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5" fillId="2" borderId="3" xfId="0" applyFill="true" applyBorder="true" applyAlignment="1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6" fillId="2" borderId="9" xfId="0" applyFill="true" applyBorder="true" applyAlignment="1" applyNumberFormat="true" applyFont="true">
      <main:alignment horizontal="right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7" fillId="2" borderId="4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28" fillId="2" borderId="0" xfId="0" applyBorder="true" applyAlignment="1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14" fontId="29" fillId="4" borderId="0" xfId="0" applyNumberFormat="true" applyFill="true" applyBorder="true" applyAlignment="1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30" fillId="4" borderId="0" xfId="0" applyFill="true" applyBorder="true" applyAlignment="1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31" fillId="2" borderId="5" xfId="0" applyBorder="true" applyAlignment="1" applyFill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2" fillId="2" borderId="1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33" fillId="2" borderId="2" xfId="0" applyFill="true" applyBorder="true" applyAlignment="1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4" fillId="2" borderId="2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2" fontId="35" fillId="2" borderId="2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36" fillId="2" borderId="2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37" fillId="2" borderId="3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38" fillId="2" borderId="9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14" fontId="39" fillId="4" borderId="0" xfId="0" applyNumberFormat="true" applyFill="true" applyBorder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0" fillId="4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2" fontId="41" fillId="2" borderId="0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42" fillId="2" borderId="0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43" fillId="2" borderId="5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44" fillId="2" borderId="10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5" fillId="2" borderId="11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6" fillId="2" borderId="12" xfId="0" applyBorder="true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14" fontId="47" fillId="4" borderId="12" xfId="0" applyNumberFormat="true" applyFill="true" applyBorder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8" fillId="4" borderId="12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49" fillId="2" borderId="13" xfId="0" applyBorder="true" applyAlignment="1" applyFill="true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 numFmtId="0" fontId="50" fillId="2" borderId="12" xfId="0" applyFill="true" applyBorder="true" applyAlignment="1" applyNumberFormat="true" applyFont="true">
      <main:alignment horizontal="righ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2" fontId="51" fillId="2" borderId="12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52" fillId="2" borderId="12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53" fillId="2" borderId="13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54" fillId="2" borderId="14" xfId="0" applyNumberFormat="true" applyBorder="true" applyFill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4" fontId="55" fillId="2" borderId="0" xfId="0" applyNumberFormat="true" applyFill="true" applyBorder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0"/>
  <sheetViews>
    <sheetView workbookViewId="0" tabSelected="true"/>
  </sheetViews>
  <sheetFormatPr defaultRowHeight="15.0"/>
  <sheetData>
    <row r="1">
      <c r="A1" t="s" s="1">
        <v>0</v>
      </c>
      <c r="B1" t="n" s="2">
        <v>44317.0</v>
      </c>
      <c r="C1" t="n" s="2">
        <v>44439.0</v>
      </c>
      <c r="D1" t="s" s="1">
        <v>1</v>
      </c>
      <c r="E1" t="s" s="3">
        <v>2</v>
      </c>
      <c r="H1" t="s" s="4">
        <v>3</v>
      </c>
      <c r="I1" t="s" s="4">
        <v>4</v>
      </c>
      <c r="J1" t="s" s="5">
        <v>5</v>
      </c>
      <c r="K1" t="s" s="6">
        <v>6</v>
      </c>
      <c r="L1" t="s" s="7">
        <v>7</v>
      </c>
      <c r="N1" t="s" s="8">
        <v>8</v>
      </c>
    </row>
    <row r="2">
      <c r="A2" t="s" s="1">
        <v>9</v>
      </c>
      <c r="B2" t="n" s="9">
        <v>174.89</v>
      </c>
      <c r="D2" t="s" s="1">
        <v>10</v>
      </c>
      <c r="E2" t="n" s="2">
        <v>44589.0</v>
      </c>
      <c r="H2" t="n" s="10">
        <v>2020.0</v>
      </c>
      <c r="I2" t="n" s="10">
        <v>633.0</v>
      </c>
      <c r="J2" t="s" s="11">
        <v>11</v>
      </c>
      <c r="K2" t="n" s="12">
        <v>163.0</v>
      </c>
      <c r="L2" t="n" s="13">
        <v>0.08945</v>
      </c>
      <c r="N2" t="n" s="14">
        <v>0.05913</v>
      </c>
    </row>
    <row r="3">
      <c r="A3" t="s" s="1">
        <v>12</v>
      </c>
      <c r="B3" s="15">
        <f>K10+L10+M10+N10</f>
      </c>
      <c r="D3" t="s" s="16">
        <v>5</v>
      </c>
      <c r="E3" t="s" s="16">
        <v>5</v>
      </c>
      <c r="F3" t="s" s="16">
        <v>5</v>
      </c>
      <c r="H3" t="s" s="17">
        <v>5</v>
      </c>
      <c r="I3" t="s" s="17">
        <v>5</v>
      </c>
      <c r="J3" t="s" s="11">
        <v>13</v>
      </c>
      <c r="K3" t="n" s="12">
        <v>300.0</v>
      </c>
      <c r="L3" t="n" s="13">
        <v>0.18951</v>
      </c>
    </row>
    <row r="4">
      <c r="A4" t="s" s="18">
        <v>5</v>
      </c>
      <c r="B4" t="s" s="19">
        <v>5</v>
      </c>
      <c r="C4" t="s" s="20">
        <v>14</v>
      </c>
      <c r="D4" t="s" s="21">
        <v>15</v>
      </c>
      <c r="E4" t="s" s="21">
        <v>16</v>
      </c>
      <c r="F4" t="s" s="22">
        <v>17</v>
      </c>
      <c r="G4" t="s" s="23">
        <v>3</v>
      </c>
      <c r="H4" t="s" s="5">
        <v>18</v>
      </c>
      <c r="I4" t="s" s="6">
        <v>19</v>
      </c>
      <c r="J4" t="s" s="24">
        <v>20</v>
      </c>
      <c r="K4" t="s" s="24">
        <v>21</v>
      </c>
      <c r="L4" t="s" s="24">
        <v>22</v>
      </c>
      <c r="M4" t="s" s="25">
        <v>23</v>
      </c>
      <c r="N4" t="s" s="26">
        <v>8</v>
      </c>
    </row>
    <row r="5">
      <c r="A5" t="s" s="27">
        <v>24</v>
      </c>
      <c r="B5" t="s" s="28">
        <v>5</v>
      </c>
      <c r="C5" t="n" s="29">
        <v>44347.0</v>
      </c>
      <c r="D5" t="n" s="30">
        <v>24879.0</v>
      </c>
      <c r="E5" t="n" s="30">
        <v>25173.0</v>
      </c>
      <c r="F5" s="31">
        <f>E5-D5</f>
      </c>
      <c r="G5" s="12">
        <f>I2</f>
      </c>
      <c r="H5" s="32">
        <f>IF(F5-G5&gt;0,F5-G5,0)</f>
      </c>
      <c r="I5" s="33">
        <f>IF(H5&lt;$K$2,H5,$K$2)</f>
      </c>
      <c r="J5" s="34">
        <f>H5-I5</f>
      </c>
      <c r="K5" t="n" s="35">
        <v>4.5</v>
      </c>
      <c r="L5" s="36">
        <f>I5*$L$2</f>
      </c>
      <c r="M5" s="37">
        <f>J5*$L$3</f>
      </c>
      <c r="N5" s="38">
        <f>F5*$N$2</f>
      </c>
    </row>
    <row r="6">
      <c r="A6" t="s" s="11">
        <v>5</v>
      </c>
      <c r="B6" t="s" s="12">
        <v>5</v>
      </c>
      <c r="C6" t="n" s="39">
        <v>44377.0</v>
      </c>
      <c r="D6" s="12">
        <f>E5</f>
      </c>
      <c r="E6" t="n" s="40">
        <v>25477.0</v>
      </c>
      <c r="F6" s="31">
        <f>E6-D6</f>
      </c>
      <c r="G6" s="12">
        <f>IF(G5-F5&gt;0,G5-F5,0)</f>
      </c>
      <c r="H6" s="11">
        <f>IF(F6-G6&gt;0,F6-G6,0)</f>
      </c>
      <c r="I6" s="8">
        <f>IF(H6&lt;$K$2,H6,$K$2)</f>
      </c>
      <c r="J6" s="12">
        <f>H6-I6</f>
      </c>
      <c r="K6" t="n" s="41">
        <v>4.5</v>
      </c>
      <c r="L6" s="42">
        <f>I6*$L$2</f>
      </c>
      <c r="M6" s="43">
        <f>J6*$L$3</f>
      </c>
      <c r="N6" s="44">
        <f>F6*$N$2</f>
      </c>
    </row>
    <row r="7">
      <c r="A7" t="s" s="11">
        <v>5</v>
      </c>
      <c r="B7" t="s" s="12">
        <v>5</v>
      </c>
      <c r="C7" t="n" s="29">
        <v>44408.0</v>
      </c>
      <c r="D7" s="12">
        <f>E6</f>
      </c>
      <c r="E7" t="n" s="40">
        <v>25831.0</v>
      </c>
      <c r="F7" s="31">
        <f>E7-D7</f>
      </c>
      <c r="G7" s="12">
        <f>IF(G6-F6&gt;0,G6-F6,0)</f>
      </c>
      <c r="H7" s="11">
        <f>IF(F7-G7&gt;0,F7-G7,0)</f>
      </c>
      <c r="I7" s="8">
        <f>IF(H7&lt;$K$2,H7,$K$2)</f>
      </c>
      <c r="J7" s="12">
        <f>H7-I7</f>
      </c>
      <c r="K7" t="n" s="41">
        <v>4.5</v>
      </c>
      <c r="L7" s="42">
        <f>I7*$L$2</f>
      </c>
      <c r="M7" s="43">
        <f>J7*$L$3</f>
      </c>
      <c r="N7" s="44">
        <f>F7*$N$2</f>
      </c>
    </row>
    <row r="8">
      <c r="A8" t="s" s="45">
        <v>5</v>
      </c>
      <c r="B8" t="s" s="46">
        <v>5</v>
      </c>
      <c r="C8" t="n" s="47">
        <v>44439.0</v>
      </c>
      <c r="D8" s="46">
        <f>E7</f>
      </c>
      <c r="E8" t="n" s="48">
        <v>26192.0</v>
      </c>
      <c r="F8" s="49">
        <f>E8-D8</f>
      </c>
      <c r="G8" s="12">
        <f>IF(G7-F7&gt;0,G7-F7,0)</f>
      </c>
      <c r="H8" s="45">
        <f>IF(F8-G8&gt;0,F8-G8,0)</f>
      </c>
      <c r="I8" s="50">
        <f>IF(H8&lt;$K$2,H8,$K$2)</f>
      </c>
      <c r="J8" s="46">
        <f>H8-I8</f>
      </c>
      <c r="K8" t="n" s="51">
        <v>4.5</v>
      </c>
      <c r="L8" s="52">
        <f>I8*$L$2</f>
      </c>
      <c r="M8" s="53">
        <f>J8*$L$3</f>
      </c>
      <c r="N8" s="54">
        <f>F8*$N$2</f>
      </c>
    </row>
    <row r="10">
      <c r="J10" t="s" s="1">
        <v>25</v>
      </c>
      <c r="K10" s="55">
        <f>SUM(K5:K9)</f>
      </c>
      <c r="L10" s="55">
        <f>SUM(L5:L9)</f>
      </c>
      <c r="M10" s="55">
        <f>SUM(M5:M9)</f>
      </c>
      <c r="N10" s="55">
        <f>SUM(N5:N8)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2022-03-05T15:48:23Z</dcterms:created>
  <dc:creator>Apache POI</dc:creator>
</cp:coreProperties>
</file>