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lizhang/Documents/0_projects/ceps-teacher-char/writeup/"/>
    </mc:Choice>
  </mc:AlternateContent>
  <xr:revisionPtr revIDLastSave="0" documentId="8_{C7EA4597-BE24-144D-974C-2B7EF57E0487}" xr6:coauthVersionLast="47" xr6:coauthVersionMax="47" xr10:uidLastSave="{00000000-0000-0000-0000-000000000000}"/>
  <bookViews>
    <workbookView xWindow="7660" yWindow="540" windowWidth="21140" windowHeight="16280" activeTab="3" xr2:uid="{B00D7A3B-2347-D74C-979A-8B7E211D6F8E}"/>
  </bookViews>
  <sheets>
    <sheet name="a1t1" sheetId="5" r:id="rId1"/>
    <sheet name="a2t1" sheetId="6" r:id="rId2"/>
    <sheet name="a2t2" sheetId="8" r:id="rId3"/>
    <sheet name="b1" sheetId="9" r:id="rId4"/>
    <sheet name="a3t1" sheetId="7" r:id="rId5"/>
    <sheet name="table 2" sheetId="1" r:id="rId6"/>
    <sheet name="table 1" sheetId="4" r:id="rId7"/>
    <sheet name="table 3" sheetId="2" r:id="rId8"/>
    <sheet name="PCA1" sheetId="3" r:id="rId9"/>
    <sheet name="Sheet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3" l="1"/>
  <c r="D35" i="3"/>
  <c r="C36" i="3"/>
  <c r="D36" i="3"/>
  <c r="C37" i="3"/>
  <c r="D37" i="3"/>
  <c r="B36" i="3"/>
  <c r="B37" i="3"/>
  <c r="B35" i="3"/>
  <c r="B23" i="3"/>
  <c r="C23" i="3"/>
  <c r="D23" i="3"/>
  <c r="B24" i="3"/>
  <c r="C24" i="3"/>
  <c r="D24" i="3"/>
  <c r="C22" i="3"/>
  <c r="D22" i="3"/>
  <c r="B22" i="3"/>
  <c r="B10" i="3"/>
  <c r="C10" i="3"/>
  <c r="D10" i="3"/>
  <c r="B11" i="3"/>
  <c r="C11" i="3"/>
  <c r="D11" i="3"/>
  <c r="C9" i="3"/>
  <c r="D9" i="3"/>
  <c r="B9" i="3"/>
  <c r="G35" i="3"/>
  <c r="F35" i="3"/>
</calcChain>
</file>

<file path=xl/sharedStrings.xml><?xml version="1.0" encoding="utf-8"?>
<sst xmlns="http://schemas.openxmlformats.org/spreadsheetml/2006/main" count="663" uniqueCount="415">
  <si>
    <t>R2</t>
  </si>
  <si>
    <t>Yes</t>
  </si>
  <si>
    <t>(0.028)</t>
  </si>
  <si>
    <t>(0.047)</t>
  </si>
  <si>
    <t>(0.056)</t>
  </si>
  <si>
    <t>(0.008)</t>
  </si>
  <si>
    <t>(0.037)</t>
  </si>
  <si>
    <t>Baseline math</t>
  </si>
  <si>
    <t>Baseline Chinese</t>
  </si>
  <si>
    <t>Baseline English</t>
  </si>
  <si>
    <t>Baseline cognitive</t>
  </si>
  <si>
    <t>Female student</t>
  </si>
  <si>
    <t>Age</t>
  </si>
  <si>
    <t>Only child</t>
  </si>
  <si>
    <t>Rural residency</t>
  </si>
  <si>
    <t>Migrant worker family</t>
  </si>
  <si>
    <t>Mother education (years)</t>
  </si>
  <si>
    <t>Father education (years)</t>
  </si>
  <si>
    <t>Family income</t>
  </si>
  <si>
    <t>Student age</t>
  </si>
  <si>
    <t>Family wealth</t>
  </si>
  <si>
    <t>Female teacher</t>
  </si>
  <si>
    <t>Teacher age</t>
  </si>
  <si>
    <t>Teacher experience (years)</t>
  </si>
  <si>
    <t>Teacher degree</t>
  </si>
  <si>
    <t>Teacher rank</t>
  </si>
  <si>
    <t>-0.020</t>
  </si>
  <si>
    <t>0.257***</t>
  </si>
  <si>
    <t>0.086***</t>
  </si>
  <si>
    <t>-0.006</t>
  </si>
  <si>
    <t>-0.098*</t>
  </si>
  <si>
    <t>-0.114**</t>
  </si>
  <si>
    <t>(0.019)</t>
  </si>
  <si>
    <t>(0.015)</t>
  </si>
  <si>
    <t>(0.021)</t>
  </si>
  <si>
    <t>(0.046)</t>
  </si>
  <si>
    <t>(0.036)</t>
  </si>
  <si>
    <t>0.023</t>
  </si>
  <si>
    <t>0.218***</t>
  </si>
  <si>
    <t>0.071**</t>
  </si>
  <si>
    <t>0.048</t>
  </si>
  <si>
    <t>-0.004</t>
  </si>
  <si>
    <t>0.042</t>
  </si>
  <si>
    <t>(0.020)</t>
  </si>
  <si>
    <t>(0.018)</t>
  </si>
  <si>
    <t>(0.023)</t>
  </si>
  <si>
    <t>(0.032)</t>
  </si>
  <si>
    <t>(0.022)</t>
  </si>
  <si>
    <t>(0.031)</t>
  </si>
  <si>
    <t>0.002</t>
  </si>
  <si>
    <t>0.377***</t>
  </si>
  <si>
    <t>0.191***</t>
  </si>
  <si>
    <t>0.016</t>
  </si>
  <si>
    <t>-0.054</t>
  </si>
  <si>
    <t>-0.040</t>
  </si>
  <si>
    <t>(0.025)</t>
  </si>
  <si>
    <t>(0.016)</t>
  </si>
  <si>
    <t>(0.010)</t>
  </si>
  <si>
    <t>(0.040)</t>
  </si>
  <si>
    <t>(0.038)</t>
  </si>
  <si>
    <t>-0.001</t>
  </si>
  <si>
    <t>0.072***</t>
  </si>
  <si>
    <t>-0.015</t>
  </si>
  <si>
    <t>0.025</t>
  </si>
  <si>
    <t>(0.012)</t>
  </si>
  <si>
    <t>(0.030)</t>
  </si>
  <si>
    <t>(0.026)</t>
  </si>
  <si>
    <t>-0.005</t>
  </si>
  <si>
    <t>0.069**</t>
  </si>
  <si>
    <t>-0.002</t>
  </si>
  <si>
    <t>-0.251***</t>
  </si>
  <si>
    <t>0.079</t>
  </si>
  <si>
    <t>(0.014)</t>
  </si>
  <si>
    <t>(0.017)</t>
  </si>
  <si>
    <t>(0.039)</t>
  </si>
  <si>
    <t>0.022</t>
  </si>
  <si>
    <t>-0.025</t>
  </si>
  <si>
    <t>-0.00001</t>
  </si>
  <si>
    <t>-0.114*</t>
  </si>
  <si>
    <t>-0.016</t>
  </si>
  <si>
    <t>(0.052)</t>
  </si>
  <si>
    <t>(0.050)</t>
  </si>
  <si>
    <t>(0.045)</t>
  </si>
  <si>
    <t>0.030</t>
  </si>
  <si>
    <t>0.039</t>
  </si>
  <si>
    <t>0.043</t>
  </si>
  <si>
    <t>-0.009</t>
  </si>
  <si>
    <t>-0.014</t>
  </si>
  <si>
    <t>(0.042)</t>
  </si>
  <si>
    <t>(0.058)</t>
  </si>
  <si>
    <t>0.027</t>
  </si>
  <si>
    <t>-0.027</t>
  </si>
  <si>
    <t>-0.078</t>
  </si>
  <si>
    <t>-0.077</t>
  </si>
  <si>
    <t>(0.055)</t>
  </si>
  <si>
    <t>(0.067)</t>
  </si>
  <si>
    <t>-0.017</t>
  </si>
  <si>
    <t>0.004</t>
  </si>
  <si>
    <t>-0.045</t>
  </si>
  <si>
    <t>0.069</t>
  </si>
  <si>
    <t>0.211**</t>
  </si>
  <si>
    <t>0.091</t>
  </si>
  <si>
    <t>(0.068)</t>
  </si>
  <si>
    <t>(0.065)</t>
  </si>
  <si>
    <t>(0.073)</t>
  </si>
  <si>
    <t>0.001</t>
  </si>
  <si>
    <t>0.003</t>
  </si>
  <si>
    <t>0.014</t>
  </si>
  <si>
    <t>-0.011</t>
  </si>
  <si>
    <t>(0.002)</t>
  </si>
  <si>
    <t>(0.004)</t>
  </si>
  <si>
    <t>0.007</t>
  </si>
  <si>
    <t>0.012</t>
  </si>
  <si>
    <t>0.0001</t>
  </si>
  <si>
    <t>-0.0001</t>
  </si>
  <si>
    <t>(0.011)</t>
  </si>
  <si>
    <t>-0.037*</t>
  </si>
  <si>
    <t>-0.026</t>
  </si>
  <si>
    <t>0.063</t>
  </si>
  <si>
    <t>0.086</t>
  </si>
  <si>
    <t>0.094</t>
  </si>
  <si>
    <t>-0.119</t>
  </si>
  <si>
    <t>(0.051)</t>
  </si>
  <si>
    <t>(0.048)</t>
  </si>
  <si>
    <t>(0.063)</t>
  </si>
  <si>
    <t>Busy team</t>
  </si>
  <si>
    <t>Score</t>
  </si>
  <si>
    <t>Confidence</t>
  </si>
  <si>
    <t>School engagement</t>
  </si>
  <si>
    <t>Behavioral problems</t>
  </si>
  <si>
    <t>Mental issues</t>
  </si>
  <si>
    <t>School Fixed Effects</t>
  </si>
  <si>
    <t>Clusterred SE</t>
  </si>
  <si>
    <t>F-Statistics</t>
  </si>
  <si>
    <t>1.52 (df = 12; 26)</t>
  </si>
  <si>
    <t>907.289*** (df = 12; 26)</t>
  </si>
  <si>
    <t>88.649*** (df = 12; 26)</t>
  </si>
  <si>
    <t>1.497 (df = 12; 26)</t>
  </si>
  <si>
    <t>11.463*** (df = 12; 26)</t>
  </si>
  <si>
    <t>5.11*** (df = 12; 26)</t>
  </si>
  <si>
    <t>Observations</t>
  </si>
  <si>
    <t>Residual Std. Error (df = 2015)</t>
  </si>
  <si>
    <t>2,054</t>
  </si>
  <si>
    <t>0.560</t>
  </si>
  <si>
    <t>0.788</t>
  </si>
  <si>
    <t>0.200</t>
  </si>
  <si>
    <t>0.011</t>
  </si>
  <si>
    <t>0.049</t>
  </si>
  <si>
    <t>0.024</t>
  </si>
  <si>
    <t>Adjusted R2</t>
  </si>
  <si>
    <t>0.552</t>
  </si>
  <si>
    <t>0.784</t>
  </si>
  <si>
    <t>0.185</t>
  </si>
  <si>
    <t>-0.007</t>
  </si>
  <si>
    <t>0.032</t>
  </si>
  <si>
    <t>0.005</t>
  </si>
  <si>
    <t>0.318</t>
  </si>
  <si>
    <t>0.402</t>
  </si>
  <si>
    <t>0.651</t>
  </si>
  <si>
    <t>0.986</t>
  </si>
  <si>
    <t>0.965</t>
  </si>
  <si>
    <t>0.969</t>
  </si>
  <si>
    <t>Comp1</t>
  </si>
  <si>
    <t>Comp2</t>
  </si>
  <si>
    <t>Comp3</t>
  </si>
  <si>
    <t xml:space="preserve">Eigenvalue </t>
  </si>
  <si>
    <t>Principal components (eigenvectors)</t>
  </si>
  <si>
    <t>Proportion of variance</t>
  </si>
  <si>
    <t xml:space="preserve">Cumulative proportion </t>
  </si>
  <si>
    <t>Chinese classroom TSR</t>
  </si>
  <si>
    <t>praise</t>
  </si>
  <si>
    <t>attention</t>
  </si>
  <si>
    <t>question</t>
  </si>
  <si>
    <t>English classroom TSR</t>
  </si>
  <si>
    <t>Math classroom TSR</t>
  </si>
  <si>
    <t>TSR</t>
  </si>
  <si>
    <t>1.66 (0.00, 3.00)</t>
  </si>
  <si>
    <t>TSR (standardized)</t>
  </si>
  <si>
    <t>0.01 (-3.36, 2.80)</t>
  </si>
  <si>
    <t>TSR (composite)</t>
  </si>
  <si>
    <t>-0.17 (-2.74, 3.04)</t>
  </si>
  <si>
    <t>0.03 (-6.74, 2.24)</t>
  </si>
  <si>
    <t>0.00 (-3.20, 2.40)</t>
  </si>
  <si>
    <t>CEPS cognitive test score</t>
  </si>
  <si>
    <t>0.40 (-3.14, 2.06)</t>
  </si>
  <si>
    <t>0.04 (-5.63, 2.76)</t>
  </si>
  <si>
    <t>0.04 (-5.58, 3.41)</t>
  </si>
  <si>
    <t>0.04 (-5.25, 3.58)</t>
  </si>
  <si>
    <t>0.15 (-2.03, 2.33)</t>
  </si>
  <si>
    <t>2,275 / 4,540 (50%)</t>
  </si>
  <si>
    <t>12.16 (10.00, 16.00)</t>
  </si>
  <si>
    <t>2,459 / 4,540 (54%)</t>
  </si>
  <si>
    <t>2,003 / 4,540 (44%)</t>
  </si>
  <si>
    <t>848 / 4,540 (19%)</t>
  </si>
  <si>
    <t>10.3 (0.0, 19.0)</t>
  </si>
  <si>
    <t>10.9 (0.0, 19.0)</t>
  </si>
  <si>
    <t>707 / 4,540 (16%)</t>
  </si>
  <si>
    <t>3,502 / 4,540 (77%)</t>
  </si>
  <si>
    <t>331 / 4,540 (7.3%)</t>
  </si>
  <si>
    <t>Taught by advisor</t>
  </si>
  <si>
    <t>1,242 / 4,540 (27%)</t>
  </si>
  <si>
    <t>3,605 / 4,540 (79%)</t>
  </si>
  <si>
    <t>38 (23, 55)</t>
  </si>
  <si>
    <t>16 (1, 35)</t>
  </si>
  <si>
    <t>318 / 4,540 (7.0%)</t>
  </si>
  <si>
    <t>2,039 / 4,540 (45%)</t>
  </si>
  <si>
    <t>2,070 / 4,540 (46%)</t>
  </si>
  <si>
    <t>113 / 4,540 (2.5%)</t>
  </si>
  <si>
    <t>102 / 4,540 (2.2%)</t>
  </si>
  <si>
    <t>1,508 / 4,540 (33%)</t>
  </si>
  <si>
    <t>1,959 / 4,540 (43%)</t>
  </si>
  <si>
    <t>971 / 4,540 (21%)</t>
  </si>
  <si>
    <t>N = 4,540</t>
  </si>
  <si>
    <t>1.65 (0.00, 3.00)</t>
  </si>
  <si>
    <t>0.01 (-3.28, 3.04)</t>
  </si>
  <si>
    <t>-0.16 (-2.65, 2.93)</t>
  </si>
  <si>
    <t>0.03 (-5.52, 3.70)</t>
  </si>
  <si>
    <t>0.02 (-3.20, 3.15)</t>
  </si>
  <si>
    <t>0.05 (-5.63, 2.76)</t>
  </si>
  <si>
    <t>0.05 (-5.58, 3.41)</t>
  </si>
  <si>
    <t>0.05 (-5.25, 7.51)</t>
  </si>
  <si>
    <t>2,272 / 4,532 (50%)</t>
  </si>
  <si>
    <t>2,496 / 4,532 (55%)</t>
  </si>
  <si>
    <t>1,949 / 4,532 (43%)</t>
  </si>
  <si>
    <t>867 / 4,532 (19%)</t>
  </si>
  <si>
    <t>10.4 (0.0, 19.0)</t>
  </si>
  <si>
    <t>11.0 (0.0, 19.0)</t>
  </si>
  <si>
    <t>696 / 4,532 (15%)</t>
  </si>
  <si>
    <t>3,512 / 4,532 (77%)</t>
  </si>
  <si>
    <t>324 / 4,532 (7.1%)</t>
  </si>
  <si>
    <t>1,316 / 4,532 (29%)</t>
  </si>
  <si>
    <t>4,036 / 4,532 (89%)</t>
  </si>
  <si>
    <t>39 (24, 51)</t>
  </si>
  <si>
    <t>17 (1, 34)</t>
  </si>
  <si>
    <t>465 / 4,532 (10%)</t>
  </si>
  <si>
    <t>1,883 / 4,532 (42%)</t>
  </si>
  <si>
    <t>2,074 / 4,532 (46%)</t>
  </si>
  <si>
    <t>110 / 4,532 (2.4%)</t>
  </si>
  <si>
    <t>232 / 4,532 (5.1%)</t>
  </si>
  <si>
    <t>1,218 / 4,532 (27%)</t>
  </si>
  <si>
    <t>2,075 / 4,532 (46%)</t>
  </si>
  <si>
    <t>1,007 / 4,532 (22%)</t>
  </si>
  <si>
    <t>1.56 (0.00, 3.00)</t>
  </si>
  <si>
    <t>0.00 (-2.90, 2.91)</t>
  </si>
  <si>
    <t>-0.10 (-2.80, 2.85)</t>
  </si>
  <si>
    <t>0.02 (-6.54, 3.14)</t>
  </si>
  <si>
    <t>0.01 (-3.02, 3.31)</t>
  </si>
  <si>
    <t>0.04 (-5.63, 2.47)</t>
  </si>
  <si>
    <t>0.03 (-5.25, 3.58)</t>
  </si>
  <si>
    <t>2,333 / 4,644 (50%)</t>
  </si>
  <si>
    <t>12.17 (10.00, 16.00)</t>
  </si>
  <si>
    <t>2,521 / 4,644 (54%)</t>
  </si>
  <si>
    <t>2,029 / 4,644 (44%)</t>
  </si>
  <si>
    <t>875 / 4,644 (19%)</t>
  </si>
  <si>
    <t>732 / 4,644 (16%)</t>
  </si>
  <si>
    <t>3,583 / 4,644 (77%)</t>
  </si>
  <si>
    <t>329 / 4,644 (7.1%)</t>
  </si>
  <si>
    <t>1,479 / 4,644 (32%)</t>
  </si>
  <si>
    <t>2,701 / 4,644 (58%)</t>
  </si>
  <si>
    <t>40 (22, 62)</t>
  </si>
  <si>
    <t>18 (1, 39)</t>
  </si>
  <si>
    <t>463 / 4,644 (10.0%)</t>
  </si>
  <si>
    <t>1,751 / 4,644 (38%)</t>
  </si>
  <si>
    <t>2,311 / 4,644 (50%)</t>
  </si>
  <si>
    <t>119 / 4,644 (2.6%)</t>
  </si>
  <si>
    <t>132 / 4,644 (2.8%)</t>
  </si>
  <si>
    <t>825 / 4,644 (18%)</t>
  </si>
  <si>
    <t>2,295 / 4,644 (49%)</t>
  </si>
  <si>
    <t>1,392 / 4,644 (30%)</t>
  </si>
  <si>
    <t>N = 4,532</t>
  </si>
  <si>
    <t>N = 4,644</t>
  </si>
  <si>
    <t>Chinese Sample</t>
  </si>
  <si>
    <t>English Sample</t>
  </si>
  <si>
    <t>Math Sample</t>
  </si>
  <si>
    <t>Medium</t>
  </si>
  <si>
    <t>High</t>
  </si>
  <si>
    <t xml:space="preserve">    College and below</t>
  </si>
  <si>
    <t xml:space="preserve">    Comprehensive university</t>
  </si>
  <si>
    <t xml:space="preserve">    Normal university</t>
  </si>
  <si>
    <t xml:space="preserve">    Graduate school</t>
  </si>
  <si>
    <t xml:space="preserve">    Novice teacher</t>
  </si>
  <si>
    <t xml:space="preserve">    Intermediate teacher</t>
  </si>
  <si>
    <t xml:space="preserve">    Advanced teacher</t>
  </si>
  <si>
    <t xml:space="preserve">    Senior teacher</t>
  </si>
  <si>
    <t xml:space="preserve">Low </t>
  </si>
  <si>
    <t>Predictor Variable</t>
  </si>
  <si>
    <t>Key Variables</t>
  </si>
  <si>
    <t>Outcome Variables</t>
  </si>
  <si>
    <t>Student Covariates</t>
  </si>
  <si>
    <t>Instrumental Variable</t>
  </si>
  <si>
    <t>Teacher Covariates</t>
  </si>
  <si>
    <t>Teacher-advisor</t>
  </si>
  <si>
    <t>Education (years)</t>
  </si>
  <si>
    <t>Graduate degree</t>
  </si>
  <si>
    <t>Education major</t>
  </si>
  <si>
    <t>Experience (years)</t>
  </si>
  <si>
    <t>0.00 (-6.74, 2.24)</t>
  </si>
  <si>
    <t>N = 4,882</t>
  </si>
  <si>
    <t>0.00 (-3.20, 3.15)</t>
  </si>
  <si>
    <t>0.00 (-6.54, 3.14)</t>
  </si>
  <si>
    <t>0.00 (-3.02, 3.31)</t>
  </si>
  <si>
    <t>N = 5,010</t>
  </si>
  <si>
    <t>N = 4,995</t>
  </si>
  <si>
    <t>Predictor Variables</t>
  </si>
  <si>
    <t>Advisor-advisee relationship</t>
  </si>
  <si>
    <t>1,428 / 5,080 (28%)</t>
  </si>
  <si>
    <t>1,412 / 5,119 (28%)</t>
  </si>
  <si>
    <t>0.00 (-5.52, 3.70)</t>
  </si>
  <si>
    <t>1,606 / 5,127 (31%)</t>
  </si>
  <si>
    <t>N = 5,080</t>
  </si>
  <si>
    <t>N = 5,119</t>
  </si>
  <si>
    <t>N = 5,127</t>
  </si>
  <si>
    <t>Teacher Characteristics</t>
  </si>
  <si>
    <t>p-value</t>
  </si>
  <si>
    <t>38 (7)</t>
  </si>
  <si>
    <t>39 (8)</t>
  </si>
  <si>
    <t>Teaching experience (years)</t>
  </si>
  <si>
    <t>15 (8)</t>
  </si>
  <si>
    <t>17 (9)</t>
  </si>
  <si>
    <t>Highest education</t>
  </si>
  <si>
    <t>Associate degree</t>
  </si>
  <si>
    <t>Bachelor degree</t>
  </si>
  <si>
    <t>Professional rank</t>
  </si>
  <si>
    <t>Novice teacher</t>
  </si>
  <si>
    <t>Intermediate teacher</t>
  </si>
  <si>
    <t>Advanced teacher</t>
  </si>
  <si>
    <t>Senior teacher</t>
  </si>
  <si>
    <t>N = 475</t>
  </si>
  <si>
    <t>Non-advisor teacher</t>
  </si>
  <si>
    <t>Subject area</t>
  </si>
  <si>
    <t>Chinese</t>
  </si>
  <si>
    <t>English</t>
  </si>
  <si>
    <t>Math</t>
  </si>
  <si>
    <t>N = 235</t>
  </si>
  <si>
    <t>39 (7)</t>
  </si>
  <si>
    <t>&gt;0.9</t>
  </si>
  <si>
    <t>16 (8)</t>
  </si>
  <si>
    <t>N = 104</t>
  </si>
  <si>
    <t>N = 251</t>
  </si>
  <si>
    <t>Included</t>
  </si>
  <si>
    <t>Excluded</t>
  </si>
  <si>
    <t>School district sampling frame</t>
  </si>
  <si>
    <t>School district location</t>
  </si>
  <si>
    <t>School district administrative level</t>
  </si>
  <si>
    <t>9.88 (1.44)</t>
  </si>
  <si>
    <t>9.27 (1.34)</t>
  </si>
  <si>
    <t>School location</t>
  </si>
  <si>
    <t>1.38 (3.77)</t>
  </si>
  <si>
    <t>4.27 (17.86)</t>
  </si>
  <si>
    <t>48 (9)</t>
  </si>
  <si>
    <t>52 (8)</t>
  </si>
  <si>
    <t>School Characteristics</t>
  </si>
  <si>
    <t>Sample frame 1</t>
  </si>
  <si>
    <t>Sample frame 2</t>
  </si>
  <si>
    <t>Sample frame 3</t>
  </si>
  <si>
    <t>East China</t>
  </si>
  <si>
    <t>Middle China</t>
  </si>
  <si>
    <t>West China</t>
  </si>
  <si>
    <t>Municipality</t>
  </si>
  <si>
    <t>Urban area of provincial capital cities</t>
  </si>
  <si>
    <t>Urban area of prefecture-level cities</t>
  </si>
  <si>
    <t>County or county-level city</t>
  </si>
  <si>
    <t>School district mean years of schooling</t>
  </si>
  <si>
    <t>Center of the city/town</t>
  </si>
  <si>
    <t>Outskirts of the city/town</t>
  </si>
  <si>
    <t>Rural-urban fringe zone of the city/town</t>
  </si>
  <si>
    <t>Towns outside of the city/town</t>
  </si>
  <si>
    <t>Rural areas</t>
  </si>
  <si>
    <t>Other</t>
  </si>
  <si>
    <t>Proportion of rural residency students (categories)</t>
  </si>
  <si>
    <t>Lower than 25%</t>
  </si>
  <si>
    <t>25% to 60%</t>
  </si>
  <si>
    <t>60% to 80%</t>
  </si>
  <si>
    <t>Higher than 80%</t>
  </si>
  <si>
    <t>Proportion of the local students (categories)</t>
  </si>
  <si>
    <t>Lower than 50%</t>
  </si>
  <si>
    <t>50% to 70%</t>
  </si>
  <si>
    <t>70% to 90%</t>
  </si>
  <si>
    <t>higher than 90%</t>
  </si>
  <si>
    <t>Number of substitute teachers</t>
  </si>
  <si>
    <t>Unknown</t>
  </si>
  <si>
    <t>Average homeroom size</t>
  </si>
  <si>
    <t>N = 63</t>
  </si>
  <si>
    <t>N = 49</t>
  </si>
  <si>
    <t>Teacher-student relationship</t>
  </si>
  <si>
    <t>N = 5,055</t>
  </si>
  <si>
    <t>N = 5,105</t>
  </si>
  <si>
    <t>0.00 (-3.36, 2.80)</t>
  </si>
  <si>
    <t>0.00 (-3.28, 3.04)</t>
  </si>
  <si>
    <t>0.00 (-3.11, 2.91)</t>
  </si>
  <si>
    <t>0.01 (-6.54, 3.14)</t>
  </si>
  <si>
    <t>15.94 (0.71)</t>
  </si>
  <si>
    <t>0.00 (0.99)</t>
  </si>
  <si>
    <t>15.87 (0.77)</t>
  </si>
  <si>
    <t>0.01 (0.99)</t>
  </si>
  <si>
    <t>15.88 (0.79)</t>
  </si>
  <si>
    <t>17 (8)</t>
  </si>
  <si>
    <t>Teacher-advisor, N = 235</t>
  </si>
  <si>
    <t>Non-advisor teacher, N = 475</t>
  </si>
  <si>
    <t>Characteristic</t>
  </si>
  <si>
    <r>
      <t>N = 4,995</t>
    </r>
    <r>
      <rPr>
        <i/>
        <sz val="12"/>
        <color rgb="FF333333"/>
        <rFont val="Helvetica Neue"/>
        <family val="2"/>
      </rPr>
      <t>1</t>
    </r>
  </si>
  <si>
    <t>Chinese score</t>
  </si>
  <si>
    <t>English score</t>
  </si>
  <si>
    <t>Math score</t>
  </si>
  <si>
    <r>
      <t>0.101</t>
    </r>
    <r>
      <rPr>
        <sz val="11"/>
        <color rgb="FF333333"/>
        <rFont val="Helvetica Neue"/>
        <family val="2"/>
      </rPr>
      <t>**</t>
    </r>
  </si>
  <si>
    <r>
      <t>0.125</t>
    </r>
    <r>
      <rPr>
        <sz val="11"/>
        <color rgb="FF333333"/>
        <rFont val="Helvetica Neue"/>
        <family val="2"/>
      </rPr>
      <t>**</t>
    </r>
  </si>
  <si>
    <r>
      <t>0.155</t>
    </r>
    <r>
      <rPr>
        <sz val="11"/>
        <color rgb="FF333333"/>
        <rFont val="Helvetica Neue"/>
        <family val="2"/>
      </rPr>
      <t>***</t>
    </r>
  </si>
  <si>
    <r>
      <t>0.121</t>
    </r>
    <r>
      <rPr>
        <sz val="11"/>
        <color rgb="FF333333"/>
        <rFont val="Helvetica Neue"/>
        <family val="2"/>
      </rPr>
      <t>**</t>
    </r>
  </si>
  <si>
    <r>
      <t>0.130</t>
    </r>
    <r>
      <rPr>
        <sz val="11"/>
        <color rgb="FF333333"/>
        <rFont val="Helvetica Neue"/>
        <family val="2"/>
      </rPr>
      <t>**</t>
    </r>
  </si>
  <si>
    <r>
      <t>0.143</t>
    </r>
    <r>
      <rPr>
        <sz val="11"/>
        <color rgb="FF333333"/>
        <rFont val="Helvetica Neue"/>
        <family val="2"/>
      </rPr>
      <t>***</t>
    </r>
  </si>
  <si>
    <t>No</t>
  </si>
  <si>
    <t>Homeroom Covariates</t>
  </si>
  <si>
    <t>School FE</t>
  </si>
  <si>
    <t>Clustered SE</t>
  </si>
  <si>
    <r>
      <t>R</t>
    </r>
    <r>
      <rPr>
        <sz val="11"/>
        <color rgb="FF333333"/>
        <rFont val="Helvetica Neue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</si>
</sst>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>
    <font>
      <sz val="12"/>
      <color theme="1"/>
      <name val="Calibri"/>
      <family val="2"/>
      <scheme val="minor"/>
    </font>
    <font>
      <sz val="12"/>
      <color rgb="FF333333"/>
      <name val="Helvetica Neue"/>
      <family val="2"/>
    </font>
    <font>
      <sz val="8"/>
      <name val="Calibri"/>
      <family val="2"/>
      <scheme val="minor"/>
    </font>
    <font>
      <sz val="11"/>
      <color theme="1"/>
      <name val="Times Roman"/>
    </font>
    <font>
      <sz val="11"/>
      <color theme="1"/>
      <name val="Courier New"/>
      <family val="1"/>
    </font>
    <font>
      <sz val="11"/>
      <color rgb="FF333333"/>
      <name val="Times Roman"/>
    </font>
    <font>
      <sz val="11"/>
      <color rgb="FF000000"/>
      <name val="Times"/>
      <family val="1"/>
    </font>
    <font>
      <sz val="10"/>
      <color rgb="FF000000"/>
      <name val="Times New Roman"/>
      <family val="1"/>
    </font>
    <font>
      <sz val="16"/>
      <color rgb="FF333333"/>
      <name val="Helvetica Neue"/>
      <family val="2"/>
    </font>
    <font>
      <sz val="12"/>
      <color theme="1"/>
      <name val="Times Roman"/>
    </font>
    <font>
      <sz val="12"/>
      <color rgb="FF333333"/>
      <name val="Times Roman"/>
    </font>
    <font>
      <sz val="12"/>
      <color rgb="FF000000"/>
      <name val="Times Roman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b/>
      <sz val="16"/>
      <color rgb="FF333333"/>
      <name val="Helvetica Neue"/>
      <family val="2"/>
    </font>
    <font>
      <i/>
      <sz val="12"/>
      <color rgb="FF333333"/>
      <name val="Helvetica Neue"/>
      <family val="2"/>
    </font>
    <font>
      <sz val="11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 indent="2"/>
    </xf>
    <xf numFmtId="0" fontId="7" fillId="0" borderId="0" xfId="0" applyFont="1" applyAlignment="1">
      <alignment vertical="center" wrapText="1"/>
    </xf>
    <xf numFmtId="0" fontId="5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7" fillId="0" borderId="1" xfId="0" applyFont="1" applyBorder="1" applyAlignment="1">
      <alignment vertical="center" wrapText="1"/>
    </xf>
    <xf numFmtId="164" fontId="3" fillId="0" borderId="2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4" fillId="0" borderId="2" xfId="0" applyNumberFormat="1" applyFont="1" applyBorder="1"/>
    <xf numFmtId="164" fontId="4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 vertical="top"/>
    </xf>
    <xf numFmtId="3" fontId="10" fillId="0" borderId="0" xfId="0" applyNumberFormat="1" applyFont="1"/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9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9" fillId="0" borderId="1" xfId="0" applyFont="1" applyBorder="1"/>
    <xf numFmtId="0" fontId="11" fillId="0" borderId="0" xfId="0" applyFont="1"/>
    <xf numFmtId="0" fontId="11" fillId="0" borderId="1" xfId="0" applyFont="1" applyBorder="1"/>
    <xf numFmtId="0" fontId="9" fillId="0" borderId="0" xfId="0" applyFont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10" fontId="10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left"/>
    </xf>
    <xf numFmtId="0" fontId="12" fillId="0" borderId="0" xfId="0" applyFont="1"/>
    <xf numFmtId="0" fontId="13" fillId="0" borderId="0" xfId="0" applyFont="1"/>
    <xf numFmtId="9" fontId="13" fillId="0" borderId="0" xfId="0" applyNumberFormat="1" applyFont="1"/>
    <xf numFmtId="10" fontId="13" fillId="0" borderId="0" xfId="0" applyNumberFormat="1" applyFont="1"/>
    <xf numFmtId="0" fontId="10" fillId="2" borderId="0" xfId="0" applyFont="1" applyFill="1" applyAlignment="1">
      <alignment horizontal="left" vertical="center"/>
    </xf>
    <xf numFmtId="10" fontId="10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13" fillId="2" borderId="0" xfId="0" applyFont="1" applyFill="1"/>
    <xf numFmtId="0" fontId="14" fillId="0" borderId="0" xfId="0" applyFont="1"/>
    <xf numFmtId="3" fontId="13" fillId="0" borderId="0" xfId="0" applyNumberFormat="1" applyFont="1"/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1427-5CD5-3146-AD5A-61590C8D4FEE}">
  <dimension ref="A1:I16"/>
  <sheetViews>
    <sheetView workbookViewId="0">
      <selection activeCell="B4" sqref="B4:D7"/>
    </sheetView>
  </sheetViews>
  <sheetFormatPr baseColWidth="10" defaultRowHeight="16"/>
  <cols>
    <col min="1" max="1" width="26.83203125" style="20" bestFit="1" customWidth="1"/>
    <col min="2" max="4" width="17.6640625" style="20" bestFit="1" customWidth="1"/>
    <col min="5" max="16384" width="10.83203125" style="20"/>
  </cols>
  <sheetData>
    <row r="1" spans="1:9">
      <c r="A1" s="49" t="s">
        <v>286</v>
      </c>
      <c r="B1" s="29" t="s">
        <v>271</v>
      </c>
      <c r="C1" s="29" t="s">
        <v>272</v>
      </c>
      <c r="D1" s="29" t="s">
        <v>273</v>
      </c>
    </row>
    <row r="2" spans="1:9" ht="20">
      <c r="A2" s="50"/>
      <c r="B2" s="26" t="s">
        <v>297</v>
      </c>
      <c r="C2" s="26" t="s">
        <v>301</v>
      </c>
      <c r="D2" s="26" t="s">
        <v>302</v>
      </c>
      <c r="H2" s="47"/>
      <c r="I2" s="47"/>
    </row>
    <row r="3" spans="1:9" ht="20">
      <c r="A3" s="35" t="s">
        <v>303</v>
      </c>
      <c r="B3" s="35"/>
      <c r="C3" s="35"/>
      <c r="D3" s="35"/>
      <c r="H3" s="47" t="s">
        <v>399</v>
      </c>
      <c r="I3" s="47" t="s">
        <v>400</v>
      </c>
    </row>
    <row r="4" spans="1:9" ht="20">
      <c r="A4" s="36" t="s">
        <v>292</v>
      </c>
      <c r="B4" s="36" t="s">
        <v>391</v>
      </c>
      <c r="C4" s="36" t="s">
        <v>393</v>
      </c>
      <c r="D4" s="36" t="s">
        <v>395</v>
      </c>
      <c r="H4" s="19" t="s">
        <v>292</v>
      </c>
    </row>
    <row r="5" spans="1:9" ht="20">
      <c r="A5" s="36" t="s">
        <v>293</v>
      </c>
      <c r="B5" s="37">
        <v>2.5399999999999999E-2</v>
      </c>
      <c r="C5" s="37">
        <v>2.3800000000000002E-2</v>
      </c>
      <c r="D5" s="37">
        <v>2.6200000000000001E-2</v>
      </c>
      <c r="G5" s="19"/>
      <c r="H5" s="19" t="s">
        <v>293</v>
      </c>
    </row>
    <row r="6" spans="1:9" ht="20">
      <c r="A6" s="36" t="s">
        <v>294</v>
      </c>
      <c r="B6" s="37">
        <v>0.95779999999999998</v>
      </c>
      <c r="C6" s="37">
        <v>0.8679</v>
      </c>
      <c r="D6" s="37">
        <v>0.93610000000000004</v>
      </c>
      <c r="G6" s="19"/>
      <c r="H6" s="19" t="s">
        <v>294</v>
      </c>
    </row>
    <row r="7" spans="1:9" ht="20">
      <c r="A7" s="36" t="s">
        <v>295</v>
      </c>
      <c r="B7" s="36" t="s">
        <v>336</v>
      </c>
      <c r="C7" s="36" t="s">
        <v>318</v>
      </c>
      <c r="D7" s="36" t="s">
        <v>396</v>
      </c>
      <c r="G7" s="19"/>
      <c r="H7" s="19" t="s">
        <v>295</v>
      </c>
    </row>
    <row r="8" spans="1:9" ht="20">
      <c r="A8" s="36" t="s">
        <v>287</v>
      </c>
      <c r="B8" s="36"/>
      <c r="C8" s="36"/>
      <c r="D8" s="36"/>
      <c r="H8" s="19" t="s">
        <v>126</v>
      </c>
      <c r="I8" s="19" t="s">
        <v>392</v>
      </c>
    </row>
    <row r="9" spans="1:9" ht="20">
      <c r="A9" s="36" t="s">
        <v>126</v>
      </c>
      <c r="B9" s="36" t="s">
        <v>392</v>
      </c>
      <c r="C9" s="36" t="s">
        <v>394</v>
      </c>
      <c r="D9" s="36" t="s">
        <v>392</v>
      </c>
      <c r="H9" s="19" t="s">
        <v>127</v>
      </c>
      <c r="I9" s="19" t="s">
        <v>392</v>
      </c>
    </row>
    <row r="10" spans="1:9">
      <c r="A10" s="38" t="s">
        <v>127</v>
      </c>
      <c r="B10" s="38" t="s">
        <v>392</v>
      </c>
      <c r="C10" s="38" t="s">
        <v>392</v>
      </c>
      <c r="D10" s="38" t="s">
        <v>392</v>
      </c>
    </row>
    <row r="11" spans="1:9" ht="20">
      <c r="I11" s="19"/>
    </row>
    <row r="12" spans="1:9" ht="20">
      <c r="I12" s="19"/>
    </row>
    <row r="13" spans="1:9" ht="20">
      <c r="I13" s="19"/>
    </row>
    <row r="14" spans="1:9" ht="20">
      <c r="I14" s="19"/>
    </row>
    <row r="15" spans="1:9" ht="20">
      <c r="I15" s="19"/>
    </row>
    <row r="16" spans="1:9" ht="20">
      <c r="I16" s="19"/>
    </row>
  </sheetData>
  <mergeCells count="1"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B9D1-0E9A-064D-98F6-E5D7E9C06967}">
  <dimension ref="A1:J14"/>
  <sheetViews>
    <sheetView workbookViewId="0">
      <selection activeCell="B5" sqref="B5:J5"/>
    </sheetView>
  </sheetViews>
  <sheetFormatPr baseColWidth="10" defaultRowHeight="16"/>
  <sheetData>
    <row r="1" spans="1:10" ht="18">
      <c r="A1" s="40"/>
    </row>
    <row r="2" spans="1:10" ht="18">
      <c r="A2" s="40"/>
      <c r="B2" s="40"/>
    </row>
    <row r="3" spans="1:10" ht="18">
      <c r="A3" s="40"/>
      <c r="B3" s="40" t="s">
        <v>401</v>
      </c>
      <c r="C3" s="40" t="s">
        <v>401</v>
      </c>
      <c r="D3" s="40" t="s">
        <v>401</v>
      </c>
      <c r="E3" s="40" t="s">
        <v>402</v>
      </c>
      <c r="F3" s="40" t="s">
        <v>402</v>
      </c>
      <c r="G3" s="40" t="s">
        <v>402</v>
      </c>
      <c r="H3" s="40" t="s">
        <v>403</v>
      </c>
      <c r="I3" s="40" t="s">
        <v>403</v>
      </c>
      <c r="J3" s="40" t="s">
        <v>403</v>
      </c>
    </row>
    <row r="4" spans="1:10" ht="18">
      <c r="A4" s="40"/>
    </row>
    <row r="5" spans="1:10" ht="18">
      <c r="A5" s="40" t="s">
        <v>304</v>
      </c>
      <c r="B5" s="40">
        <v>4.5999999999999999E-2</v>
      </c>
      <c r="C5" s="40">
        <v>5.1999999999999998E-2</v>
      </c>
      <c r="D5" s="40">
        <v>4.4999999999999998E-2</v>
      </c>
      <c r="E5" s="40" t="s">
        <v>404</v>
      </c>
      <c r="F5" s="40" t="s">
        <v>405</v>
      </c>
      <c r="G5" s="40" t="s">
        <v>406</v>
      </c>
      <c r="H5" s="40" t="s">
        <v>407</v>
      </c>
      <c r="I5" s="40" t="s">
        <v>408</v>
      </c>
      <c r="J5" s="40" t="s">
        <v>409</v>
      </c>
    </row>
    <row r="6" spans="1:10" ht="18">
      <c r="A6" s="40"/>
      <c r="B6" s="40">
        <v>-4.8000000000000001E-2</v>
      </c>
      <c r="C6" s="40">
        <v>-5.0999999999999997E-2</v>
      </c>
      <c r="D6" s="40">
        <v>-5.8000000000000003E-2</v>
      </c>
      <c r="E6" s="40">
        <v>-3.2000000000000001E-2</v>
      </c>
      <c r="F6" s="40">
        <v>-3.6999999999999998E-2</v>
      </c>
      <c r="G6" s="40">
        <v>-3.5999999999999997E-2</v>
      </c>
      <c r="H6" s="40">
        <v>-4.1000000000000002E-2</v>
      </c>
      <c r="I6" s="40">
        <v>-3.7999999999999999E-2</v>
      </c>
      <c r="J6" s="40">
        <v>-3.9E-2</v>
      </c>
    </row>
    <row r="7" spans="1:10" ht="18">
      <c r="A7" s="40"/>
    </row>
    <row r="8" spans="1:10" ht="18">
      <c r="A8" s="40" t="s">
        <v>288</v>
      </c>
      <c r="B8" s="40" t="s">
        <v>1</v>
      </c>
      <c r="C8" s="40" t="s">
        <v>1</v>
      </c>
      <c r="D8" s="40" t="s">
        <v>1</v>
      </c>
      <c r="E8" s="40" t="s">
        <v>1</v>
      </c>
      <c r="F8" s="40" t="s">
        <v>1</v>
      </c>
      <c r="G8" s="40" t="s">
        <v>1</v>
      </c>
      <c r="H8" s="40" t="s">
        <v>1</v>
      </c>
      <c r="I8" s="40" t="s">
        <v>1</v>
      </c>
      <c r="J8" s="40" t="s">
        <v>1</v>
      </c>
    </row>
    <row r="9" spans="1:10" ht="18">
      <c r="A9" s="40" t="s">
        <v>290</v>
      </c>
      <c r="B9" s="40" t="s">
        <v>410</v>
      </c>
      <c r="C9" s="40" t="s">
        <v>1</v>
      </c>
      <c r="D9" s="40" t="s">
        <v>1</v>
      </c>
      <c r="E9" s="40" t="s">
        <v>410</v>
      </c>
      <c r="F9" s="40" t="s">
        <v>1</v>
      </c>
      <c r="G9" s="40" t="s">
        <v>1</v>
      </c>
      <c r="H9" s="40" t="s">
        <v>410</v>
      </c>
      <c r="I9" s="40" t="s">
        <v>1</v>
      </c>
      <c r="J9" s="40" t="s">
        <v>1</v>
      </c>
    </row>
    <row r="10" spans="1:10" ht="18">
      <c r="A10" s="40" t="s">
        <v>411</v>
      </c>
      <c r="B10" s="40" t="s">
        <v>410</v>
      </c>
      <c r="C10" s="40" t="s">
        <v>410</v>
      </c>
      <c r="D10" s="40" t="s">
        <v>1</v>
      </c>
      <c r="E10" s="40" t="s">
        <v>410</v>
      </c>
      <c r="F10" s="40" t="s">
        <v>410</v>
      </c>
      <c r="G10" s="40" t="s">
        <v>1</v>
      </c>
      <c r="H10" s="40" t="s">
        <v>410</v>
      </c>
      <c r="I10" s="40" t="s">
        <v>410</v>
      </c>
      <c r="J10" s="40" t="s">
        <v>1</v>
      </c>
    </row>
    <row r="11" spans="1:10" ht="18">
      <c r="A11" s="40" t="s">
        <v>412</v>
      </c>
      <c r="B11" s="40" t="s">
        <v>1</v>
      </c>
      <c r="C11" s="40" t="s">
        <v>1</v>
      </c>
      <c r="D11" s="40" t="s">
        <v>1</v>
      </c>
      <c r="E11" s="40" t="s">
        <v>1</v>
      </c>
      <c r="F11" s="40" t="s">
        <v>1</v>
      </c>
      <c r="G11" s="40" t="s">
        <v>1</v>
      </c>
      <c r="H11" s="40" t="s">
        <v>1</v>
      </c>
      <c r="I11" s="40" t="s">
        <v>1</v>
      </c>
      <c r="J11" s="40" t="s">
        <v>1</v>
      </c>
    </row>
    <row r="12" spans="1:10" ht="18">
      <c r="A12" s="40" t="s">
        <v>413</v>
      </c>
      <c r="B12" s="40" t="s">
        <v>1</v>
      </c>
      <c r="C12" s="40" t="s">
        <v>1</v>
      </c>
      <c r="D12" s="40" t="s">
        <v>1</v>
      </c>
      <c r="E12" s="40" t="s">
        <v>1</v>
      </c>
      <c r="F12" s="40" t="s">
        <v>1</v>
      </c>
      <c r="G12" s="40" t="s">
        <v>1</v>
      </c>
      <c r="H12" s="40" t="s">
        <v>1</v>
      </c>
      <c r="I12" s="40" t="s">
        <v>1</v>
      </c>
      <c r="J12" s="40" t="s">
        <v>1</v>
      </c>
    </row>
    <row r="13" spans="1:10" ht="18">
      <c r="A13" s="40" t="s">
        <v>140</v>
      </c>
      <c r="B13" s="48">
        <v>5080</v>
      </c>
      <c r="C13" s="48">
        <v>5080</v>
      </c>
      <c r="D13" s="48">
        <v>5080</v>
      </c>
      <c r="E13" s="48">
        <v>5119</v>
      </c>
      <c r="F13" s="48">
        <v>5119</v>
      </c>
      <c r="G13" s="48">
        <v>5119</v>
      </c>
      <c r="H13" s="48">
        <v>5127</v>
      </c>
      <c r="I13" s="48">
        <v>5127</v>
      </c>
      <c r="J13" s="48">
        <v>5127</v>
      </c>
    </row>
    <row r="14" spans="1:10" ht="18">
      <c r="A14" s="40" t="s">
        <v>414</v>
      </c>
      <c r="B14" s="40">
        <v>0.59599999999999997</v>
      </c>
      <c r="C14" s="40">
        <v>0.59599999999999997</v>
      </c>
      <c r="D14" s="40">
        <v>0.59899999999999998</v>
      </c>
      <c r="E14" s="40">
        <v>0.70199999999999996</v>
      </c>
      <c r="F14" s="40">
        <v>0.70299999999999996</v>
      </c>
      <c r="G14" s="40">
        <v>0.70399999999999996</v>
      </c>
      <c r="H14" s="40">
        <v>0.60699999999999998</v>
      </c>
      <c r="I14" s="40">
        <v>0.60899999999999999</v>
      </c>
      <c r="J14" s="40">
        <v>0.61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5B6F-9F7F-CA45-A0FD-7E3F08F68FFC}">
  <dimension ref="A1:E36"/>
  <sheetViews>
    <sheetView workbookViewId="0">
      <selection activeCell="C14" sqref="C14"/>
    </sheetView>
  </sheetViews>
  <sheetFormatPr baseColWidth="10" defaultRowHeight="16"/>
  <cols>
    <col min="1" max="1" width="24.1640625" style="22" bestFit="1" customWidth="1"/>
    <col min="2" max="4" width="17.33203125" style="22" bestFit="1" customWidth="1"/>
    <col min="5" max="5" width="20.6640625" style="22" bestFit="1" customWidth="1"/>
    <col min="6" max="16384" width="10.83203125" style="22"/>
  </cols>
  <sheetData>
    <row r="1" spans="1:5">
      <c r="A1" s="49" t="s">
        <v>286</v>
      </c>
      <c r="B1" s="27" t="s">
        <v>271</v>
      </c>
      <c r="C1" s="27" t="s">
        <v>272</v>
      </c>
      <c r="D1" s="27" t="s">
        <v>273</v>
      </c>
    </row>
    <row r="2" spans="1:5">
      <c r="A2" s="50"/>
      <c r="B2" s="28" t="s">
        <v>309</v>
      </c>
      <c r="C2" s="28" t="s">
        <v>310</v>
      </c>
      <c r="D2" s="28" t="s">
        <v>311</v>
      </c>
      <c r="E2" s="20"/>
    </row>
    <row r="3" spans="1:5">
      <c r="A3" s="24" t="s">
        <v>285</v>
      </c>
      <c r="B3" s="21"/>
      <c r="C3" s="21"/>
      <c r="D3" s="21"/>
      <c r="E3" s="20"/>
    </row>
    <row r="4" spans="1:5">
      <c r="A4" s="21" t="s">
        <v>304</v>
      </c>
      <c r="B4" s="21" t="s">
        <v>305</v>
      </c>
      <c r="C4" s="21" t="s">
        <v>306</v>
      </c>
      <c r="D4" s="21" t="s">
        <v>308</v>
      </c>
      <c r="E4" s="21"/>
    </row>
    <row r="5" spans="1:5">
      <c r="A5" s="21" t="s">
        <v>287</v>
      </c>
      <c r="B5" s="21"/>
      <c r="C5" s="21"/>
      <c r="D5" s="21"/>
      <c r="E5" s="21"/>
    </row>
    <row r="6" spans="1:5">
      <c r="A6" s="21" t="s">
        <v>126</v>
      </c>
      <c r="B6" s="21" t="s">
        <v>296</v>
      </c>
      <c r="C6" s="21" t="s">
        <v>307</v>
      </c>
      <c r="D6" s="21" t="s">
        <v>299</v>
      </c>
      <c r="E6" s="20"/>
    </row>
    <row r="7" spans="1:5">
      <c r="A7" s="26" t="s">
        <v>127</v>
      </c>
      <c r="B7" s="26" t="s">
        <v>182</v>
      </c>
      <c r="C7" s="26" t="s">
        <v>298</v>
      </c>
      <c r="D7" s="26" t="s">
        <v>300</v>
      </c>
      <c r="E7" s="21"/>
    </row>
    <row r="8" spans="1:5">
      <c r="A8" s="21"/>
      <c r="B8" s="21"/>
      <c r="C8" s="21"/>
      <c r="D8" s="21"/>
      <c r="E8" s="21"/>
    </row>
    <row r="9" spans="1:5">
      <c r="A9" s="21"/>
      <c r="B9" s="21"/>
      <c r="C9" s="21"/>
      <c r="D9" s="21"/>
      <c r="E9" s="21"/>
    </row>
    <row r="10" spans="1:5">
      <c r="A10" s="21"/>
      <c r="B10" s="21"/>
      <c r="C10" s="21"/>
      <c r="D10" s="21"/>
      <c r="E10" s="21"/>
    </row>
    <row r="11" spans="1:5">
      <c r="A11" s="21"/>
      <c r="B11" s="21"/>
      <c r="C11" s="21"/>
      <c r="D11" s="21"/>
      <c r="E11" s="21"/>
    </row>
    <row r="12" spans="1:5">
      <c r="A12" s="21"/>
      <c r="B12" s="21"/>
      <c r="C12" s="21"/>
      <c r="D12" s="21"/>
      <c r="E12" s="21"/>
    </row>
    <row r="13" spans="1:5">
      <c r="A13" s="21"/>
      <c r="B13" s="21"/>
      <c r="C13" s="21"/>
      <c r="D13" s="21"/>
      <c r="E13" s="21"/>
    </row>
    <row r="14" spans="1:5">
      <c r="A14" s="21"/>
      <c r="B14" s="21"/>
      <c r="C14" s="21"/>
      <c r="D14" s="21"/>
      <c r="E14" s="21"/>
    </row>
    <row r="15" spans="1:5">
      <c r="A15" s="21"/>
      <c r="B15" s="21"/>
      <c r="C15" s="21"/>
      <c r="D15" s="21"/>
      <c r="E15" s="21"/>
    </row>
    <row r="16" spans="1:5">
      <c r="A16" s="21"/>
      <c r="B16" s="21"/>
      <c r="C16" s="21"/>
      <c r="D16" s="21"/>
      <c r="E16" s="21"/>
    </row>
    <row r="17" spans="1:5">
      <c r="A17" s="21"/>
      <c r="B17" s="21"/>
      <c r="C17" s="21"/>
      <c r="D17" s="21"/>
      <c r="E17" s="21"/>
    </row>
    <row r="18" spans="1:5">
      <c r="A18" s="21"/>
      <c r="B18" s="21"/>
      <c r="C18" s="21"/>
      <c r="D18" s="21"/>
      <c r="E18" s="21"/>
    </row>
    <row r="19" spans="1:5">
      <c r="A19" s="21"/>
      <c r="B19" s="21"/>
      <c r="C19" s="21"/>
      <c r="D19" s="21"/>
      <c r="E19" s="21"/>
    </row>
    <row r="20" spans="1:5">
      <c r="A20" s="21"/>
      <c r="B20" s="21"/>
      <c r="C20" s="21"/>
      <c r="D20" s="21"/>
      <c r="E20" s="21"/>
    </row>
    <row r="21" spans="1:5">
      <c r="A21" s="21"/>
      <c r="B21" s="21"/>
      <c r="C21" s="21"/>
      <c r="D21" s="21"/>
      <c r="E21" s="21"/>
    </row>
    <row r="22" spans="1:5">
      <c r="A22" s="21"/>
      <c r="B22" s="21"/>
      <c r="C22" s="21"/>
      <c r="D22" s="21"/>
      <c r="E22" s="21"/>
    </row>
    <row r="23" spans="1:5">
      <c r="A23" s="21"/>
      <c r="B23" s="21"/>
      <c r="C23" s="21"/>
      <c r="D23" s="21"/>
      <c r="E23" s="21"/>
    </row>
    <row r="24" spans="1:5">
      <c r="A24" s="21"/>
      <c r="B24" s="21"/>
      <c r="C24" s="21"/>
      <c r="D24" s="21"/>
      <c r="E24" s="21"/>
    </row>
    <row r="25" spans="1:5">
      <c r="A25" s="21"/>
      <c r="B25" s="21"/>
      <c r="C25" s="21"/>
      <c r="D25" s="21"/>
      <c r="E25" s="21"/>
    </row>
    <row r="26" spans="1:5">
      <c r="A26" s="21"/>
      <c r="B26" s="21"/>
      <c r="C26" s="21"/>
      <c r="D26" s="21"/>
      <c r="E26" s="21"/>
    </row>
    <row r="27" spans="1:5">
      <c r="A27" s="21"/>
      <c r="B27" s="21"/>
      <c r="C27" s="21"/>
      <c r="D27" s="21"/>
      <c r="E27" s="21"/>
    </row>
    <row r="28" spans="1:5">
      <c r="A28" s="21"/>
      <c r="B28" s="21"/>
      <c r="C28" s="21"/>
      <c r="D28" s="21"/>
      <c r="E28" s="21"/>
    </row>
    <row r="29" spans="1:5">
      <c r="A29" s="21"/>
      <c r="B29" s="21"/>
      <c r="C29" s="21"/>
      <c r="D29" s="21"/>
      <c r="E29" s="21"/>
    </row>
    <row r="30" spans="1:5">
      <c r="A30" s="21"/>
      <c r="B30" s="21"/>
      <c r="C30" s="21"/>
      <c r="D30" s="21"/>
      <c r="E30" s="21"/>
    </row>
    <row r="31" spans="1:5">
      <c r="A31" s="21"/>
      <c r="B31" s="20"/>
      <c r="C31" s="20"/>
      <c r="D31" s="20"/>
      <c r="E31" s="20"/>
    </row>
    <row r="32" spans="1:5">
      <c r="A32" s="21"/>
      <c r="B32" s="21"/>
      <c r="C32" s="21"/>
      <c r="D32" s="21"/>
      <c r="E32" s="21"/>
    </row>
    <row r="33" spans="1:5">
      <c r="A33" s="21"/>
      <c r="B33" s="21"/>
      <c r="C33" s="21"/>
      <c r="D33" s="21"/>
      <c r="E33" s="21"/>
    </row>
    <row r="34" spans="1:5">
      <c r="A34" s="21"/>
      <c r="B34" s="21"/>
      <c r="C34" s="21"/>
      <c r="D34" s="21"/>
      <c r="E34" s="21"/>
    </row>
    <row r="35" spans="1:5">
      <c r="A35" s="21"/>
      <c r="B35" s="23"/>
      <c r="C35" s="23"/>
      <c r="D35" s="23"/>
      <c r="E35" s="23"/>
    </row>
    <row r="36" spans="1:5">
      <c r="A36" s="21"/>
      <c r="B36" s="21"/>
      <c r="C36" s="21"/>
      <c r="D36" s="21"/>
      <c r="E36" s="21"/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C793-7344-4F45-8367-D6F45F626936}">
  <dimension ref="A1:N39"/>
  <sheetViews>
    <sheetView topLeftCell="A12" workbookViewId="0">
      <selection activeCell="B16" sqref="B16"/>
    </sheetView>
  </sheetViews>
  <sheetFormatPr baseColWidth="10" defaultRowHeight="16"/>
  <cols>
    <col min="1" max="1" width="23.5" style="20" bestFit="1" customWidth="1"/>
    <col min="2" max="2" width="14.1640625" style="20" bestFit="1" customWidth="1"/>
    <col min="3" max="3" width="17.33203125" style="20" bestFit="1" customWidth="1"/>
    <col min="4" max="4" width="7" style="20" bestFit="1" customWidth="1"/>
    <col min="5" max="5" width="10.83203125" style="20"/>
    <col min="6" max="6" width="23.5" style="20" bestFit="1" customWidth="1"/>
    <col min="7" max="7" width="14.1640625" style="20" bestFit="1" customWidth="1"/>
    <col min="8" max="8" width="17.33203125" style="20" bestFit="1" customWidth="1"/>
    <col min="9" max="9" width="7" style="20" bestFit="1" customWidth="1"/>
    <col min="10" max="16384" width="10.83203125" style="20"/>
  </cols>
  <sheetData>
    <row r="1" spans="1:14" ht="18">
      <c r="A1" s="49" t="s">
        <v>312</v>
      </c>
      <c r="B1" s="28" t="s">
        <v>291</v>
      </c>
      <c r="C1" s="28" t="s">
        <v>328</v>
      </c>
      <c r="D1" s="49" t="s">
        <v>313</v>
      </c>
      <c r="F1" s="49" t="s">
        <v>312</v>
      </c>
      <c r="G1" s="28" t="s">
        <v>291</v>
      </c>
      <c r="H1" s="28" t="s">
        <v>328</v>
      </c>
      <c r="I1" s="49" t="s">
        <v>313</v>
      </c>
      <c r="K1" s="39"/>
      <c r="L1" s="39"/>
      <c r="M1" s="39"/>
      <c r="N1" s="39"/>
    </row>
    <row r="2" spans="1:14" ht="18">
      <c r="A2" s="50"/>
      <c r="B2" s="30" t="s">
        <v>337</v>
      </c>
      <c r="C2" s="30" t="s">
        <v>338</v>
      </c>
      <c r="D2" s="50"/>
      <c r="F2" s="50"/>
      <c r="G2" s="30" t="s">
        <v>333</v>
      </c>
      <c r="H2" s="30" t="s">
        <v>327</v>
      </c>
      <c r="I2" s="50"/>
      <c r="K2" s="40"/>
      <c r="L2" s="41"/>
      <c r="M2" s="41"/>
      <c r="N2" s="40"/>
    </row>
    <row r="3" spans="1:14" ht="18">
      <c r="A3" s="31" t="s">
        <v>21</v>
      </c>
      <c r="B3" s="37">
        <v>0.74039999999999995</v>
      </c>
      <c r="C3" s="37">
        <v>0.76100000000000001</v>
      </c>
      <c r="D3" s="31">
        <v>0.7</v>
      </c>
      <c r="F3" s="31" t="s">
        <v>21</v>
      </c>
      <c r="G3" s="37">
        <v>0.66379999999999995</v>
      </c>
      <c r="H3" s="37">
        <v>0.73680000000000001</v>
      </c>
      <c r="I3" s="31">
        <v>4.2999999999999997E-2</v>
      </c>
      <c r="K3" s="40"/>
      <c r="L3" s="40"/>
      <c r="M3" s="40"/>
      <c r="N3" s="40"/>
    </row>
    <row r="4" spans="1:14" ht="18">
      <c r="A4" s="31" t="s">
        <v>22</v>
      </c>
      <c r="B4" s="36" t="s">
        <v>334</v>
      </c>
      <c r="C4" s="36" t="s">
        <v>334</v>
      </c>
      <c r="D4" s="31" t="s">
        <v>335</v>
      </c>
      <c r="F4" s="31" t="s">
        <v>22</v>
      </c>
      <c r="G4" s="36" t="s">
        <v>314</v>
      </c>
      <c r="H4" s="36" t="s">
        <v>315</v>
      </c>
      <c r="I4" s="31">
        <v>0.11</v>
      </c>
      <c r="K4" s="40"/>
      <c r="L4" s="40"/>
      <c r="M4" s="40"/>
      <c r="N4" s="40"/>
    </row>
    <row r="5" spans="1:14" ht="18">
      <c r="A5" s="31" t="s">
        <v>316</v>
      </c>
      <c r="B5" s="36" t="s">
        <v>336</v>
      </c>
      <c r="C5" s="36" t="s">
        <v>336</v>
      </c>
      <c r="D5" s="31" t="s">
        <v>335</v>
      </c>
      <c r="F5" s="31" t="s">
        <v>316</v>
      </c>
      <c r="G5" s="36" t="s">
        <v>317</v>
      </c>
      <c r="H5" s="36" t="s">
        <v>318</v>
      </c>
      <c r="I5" s="31">
        <v>0.12</v>
      </c>
      <c r="K5" s="40"/>
      <c r="L5" s="40"/>
      <c r="M5" s="40"/>
      <c r="N5" s="40"/>
    </row>
    <row r="6" spans="1:14" ht="18">
      <c r="A6" s="31" t="s">
        <v>319</v>
      </c>
      <c r="B6" s="36"/>
      <c r="C6" s="36"/>
      <c r="D6" s="31">
        <v>0.9</v>
      </c>
      <c r="F6" s="31" t="s">
        <v>319</v>
      </c>
      <c r="G6" s="36"/>
      <c r="H6" s="36"/>
      <c r="I6" s="31">
        <v>0.6</v>
      </c>
      <c r="K6" s="40"/>
      <c r="L6" s="42"/>
      <c r="M6" s="42"/>
      <c r="N6" s="40"/>
    </row>
    <row r="7" spans="1:14" ht="18">
      <c r="A7" s="31" t="s">
        <v>320</v>
      </c>
      <c r="B7" s="37">
        <v>8.6499999999999994E-2</v>
      </c>
      <c r="C7" s="37">
        <v>7.9699999999999993E-2</v>
      </c>
      <c r="D7" s="31"/>
      <c r="F7" s="31" t="s">
        <v>320</v>
      </c>
      <c r="G7" s="37">
        <v>0.12770000000000001</v>
      </c>
      <c r="H7" s="37">
        <v>0.1263</v>
      </c>
      <c r="I7" s="31"/>
      <c r="K7" s="40"/>
      <c r="L7" s="41"/>
      <c r="M7" s="41"/>
      <c r="N7" s="40"/>
    </row>
    <row r="8" spans="1:14" ht="18">
      <c r="A8" s="31" t="s">
        <v>321</v>
      </c>
      <c r="B8" s="37">
        <v>0.88460000000000005</v>
      </c>
      <c r="C8" s="37">
        <v>0.87649999999999995</v>
      </c>
      <c r="D8" s="31"/>
      <c r="F8" s="31" t="s">
        <v>321</v>
      </c>
      <c r="G8" s="37">
        <v>0.8468</v>
      </c>
      <c r="H8" s="37">
        <v>0.8337</v>
      </c>
      <c r="I8" s="31"/>
      <c r="K8" s="40"/>
      <c r="L8" s="42"/>
      <c r="M8" s="42"/>
      <c r="N8" s="40"/>
    </row>
    <row r="9" spans="1:14" ht="18">
      <c r="A9" s="31" t="s">
        <v>293</v>
      </c>
      <c r="B9" s="37">
        <v>2.8799999999999999E-2</v>
      </c>
      <c r="C9" s="37">
        <v>4.3799999999999999E-2</v>
      </c>
      <c r="D9" s="31"/>
      <c r="F9" s="31" t="s">
        <v>293</v>
      </c>
      <c r="G9" s="37">
        <v>2.5499999999999998E-2</v>
      </c>
      <c r="H9" s="37">
        <v>0.04</v>
      </c>
      <c r="I9" s="31"/>
      <c r="K9" s="40"/>
      <c r="L9" s="40"/>
      <c r="M9" s="40"/>
      <c r="N9" s="40"/>
    </row>
    <row r="10" spans="1:14" ht="18">
      <c r="A10" s="31" t="s">
        <v>322</v>
      </c>
      <c r="B10" s="36"/>
      <c r="C10" s="36"/>
      <c r="D10" s="31">
        <v>0.3</v>
      </c>
      <c r="F10" s="31" t="s">
        <v>322</v>
      </c>
      <c r="G10" s="36"/>
      <c r="H10" s="36"/>
      <c r="I10" s="31">
        <v>0.8</v>
      </c>
      <c r="K10" s="40"/>
      <c r="L10" s="42"/>
      <c r="M10" s="42"/>
      <c r="N10" s="40"/>
    </row>
    <row r="11" spans="1:14" ht="18">
      <c r="A11" s="31" t="s">
        <v>323</v>
      </c>
      <c r="B11" s="37">
        <v>9.5999999999999992E-3</v>
      </c>
      <c r="C11" s="37">
        <v>4.3799999999999999E-2</v>
      </c>
      <c r="D11" s="31"/>
      <c r="F11" s="31" t="s">
        <v>323</v>
      </c>
      <c r="G11" s="37">
        <v>8.09E-2</v>
      </c>
      <c r="H11" s="37">
        <v>0.08</v>
      </c>
      <c r="I11" s="31"/>
      <c r="K11" s="40"/>
      <c r="L11" s="41"/>
      <c r="M11" s="41"/>
      <c r="N11" s="40"/>
    </row>
    <row r="12" spans="1:14" ht="18">
      <c r="A12" s="31" t="s">
        <v>324</v>
      </c>
      <c r="B12" s="37">
        <v>0.31730000000000003</v>
      </c>
      <c r="C12" s="37">
        <v>0.25900000000000001</v>
      </c>
      <c r="D12" s="31"/>
      <c r="F12" s="31" t="s">
        <v>324</v>
      </c>
      <c r="G12" s="37">
        <v>0.30209999999999998</v>
      </c>
      <c r="H12" s="37">
        <v>0.2989</v>
      </c>
      <c r="I12" s="31"/>
      <c r="K12" s="40"/>
      <c r="L12" s="41"/>
      <c r="M12" s="41"/>
      <c r="N12" s="40"/>
    </row>
    <row r="13" spans="1:14" ht="18">
      <c r="A13" s="31" t="s">
        <v>325</v>
      </c>
      <c r="B13" s="37">
        <v>0.43269999999999997</v>
      </c>
      <c r="C13" s="37">
        <v>0.47010000000000002</v>
      </c>
      <c r="D13" s="31"/>
      <c r="F13" s="31" t="s">
        <v>325</v>
      </c>
      <c r="G13" s="37">
        <v>0.4511</v>
      </c>
      <c r="H13" s="37">
        <v>0.42320000000000002</v>
      </c>
      <c r="I13" s="31"/>
      <c r="K13" s="40"/>
      <c r="L13" s="41"/>
      <c r="M13" s="41"/>
      <c r="N13" s="40"/>
    </row>
    <row r="14" spans="1:14" ht="18">
      <c r="A14" s="31" t="s">
        <v>326</v>
      </c>
      <c r="B14" s="37">
        <v>0.2404</v>
      </c>
      <c r="C14" s="37">
        <v>0.2271</v>
      </c>
      <c r="D14" s="31"/>
      <c r="F14" s="31" t="s">
        <v>326</v>
      </c>
      <c r="G14" s="37">
        <v>0.16600000000000001</v>
      </c>
      <c r="H14" s="37">
        <v>0.19789999999999999</v>
      </c>
      <c r="I14" s="31"/>
      <c r="K14" s="40"/>
      <c r="L14" s="40"/>
      <c r="M14" s="40"/>
      <c r="N14" s="40"/>
    </row>
    <row r="15" spans="1:14" ht="18">
      <c r="A15" s="31" t="s">
        <v>329</v>
      </c>
      <c r="B15" s="36"/>
      <c r="C15" s="36"/>
      <c r="D15" s="31">
        <v>0.7</v>
      </c>
      <c r="F15" s="31" t="s">
        <v>329</v>
      </c>
      <c r="G15" s="36"/>
      <c r="H15" s="36"/>
      <c r="I15" s="31">
        <v>0.6</v>
      </c>
      <c r="K15" s="40"/>
      <c r="L15" s="41"/>
      <c r="M15" s="41"/>
      <c r="N15" s="40"/>
    </row>
    <row r="16" spans="1:14" ht="18">
      <c r="A16" s="31" t="s">
        <v>330</v>
      </c>
      <c r="B16" s="37">
        <v>0.30769999999999997</v>
      </c>
      <c r="C16" s="37">
        <v>0.34260000000000002</v>
      </c>
      <c r="D16" s="31"/>
      <c r="F16" s="31" t="s">
        <v>330</v>
      </c>
      <c r="G16" s="37">
        <v>0.36170000000000002</v>
      </c>
      <c r="H16" s="37">
        <v>0.32840000000000003</v>
      </c>
      <c r="I16" s="31"/>
      <c r="K16" s="40"/>
      <c r="L16" s="41"/>
      <c r="M16" s="41"/>
      <c r="N16" s="40"/>
    </row>
    <row r="17" spans="1:14" ht="18">
      <c r="A17" s="31" t="s">
        <v>331</v>
      </c>
      <c r="B17" s="37">
        <v>0.32690000000000002</v>
      </c>
      <c r="C17" s="37">
        <v>0.33069999999999999</v>
      </c>
      <c r="D17" s="31"/>
      <c r="F17" s="31" t="s">
        <v>331</v>
      </c>
      <c r="G17" s="37">
        <v>0.30209999999999998</v>
      </c>
      <c r="H17" s="37">
        <v>0.3347</v>
      </c>
      <c r="I17" s="31"/>
      <c r="K17" s="40"/>
      <c r="L17" s="41"/>
      <c r="M17" s="41"/>
      <c r="N17"/>
    </row>
    <row r="18" spans="1:14">
      <c r="A18" s="32" t="s">
        <v>332</v>
      </c>
      <c r="B18" s="37">
        <v>0.3654</v>
      </c>
      <c r="C18" s="37">
        <v>0.32669999999999999</v>
      </c>
      <c r="D18" s="30"/>
      <c r="F18" s="32" t="s">
        <v>332</v>
      </c>
      <c r="G18" s="37">
        <v>0.3362</v>
      </c>
      <c r="H18" s="37">
        <v>0.33679999999999999</v>
      </c>
      <c r="I18" s="30"/>
    </row>
    <row r="22" spans="1:14">
      <c r="A22"/>
      <c r="B22"/>
      <c r="C22"/>
      <c r="D22"/>
    </row>
    <row r="23" spans="1:14" ht="18">
      <c r="A23" s="39" t="s">
        <v>312</v>
      </c>
      <c r="B23" s="39" t="s">
        <v>397</v>
      </c>
      <c r="C23" s="39" t="s">
        <v>398</v>
      </c>
      <c r="D23" s="39" t="s">
        <v>313</v>
      </c>
    </row>
    <row r="24" spans="1:14" ht="18">
      <c r="A24" s="40" t="s">
        <v>21</v>
      </c>
      <c r="D24" s="40">
        <v>4.2999999999999997E-2</v>
      </c>
    </row>
    <row r="25" spans="1:14" ht="18">
      <c r="A25" s="40" t="s">
        <v>22</v>
      </c>
      <c r="D25" s="40">
        <v>0.11</v>
      </c>
    </row>
    <row r="26" spans="1:14" ht="18">
      <c r="A26" s="40" t="s">
        <v>316</v>
      </c>
      <c r="D26" s="40">
        <v>0.12</v>
      </c>
    </row>
    <row r="27" spans="1:14" ht="18">
      <c r="A27" s="40" t="s">
        <v>319</v>
      </c>
      <c r="D27" s="40">
        <v>0.6</v>
      </c>
    </row>
    <row r="28" spans="1:14" ht="18">
      <c r="A28" s="40" t="s">
        <v>320</v>
      </c>
      <c r="D28" s="40"/>
    </row>
    <row r="29" spans="1:14" ht="18">
      <c r="A29" s="40" t="s">
        <v>321</v>
      </c>
      <c r="D29" s="40"/>
    </row>
    <row r="30" spans="1:14" ht="18">
      <c r="A30" s="40" t="s">
        <v>293</v>
      </c>
      <c r="D30" s="40"/>
    </row>
    <row r="31" spans="1:14" ht="18">
      <c r="A31" s="40" t="s">
        <v>322</v>
      </c>
      <c r="D31" s="40">
        <v>0.8</v>
      </c>
    </row>
    <row r="32" spans="1:14" ht="18">
      <c r="A32" s="40" t="s">
        <v>323</v>
      </c>
      <c r="D32" s="40"/>
    </row>
    <row r="33" spans="1:4" ht="18">
      <c r="A33" s="40" t="s">
        <v>324</v>
      </c>
      <c r="D33" s="40"/>
    </row>
    <row r="34" spans="1:4" ht="18">
      <c r="A34" s="40" t="s">
        <v>325</v>
      </c>
      <c r="D34" s="40"/>
    </row>
    <row r="35" spans="1:4" ht="18">
      <c r="A35" s="40" t="s">
        <v>326</v>
      </c>
      <c r="D35" s="40"/>
    </row>
    <row r="36" spans="1:4" ht="18">
      <c r="A36" s="40" t="s">
        <v>329</v>
      </c>
      <c r="D36" s="40">
        <v>0.6</v>
      </c>
    </row>
    <row r="37" spans="1:4" ht="18">
      <c r="A37" s="40" t="s">
        <v>330</v>
      </c>
      <c r="D37" s="40"/>
    </row>
    <row r="38" spans="1:4" ht="18">
      <c r="A38" s="40" t="s">
        <v>331</v>
      </c>
      <c r="D38" s="40"/>
    </row>
    <row r="39" spans="1:4" ht="18">
      <c r="A39" s="40" t="s">
        <v>332</v>
      </c>
      <c r="D39"/>
    </row>
  </sheetData>
  <mergeCells count="4">
    <mergeCell ref="A1:A2"/>
    <mergeCell ref="D1:D2"/>
    <mergeCell ref="F1:F2"/>
    <mergeCell ref="I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6335-5918-9C46-AD7D-54D2E37D47AD}">
  <dimension ref="A1:I37"/>
  <sheetViews>
    <sheetView tabSelected="1" topLeftCell="A9" workbookViewId="0">
      <selection activeCell="F9" sqref="F1:J1048576"/>
    </sheetView>
  </sheetViews>
  <sheetFormatPr baseColWidth="10" defaultRowHeight="16"/>
  <cols>
    <col min="1" max="1" width="55.5" style="33" bestFit="1" customWidth="1"/>
    <col min="2" max="2" width="19.33203125" style="33" bestFit="1" customWidth="1"/>
    <col min="3" max="3" width="20.1640625" style="33" bestFit="1" customWidth="1"/>
    <col min="4" max="4" width="9.5" style="33" bestFit="1" customWidth="1"/>
    <col min="5" max="16384" width="10.83203125" style="33"/>
  </cols>
  <sheetData>
    <row r="1" spans="1:9" ht="18">
      <c r="A1" s="49" t="s">
        <v>351</v>
      </c>
      <c r="B1" s="34" t="s">
        <v>339</v>
      </c>
      <c r="C1" s="34" t="s">
        <v>340</v>
      </c>
      <c r="D1" s="49" t="s">
        <v>313</v>
      </c>
      <c r="F1" s="39"/>
      <c r="G1" s="39"/>
      <c r="H1" s="39"/>
      <c r="I1" s="39"/>
    </row>
    <row r="2" spans="1:9" ht="18">
      <c r="A2" s="50"/>
      <c r="B2" s="25" t="s">
        <v>382</v>
      </c>
      <c r="C2" s="25" t="s">
        <v>383</v>
      </c>
      <c r="D2" s="50"/>
      <c r="F2" s="39"/>
      <c r="G2" s="39"/>
      <c r="H2" s="39"/>
      <c r="I2" s="39"/>
    </row>
    <row r="3" spans="1:9" ht="18">
      <c r="A3" s="24" t="s">
        <v>341</v>
      </c>
      <c r="B3" s="24"/>
      <c r="C3" s="24"/>
      <c r="D3" s="24">
        <v>6.9000000000000006E-2</v>
      </c>
      <c r="F3" s="40"/>
      <c r="G3" s="40"/>
      <c r="H3" s="40"/>
      <c r="I3" s="40"/>
    </row>
    <row r="4" spans="1:9" ht="18">
      <c r="A4" s="24" t="s">
        <v>352</v>
      </c>
      <c r="B4" s="37">
        <v>0.46029999999999999</v>
      </c>
      <c r="C4" s="37">
        <v>0.63270000000000004</v>
      </c>
      <c r="D4" s="24"/>
      <c r="F4" s="40"/>
      <c r="I4" s="40"/>
    </row>
    <row r="5" spans="1:9" ht="18">
      <c r="A5" s="24" t="s">
        <v>353</v>
      </c>
      <c r="B5" s="37">
        <v>0.15870000000000001</v>
      </c>
      <c r="C5" s="37">
        <v>4.0800000000000003E-2</v>
      </c>
      <c r="D5" s="24"/>
      <c r="F5" s="40"/>
      <c r="I5" s="40"/>
    </row>
    <row r="6" spans="1:9" ht="18">
      <c r="A6" s="24" t="s">
        <v>354</v>
      </c>
      <c r="B6" s="37">
        <v>0.38100000000000001</v>
      </c>
      <c r="C6" s="37">
        <v>0.32650000000000001</v>
      </c>
      <c r="D6" s="24"/>
      <c r="F6" s="40"/>
      <c r="I6" s="40"/>
    </row>
    <row r="7" spans="1:9" ht="18">
      <c r="A7" s="24" t="s">
        <v>342</v>
      </c>
      <c r="B7" s="36"/>
      <c r="C7" s="36"/>
      <c r="D7" s="24">
        <v>0.03</v>
      </c>
      <c r="F7" s="40"/>
      <c r="I7" s="40"/>
    </row>
    <row r="8" spans="1:9" ht="18">
      <c r="A8" s="24" t="s">
        <v>355</v>
      </c>
      <c r="B8" s="37">
        <v>0.6825</v>
      </c>
      <c r="C8" s="37">
        <v>0.51019999999999999</v>
      </c>
      <c r="D8" s="24"/>
      <c r="F8" s="40"/>
      <c r="I8" s="40"/>
    </row>
    <row r="9" spans="1:9" ht="18">
      <c r="A9" s="24" t="s">
        <v>356</v>
      </c>
      <c r="B9" s="37">
        <v>9.5200000000000007E-2</v>
      </c>
      <c r="C9" s="37">
        <v>0.28570000000000001</v>
      </c>
      <c r="D9" s="24"/>
      <c r="F9" s="40"/>
      <c r="I9" s="40"/>
    </row>
    <row r="10" spans="1:9" ht="18">
      <c r="A10" s="24" t="s">
        <v>357</v>
      </c>
      <c r="B10" s="37">
        <v>0.22220000000000001</v>
      </c>
      <c r="C10" s="37">
        <v>0.2041</v>
      </c>
      <c r="D10" s="24"/>
      <c r="F10" s="40"/>
      <c r="I10" s="40"/>
    </row>
    <row r="11" spans="1:9" ht="18">
      <c r="A11" s="24" t="s">
        <v>343</v>
      </c>
      <c r="B11" s="36"/>
      <c r="C11" s="36"/>
      <c r="D11" s="24">
        <v>1.7999999999999999E-2</v>
      </c>
      <c r="F11" s="40"/>
      <c r="I11" s="40"/>
    </row>
    <row r="12" spans="1:9" ht="18">
      <c r="A12" s="24" t="s">
        <v>358</v>
      </c>
      <c r="B12" s="37">
        <v>0.28570000000000001</v>
      </c>
      <c r="C12" s="37">
        <v>0.12239999999999999</v>
      </c>
      <c r="D12" s="24"/>
      <c r="F12" s="40"/>
      <c r="I12" s="40"/>
    </row>
    <row r="13" spans="1:9" ht="18">
      <c r="A13" s="24" t="s">
        <v>359</v>
      </c>
      <c r="B13" s="37">
        <v>0.20630000000000001</v>
      </c>
      <c r="C13" s="37">
        <v>0.1429</v>
      </c>
      <c r="D13" s="24"/>
      <c r="F13" s="40"/>
      <c r="I13" s="40"/>
    </row>
    <row r="14" spans="1:9" ht="18">
      <c r="A14" s="24" t="s">
        <v>360</v>
      </c>
      <c r="B14" s="37">
        <v>0.20630000000000001</v>
      </c>
      <c r="C14" s="37">
        <v>0.1429</v>
      </c>
      <c r="D14" s="24"/>
      <c r="F14" s="40"/>
      <c r="I14" s="40"/>
    </row>
    <row r="15" spans="1:9" ht="18">
      <c r="A15" s="24" t="s">
        <v>361</v>
      </c>
      <c r="B15" s="37">
        <v>0.30159999999999998</v>
      </c>
      <c r="C15" s="37">
        <v>0.59179999999999999</v>
      </c>
      <c r="D15" s="24"/>
      <c r="F15" s="40"/>
      <c r="I15" s="40"/>
    </row>
    <row r="16" spans="1:9" ht="18">
      <c r="A16" s="24" t="s">
        <v>362</v>
      </c>
      <c r="B16" s="36" t="s">
        <v>344</v>
      </c>
      <c r="C16" s="36" t="s">
        <v>345</v>
      </c>
      <c r="D16" s="24">
        <v>2.4E-2</v>
      </c>
      <c r="F16" s="40"/>
      <c r="I16" s="40"/>
    </row>
    <row r="17" spans="1:9" ht="18">
      <c r="A17" s="24" t="s">
        <v>346</v>
      </c>
      <c r="B17" s="36"/>
      <c r="C17" s="36"/>
      <c r="D17" s="24">
        <v>0.9</v>
      </c>
      <c r="F17" s="40"/>
      <c r="I17" s="40"/>
    </row>
    <row r="18" spans="1:9" ht="18">
      <c r="A18" s="24" t="s">
        <v>363</v>
      </c>
      <c r="B18" s="37">
        <v>0.41270000000000001</v>
      </c>
      <c r="C18" s="37">
        <v>0.32650000000000001</v>
      </c>
      <c r="D18" s="24"/>
      <c r="F18" s="40"/>
      <c r="I18" s="40"/>
    </row>
    <row r="19" spans="1:9" ht="18">
      <c r="A19" s="24" t="s">
        <v>364</v>
      </c>
      <c r="B19" s="37">
        <v>0.1111</v>
      </c>
      <c r="C19" s="37">
        <v>0.10199999999999999</v>
      </c>
      <c r="D19" s="24"/>
      <c r="F19" s="40"/>
      <c r="I19" s="40"/>
    </row>
    <row r="20" spans="1:9" ht="18">
      <c r="A20" s="24" t="s">
        <v>365</v>
      </c>
      <c r="B20" s="37">
        <v>0.1429</v>
      </c>
      <c r="C20" s="37">
        <v>0.1633</v>
      </c>
      <c r="D20" s="24"/>
      <c r="F20" s="40"/>
      <c r="I20" s="40"/>
    </row>
    <row r="21" spans="1:9" ht="18">
      <c r="A21" s="24" t="s">
        <v>366</v>
      </c>
      <c r="B21" s="37">
        <v>0.15870000000000001</v>
      </c>
      <c r="C21" s="37">
        <v>0.2041</v>
      </c>
      <c r="D21" s="24"/>
      <c r="F21" s="40"/>
      <c r="I21" s="40"/>
    </row>
    <row r="22" spans="1:9" ht="18">
      <c r="A22" s="24" t="s">
        <v>367</v>
      </c>
      <c r="B22" s="37">
        <v>0.17460000000000001</v>
      </c>
      <c r="C22" s="37">
        <v>0.2041</v>
      </c>
      <c r="D22" s="24"/>
      <c r="F22" s="40"/>
      <c r="I22" s="40"/>
    </row>
    <row r="23" spans="1:9" s="45" customFormat="1" ht="18">
      <c r="A23" s="43" t="s">
        <v>368</v>
      </c>
      <c r="B23" s="44">
        <v>0</v>
      </c>
      <c r="C23" s="44">
        <v>0</v>
      </c>
      <c r="D23" s="43"/>
      <c r="F23" s="46"/>
      <c r="I23" s="46"/>
    </row>
    <row r="24" spans="1:9" ht="18">
      <c r="A24" s="24" t="s">
        <v>369</v>
      </c>
      <c r="B24" s="36"/>
      <c r="C24" s="36"/>
      <c r="D24" s="24">
        <v>3.0000000000000001E-3</v>
      </c>
      <c r="F24" s="40"/>
      <c r="I24" s="40"/>
    </row>
    <row r="25" spans="1:9" ht="18">
      <c r="A25" s="24" t="s">
        <v>370</v>
      </c>
      <c r="B25" s="37">
        <v>0.33329999999999999</v>
      </c>
      <c r="C25" s="37">
        <v>8.1600000000000006E-2</v>
      </c>
      <c r="D25" s="24"/>
      <c r="F25" s="40"/>
      <c r="I25" s="40"/>
    </row>
    <row r="26" spans="1:9" ht="18">
      <c r="A26" s="24" t="s">
        <v>371</v>
      </c>
      <c r="B26" s="37">
        <v>0.30159999999999998</v>
      </c>
      <c r="C26" s="37">
        <v>0.22450000000000001</v>
      </c>
      <c r="D26" s="24"/>
      <c r="F26" s="40"/>
      <c r="I26" s="40"/>
    </row>
    <row r="27" spans="1:9" ht="18">
      <c r="A27" s="24" t="s">
        <v>372</v>
      </c>
      <c r="B27" s="37">
        <v>0.15870000000000001</v>
      </c>
      <c r="C27" s="37">
        <v>0.30609999999999998</v>
      </c>
      <c r="D27" s="24"/>
      <c r="F27" s="40"/>
      <c r="I27" s="40"/>
    </row>
    <row r="28" spans="1:9" ht="18">
      <c r="A28" s="24" t="s">
        <v>373</v>
      </c>
      <c r="B28" s="37">
        <v>0.20630000000000001</v>
      </c>
      <c r="C28" s="37">
        <v>0.38779999999999998</v>
      </c>
      <c r="D28" s="24"/>
      <c r="F28" s="40"/>
      <c r="I28" s="40"/>
    </row>
    <row r="29" spans="1:9" ht="18">
      <c r="A29" s="24" t="s">
        <v>374</v>
      </c>
      <c r="B29" s="36"/>
      <c r="C29" s="36"/>
      <c r="D29" s="24">
        <v>8.9999999999999993E-3</v>
      </c>
      <c r="F29" s="40"/>
      <c r="I29" s="40"/>
    </row>
    <row r="30" spans="1:9" ht="18">
      <c r="A30" s="24" t="s">
        <v>375</v>
      </c>
      <c r="B30" s="37">
        <v>4.7600000000000003E-2</v>
      </c>
      <c r="C30" s="37">
        <v>0.1429</v>
      </c>
      <c r="D30" s="24"/>
      <c r="F30" s="40"/>
      <c r="I30" s="40"/>
    </row>
    <row r="31" spans="1:9" ht="18">
      <c r="A31" s="24" t="s">
        <v>376</v>
      </c>
      <c r="B31" s="37">
        <v>0.26979999999999998</v>
      </c>
      <c r="C31" s="37">
        <v>0.12239999999999999</v>
      </c>
      <c r="D31" s="24"/>
      <c r="F31" s="40"/>
      <c r="I31" s="40"/>
    </row>
    <row r="32" spans="1:9" ht="18">
      <c r="A32" s="24" t="s">
        <v>377</v>
      </c>
      <c r="B32" s="37">
        <v>0.34920000000000001</v>
      </c>
      <c r="C32" s="37">
        <v>0.1837</v>
      </c>
      <c r="D32" s="24"/>
      <c r="F32" s="40"/>
      <c r="I32" s="40"/>
    </row>
    <row r="33" spans="1:9" ht="18">
      <c r="A33" s="24" t="s">
        <v>378</v>
      </c>
      <c r="B33" s="37">
        <v>0.33329999999999999</v>
      </c>
      <c r="C33" s="37">
        <v>0.55100000000000005</v>
      </c>
      <c r="D33" s="24"/>
      <c r="F33" s="40"/>
      <c r="I33" s="40"/>
    </row>
    <row r="34" spans="1:9" ht="18">
      <c r="A34" s="24" t="s">
        <v>379</v>
      </c>
      <c r="B34" s="36" t="s">
        <v>347</v>
      </c>
      <c r="C34" s="36" t="s">
        <v>348</v>
      </c>
      <c r="D34" s="24">
        <v>0.5</v>
      </c>
      <c r="F34" s="40"/>
      <c r="I34" s="40"/>
    </row>
    <row r="35" spans="1:9" ht="18">
      <c r="A35" s="24" t="s">
        <v>380</v>
      </c>
      <c r="B35" s="36">
        <v>3</v>
      </c>
      <c r="C35" s="36">
        <v>4</v>
      </c>
      <c r="D35" s="24"/>
      <c r="F35" s="40"/>
      <c r="I35" s="40"/>
    </row>
    <row r="36" spans="1:9" ht="18">
      <c r="A36" s="25" t="s">
        <v>381</v>
      </c>
      <c r="B36" s="36" t="s">
        <v>349</v>
      </c>
      <c r="C36" s="36" t="s">
        <v>350</v>
      </c>
      <c r="D36" s="25">
        <v>1.0999999999999999E-2</v>
      </c>
      <c r="F36" s="40"/>
      <c r="I36" s="40"/>
    </row>
    <row r="37" spans="1:9" ht="18">
      <c r="F37" s="40"/>
      <c r="I37" s="40"/>
    </row>
  </sheetData>
  <mergeCells count="2">
    <mergeCell ref="D1:D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CB20-6B4E-2C44-BEC5-58932DD1C49D}">
  <dimension ref="A1:F7"/>
  <sheetViews>
    <sheetView workbookViewId="0">
      <selection activeCell="D7" sqref="A1:D7"/>
    </sheetView>
  </sheetViews>
  <sheetFormatPr baseColWidth="10" defaultRowHeight="16"/>
  <cols>
    <col min="1" max="1" width="24.1640625" bestFit="1" customWidth="1"/>
    <col min="2" max="4" width="17.33203125" bestFit="1" customWidth="1"/>
  </cols>
  <sheetData>
    <row r="1" spans="1:6">
      <c r="A1" s="49" t="s">
        <v>286</v>
      </c>
      <c r="B1" s="27" t="s">
        <v>271</v>
      </c>
      <c r="C1" s="27" t="s">
        <v>272</v>
      </c>
      <c r="D1" s="27" t="s">
        <v>273</v>
      </c>
    </row>
    <row r="2" spans="1:6" ht="20">
      <c r="A2" s="50"/>
      <c r="B2" s="28" t="s">
        <v>385</v>
      </c>
      <c r="C2" s="28" t="s">
        <v>309</v>
      </c>
      <c r="D2" s="28" t="s">
        <v>386</v>
      </c>
      <c r="E2" s="19"/>
    </row>
    <row r="3" spans="1:6" ht="20">
      <c r="A3" s="24" t="s">
        <v>285</v>
      </c>
      <c r="B3" s="21"/>
      <c r="C3" s="21"/>
      <c r="D3" s="21"/>
      <c r="E3" s="19"/>
    </row>
    <row r="4" spans="1:6" ht="20">
      <c r="A4" s="21" t="s">
        <v>384</v>
      </c>
      <c r="B4" s="21" t="s">
        <v>387</v>
      </c>
      <c r="C4" s="21" t="s">
        <v>388</v>
      </c>
      <c r="D4" s="21" t="s">
        <v>389</v>
      </c>
      <c r="E4" s="19"/>
    </row>
    <row r="5" spans="1:6" ht="20">
      <c r="A5" s="21" t="s">
        <v>287</v>
      </c>
      <c r="B5" s="21"/>
      <c r="C5" s="21"/>
      <c r="D5" s="21"/>
      <c r="E5" s="19"/>
      <c r="F5" s="19"/>
    </row>
    <row r="6" spans="1:6" ht="20">
      <c r="A6" s="21" t="s">
        <v>126</v>
      </c>
      <c r="B6" s="21" t="s">
        <v>296</v>
      </c>
      <c r="C6" s="21" t="s">
        <v>307</v>
      </c>
      <c r="D6" s="21" t="s">
        <v>390</v>
      </c>
      <c r="E6" s="19"/>
      <c r="F6" s="19"/>
    </row>
    <row r="7" spans="1:6">
      <c r="A7" s="26" t="s">
        <v>127</v>
      </c>
      <c r="B7" s="26" t="s">
        <v>182</v>
      </c>
      <c r="C7" s="26" t="s">
        <v>298</v>
      </c>
      <c r="D7" s="26" t="s">
        <v>300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BEBE-08D0-3948-BDAF-029388A1F3B6}">
  <dimension ref="A1:J34"/>
  <sheetViews>
    <sheetView workbookViewId="0">
      <selection sqref="A1:XFD1048576"/>
    </sheetView>
  </sheetViews>
  <sheetFormatPr baseColWidth="10" defaultRowHeight="16"/>
  <cols>
    <col min="1" max="1" width="21.1640625" style="22" bestFit="1" customWidth="1"/>
    <col min="2" max="2" width="16.5" style="22" bestFit="1" customWidth="1"/>
    <col min="3" max="3" width="21.6640625" style="22" bestFit="1" customWidth="1"/>
    <col min="4" max="4" width="20.5" style="22" bestFit="1" customWidth="1"/>
    <col min="5" max="5" width="16.5" style="22" bestFit="1" customWidth="1"/>
    <col min="6" max="7" width="21.6640625" style="22" bestFit="1" customWidth="1"/>
    <col min="8" max="8" width="16.5" style="22" bestFit="1" customWidth="1"/>
    <col min="9" max="10" width="21.6640625" style="22" bestFit="1" customWidth="1"/>
    <col min="11" max="16384" width="10.83203125" style="22"/>
  </cols>
  <sheetData>
    <row r="1" spans="1:10">
      <c r="A1" s="21"/>
      <c r="B1" s="21"/>
      <c r="C1" s="21"/>
      <c r="D1" s="21"/>
      <c r="E1" s="21"/>
      <c r="F1" s="21"/>
      <c r="G1" s="21"/>
      <c r="H1" s="21"/>
      <c r="I1" s="21"/>
      <c r="J1" s="20"/>
    </row>
    <row r="2" spans="1:10">
      <c r="A2" s="21"/>
      <c r="B2" s="20"/>
      <c r="C2" s="20"/>
      <c r="D2" s="20"/>
      <c r="E2" s="20"/>
      <c r="F2" s="20"/>
      <c r="G2" s="20"/>
      <c r="H2" s="20"/>
      <c r="I2" s="20"/>
      <c r="J2" s="20"/>
    </row>
    <row r="3" spans="1:10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pans="1:10">
      <c r="A6" s="21"/>
      <c r="B6" s="21"/>
      <c r="C6" s="21"/>
      <c r="D6" s="21"/>
      <c r="E6" s="21"/>
      <c r="F6" s="21"/>
      <c r="G6" s="21"/>
      <c r="H6" s="21"/>
      <c r="I6" s="21"/>
      <c r="J6" s="21"/>
    </row>
    <row r="7" spans="1:10">
      <c r="A7" s="21"/>
      <c r="B7" s="21"/>
      <c r="C7" s="21"/>
      <c r="D7" s="21"/>
      <c r="E7" s="21"/>
      <c r="F7" s="21"/>
      <c r="G7" s="21"/>
      <c r="H7" s="21"/>
      <c r="I7" s="21"/>
      <c r="J7" s="21"/>
    </row>
    <row r="8" spans="1:10">
      <c r="A8" s="21"/>
      <c r="B8" s="21"/>
      <c r="C8" s="21"/>
      <c r="D8" s="21"/>
      <c r="E8" s="21"/>
      <c r="F8" s="21"/>
      <c r="G8" s="21"/>
      <c r="H8" s="21"/>
      <c r="I8" s="21"/>
      <c r="J8" s="21"/>
    </row>
    <row r="9" spans="1:10">
      <c r="A9" s="21"/>
      <c r="B9" s="21"/>
      <c r="C9" s="21"/>
      <c r="D9" s="21"/>
      <c r="E9" s="21"/>
      <c r="F9" s="21"/>
      <c r="G9" s="21"/>
      <c r="H9" s="21"/>
      <c r="I9" s="21"/>
      <c r="J9" s="21"/>
    </row>
    <row r="10" spans="1:10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0">
      <c r="A11" s="21"/>
      <c r="B11" s="21"/>
      <c r="C11" s="21"/>
      <c r="D11" s="21"/>
      <c r="E11" s="21"/>
      <c r="F11" s="21"/>
      <c r="G11" s="21"/>
      <c r="H11" s="21"/>
      <c r="I11" s="21"/>
      <c r="J11" s="21"/>
    </row>
    <row r="12" spans="1:10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0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0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 spans="1:10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0"/>
      <c r="C27" s="20"/>
      <c r="D27" s="20"/>
      <c r="E27" s="20"/>
      <c r="F27" s="20"/>
      <c r="G27" s="20"/>
      <c r="H27" s="20"/>
      <c r="I27" s="20"/>
      <c r="J27" s="20"/>
    </row>
    <row r="28" spans="1:10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0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 spans="1:10">
      <c r="A30" s="21"/>
      <c r="B30" s="21"/>
      <c r="C30" s="21"/>
      <c r="D30" s="21"/>
      <c r="E30" s="21"/>
      <c r="F30" s="21"/>
      <c r="G30" s="21"/>
      <c r="H30" s="21"/>
      <c r="I30" s="21"/>
      <c r="J30" s="21"/>
    </row>
    <row r="31" spans="1:10">
      <c r="A31" s="21"/>
      <c r="B31" s="23"/>
      <c r="C31" s="23"/>
      <c r="D31" s="23"/>
      <c r="E31" s="23"/>
      <c r="F31" s="23"/>
      <c r="G31" s="23"/>
      <c r="H31" s="23"/>
      <c r="I31" s="23"/>
      <c r="J31" s="23"/>
    </row>
    <row r="32" spans="1:10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 spans="1:10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 spans="1:10">
      <c r="A34" s="21"/>
      <c r="B34" s="21"/>
      <c r="C34" s="21"/>
      <c r="D34" s="21"/>
      <c r="E34" s="21"/>
      <c r="F34" s="21"/>
      <c r="G34" s="21"/>
      <c r="H34" s="21"/>
      <c r="I34" s="21"/>
      <c r="J34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1E16-F065-7C45-94A2-E46A34E92DB9}">
  <dimension ref="A1:D42"/>
  <sheetViews>
    <sheetView topLeftCell="A11" workbookViewId="0">
      <selection activeCell="D42" sqref="A1:D42"/>
    </sheetView>
  </sheetViews>
  <sheetFormatPr baseColWidth="10" defaultRowHeight="15"/>
  <cols>
    <col min="1" max="1" width="34.5" style="6" bestFit="1" customWidth="1"/>
    <col min="2" max="4" width="25.1640625" style="6" bestFit="1" customWidth="1"/>
    <col min="5" max="16384" width="10.83203125" style="6"/>
  </cols>
  <sheetData>
    <row r="1" spans="1:4">
      <c r="A1" s="11"/>
      <c r="B1" s="12" t="s">
        <v>271</v>
      </c>
      <c r="C1" s="12" t="s">
        <v>272</v>
      </c>
      <c r="D1" s="12" t="s">
        <v>273</v>
      </c>
    </row>
    <row r="2" spans="1:4">
      <c r="A2" s="10" t="s">
        <v>286</v>
      </c>
      <c r="B2" s="10" t="s">
        <v>212</v>
      </c>
      <c r="C2" s="10" t="s">
        <v>269</v>
      </c>
      <c r="D2" s="10" t="s">
        <v>270</v>
      </c>
    </row>
    <row r="3" spans="1:4">
      <c r="A3" s="7" t="s">
        <v>285</v>
      </c>
      <c r="B3" s="7"/>
      <c r="C3" s="7"/>
      <c r="D3" s="7"/>
    </row>
    <row r="4" spans="1:4">
      <c r="A4" s="7" t="s">
        <v>175</v>
      </c>
      <c r="B4" s="7" t="s">
        <v>176</v>
      </c>
      <c r="C4" s="7" t="s">
        <v>213</v>
      </c>
      <c r="D4" s="7" t="s">
        <v>242</v>
      </c>
    </row>
    <row r="5" spans="1:4">
      <c r="A5" s="7" t="s">
        <v>177</v>
      </c>
      <c r="B5" s="7" t="s">
        <v>178</v>
      </c>
      <c r="C5" s="7" t="s">
        <v>214</v>
      </c>
      <c r="D5" s="7" t="s">
        <v>243</v>
      </c>
    </row>
    <row r="6" spans="1:4">
      <c r="A6" s="7" t="s">
        <v>179</v>
      </c>
      <c r="B6" s="7" t="s">
        <v>180</v>
      </c>
      <c r="C6" s="7" t="s">
        <v>215</v>
      </c>
      <c r="D6" s="7" t="s">
        <v>244</v>
      </c>
    </row>
    <row r="7" spans="1:4">
      <c r="A7" s="7" t="s">
        <v>289</v>
      </c>
      <c r="B7" s="7"/>
      <c r="C7" s="7"/>
      <c r="D7" s="7"/>
    </row>
    <row r="8" spans="1:4">
      <c r="A8" s="7" t="s">
        <v>199</v>
      </c>
      <c r="B8" s="7" t="s">
        <v>200</v>
      </c>
      <c r="C8" s="7" t="s">
        <v>230</v>
      </c>
      <c r="D8" s="7" t="s">
        <v>257</v>
      </c>
    </row>
    <row r="9" spans="1:4">
      <c r="A9" s="7" t="s">
        <v>287</v>
      </c>
      <c r="B9" s="7"/>
      <c r="C9" s="7"/>
      <c r="D9" s="7"/>
    </row>
    <row r="10" spans="1:4">
      <c r="A10" s="7" t="s">
        <v>126</v>
      </c>
      <c r="B10" s="7" t="s">
        <v>181</v>
      </c>
      <c r="C10" s="7" t="s">
        <v>216</v>
      </c>
      <c r="D10" s="7" t="s">
        <v>245</v>
      </c>
    </row>
    <row r="11" spans="1:4">
      <c r="A11" s="7" t="s">
        <v>127</v>
      </c>
      <c r="B11" s="7" t="s">
        <v>182</v>
      </c>
      <c r="C11" s="7" t="s">
        <v>217</v>
      </c>
      <c r="D11" s="7" t="s">
        <v>246</v>
      </c>
    </row>
    <row r="12" spans="1:4">
      <c r="A12" s="7" t="s">
        <v>288</v>
      </c>
      <c r="B12" s="7"/>
      <c r="C12" s="7"/>
      <c r="D12" s="7"/>
    </row>
    <row r="13" spans="1:4">
      <c r="A13" s="7" t="s">
        <v>183</v>
      </c>
      <c r="B13" s="7" t="s">
        <v>184</v>
      </c>
      <c r="C13" s="7" t="s">
        <v>184</v>
      </c>
      <c r="D13" s="7" t="s">
        <v>184</v>
      </c>
    </row>
    <row r="14" spans="1:4">
      <c r="A14" s="7" t="s">
        <v>8</v>
      </c>
      <c r="B14" s="7" t="s">
        <v>185</v>
      </c>
      <c r="C14" s="7" t="s">
        <v>218</v>
      </c>
      <c r="D14" s="7" t="s">
        <v>247</v>
      </c>
    </row>
    <row r="15" spans="1:4">
      <c r="A15" s="7" t="s">
        <v>9</v>
      </c>
      <c r="B15" s="7" t="s">
        <v>186</v>
      </c>
      <c r="C15" s="7" t="s">
        <v>219</v>
      </c>
      <c r="D15" s="7" t="s">
        <v>186</v>
      </c>
    </row>
    <row r="16" spans="1:4">
      <c r="A16" s="7" t="s">
        <v>7</v>
      </c>
      <c r="B16" s="7" t="s">
        <v>187</v>
      </c>
      <c r="C16" s="7" t="s">
        <v>220</v>
      </c>
      <c r="D16" s="7" t="s">
        <v>248</v>
      </c>
    </row>
    <row r="17" spans="1:4">
      <c r="A17" s="7" t="s">
        <v>10</v>
      </c>
      <c r="B17" s="7" t="s">
        <v>188</v>
      </c>
      <c r="C17" s="7" t="s">
        <v>188</v>
      </c>
      <c r="D17" s="7" t="s">
        <v>188</v>
      </c>
    </row>
    <row r="18" spans="1:4">
      <c r="A18" s="7" t="s">
        <v>11</v>
      </c>
      <c r="B18" s="7" t="s">
        <v>189</v>
      </c>
      <c r="C18" s="7" t="s">
        <v>221</v>
      </c>
      <c r="D18" s="7" t="s">
        <v>249</v>
      </c>
    </row>
    <row r="19" spans="1:4">
      <c r="A19" s="7" t="s">
        <v>19</v>
      </c>
      <c r="B19" s="7" t="s">
        <v>190</v>
      </c>
      <c r="C19" s="7" t="s">
        <v>190</v>
      </c>
      <c r="D19" s="7" t="s">
        <v>250</v>
      </c>
    </row>
    <row r="20" spans="1:4">
      <c r="A20" s="7" t="s">
        <v>13</v>
      </c>
      <c r="B20" s="7" t="s">
        <v>191</v>
      </c>
      <c r="C20" s="7" t="s">
        <v>222</v>
      </c>
      <c r="D20" s="7" t="s">
        <v>251</v>
      </c>
    </row>
    <row r="21" spans="1:4">
      <c r="A21" s="7" t="s">
        <v>14</v>
      </c>
      <c r="B21" s="7" t="s">
        <v>192</v>
      </c>
      <c r="C21" s="7" t="s">
        <v>223</v>
      </c>
      <c r="D21" s="7" t="s">
        <v>252</v>
      </c>
    </row>
    <row r="22" spans="1:4">
      <c r="A22" s="7" t="s">
        <v>15</v>
      </c>
      <c r="B22" s="7" t="s">
        <v>193</v>
      </c>
      <c r="C22" s="7" t="s">
        <v>224</v>
      </c>
      <c r="D22" s="7" t="s">
        <v>253</v>
      </c>
    </row>
    <row r="23" spans="1:4">
      <c r="A23" s="7" t="s">
        <v>16</v>
      </c>
      <c r="B23" s="7" t="s">
        <v>194</v>
      </c>
      <c r="C23" s="7" t="s">
        <v>225</v>
      </c>
      <c r="D23" s="7" t="s">
        <v>194</v>
      </c>
    </row>
    <row r="24" spans="1:4">
      <c r="A24" s="7" t="s">
        <v>17</v>
      </c>
      <c r="B24" s="7" t="s">
        <v>195</v>
      </c>
      <c r="C24" s="7" t="s">
        <v>226</v>
      </c>
      <c r="D24" s="7" t="s">
        <v>195</v>
      </c>
    </row>
    <row r="25" spans="1:4">
      <c r="A25" s="7" t="s">
        <v>20</v>
      </c>
      <c r="B25" s="7"/>
      <c r="C25" s="7"/>
      <c r="D25" s="7"/>
    </row>
    <row r="26" spans="1:4" ht="16">
      <c r="A26" s="8" t="s">
        <v>284</v>
      </c>
      <c r="B26" s="7" t="s">
        <v>196</v>
      </c>
      <c r="C26" s="7" t="s">
        <v>227</v>
      </c>
      <c r="D26" s="7" t="s">
        <v>254</v>
      </c>
    </row>
    <row r="27" spans="1:4" ht="16">
      <c r="A27" s="8" t="s">
        <v>274</v>
      </c>
      <c r="B27" s="7" t="s">
        <v>197</v>
      </c>
      <c r="C27" s="7" t="s">
        <v>228</v>
      </c>
      <c r="D27" s="7" t="s">
        <v>255</v>
      </c>
    </row>
    <row r="28" spans="1:4" ht="16">
      <c r="A28" s="8" t="s">
        <v>275</v>
      </c>
      <c r="B28" s="7" t="s">
        <v>198</v>
      </c>
      <c r="C28" s="7" t="s">
        <v>229</v>
      </c>
      <c r="D28" s="7" t="s">
        <v>256</v>
      </c>
    </row>
    <row r="29" spans="1:4">
      <c r="A29" s="7" t="s">
        <v>290</v>
      </c>
      <c r="B29" s="7"/>
      <c r="C29" s="7"/>
      <c r="D29" s="7"/>
    </row>
    <row r="30" spans="1:4">
      <c r="A30" s="7" t="s">
        <v>21</v>
      </c>
      <c r="B30" s="7" t="s">
        <v>201</v>
      </c>
      <c r="C30" s="7" t="s">
        <v>231</v>
      </c>
      <c r="D30" s="7" t="s">
        <v>258</v>
      </c>
    </row>
    <row r="31" spans="1:4">
      <c r="A31" s="7" t="s">
        <v>22</v>
      </c>
      <c r="B31" s="7" t="s">
        <v>202</v>
      </c>
      <c r="C31" s="7" t="s">
        <v>232</v>
      </c>
      <c r="D31" s="7" t="s">
        <v>259</v>
      </c>
    </row>
    <row r="32" spans="1:4">
      <c r="A32" s="7" t="s">
        <v>23</v>
      </c>
      <c r="B32" s="7" t="s">
        <v>203</v>
      </c>
      <c r="C32" s="7" t="s">
        <v>233</v>
      </c>
      <c r="D32" s="7" t="s">
        <v>260</v>
      </c>
    </row>
    <row r="33" spans="1:4">
      <c r="A33" s="7" t="s">
        <v>24</v>
      </c>
      <c r="B33" s="7"/>
      <c r="C33" s="7"/>
      <c r="D33" s="7"/>
    </row>
    <row r="34" spans="1:4">
      <c r="A34" s="9" t="s">
        <v>276</v>
      </c>
      <c r="B34" s="7" t="s">
        <v>204</v>
      </c>
      <c r="C34" s="7" t="s">
        <v>234</v>
      </c>
      <c r="D34" s="7" t="s">
        <v>261</v>
      </c>
    </row>
    <row r="35" spans="1:4">
      <c r="A35" s="9" t="s">
        <v>277</v>
      </c>
      <c r="B35" s="7" t="s">
        <v>205</v>
      </c>
      <c r="C35" s="7" t="s">
        <v>235</v>
      </c>
      <c r="D35" s="7" t="s">
        <v>262</v>
      </c>
    </row>
    <row r="36" spans="1:4">
      <c r="A36" s="9" t="s">
        <v>278</v>
      </c>
      <c r="B36" s="7" t="s">
        <v>206</v>
      </c>
      <c r="C36" s="7" t="s">
        <v>236</v>
      </c>
      <c r="D36" s="7" t="s">
        <v>263</v>
      </c>
    </row>
    <row r="37" spans="1:4">
      <c r="A37" s="9" t="s">
        <v>279</v>
      </c>
      <c r="B37" s="7" t="s">
        <v>207</v>
      </c>
      <c r="C37" s="7" t="s">
        <v>237</v>
      </c>
      <c r="D37" s="7" t="s">
        <v>264</v>
      </c>
    </row>
    <row r="38" spans="1:4">
      <c r="A38" s="7" t="s">
        <v>25</v>
      </c>
      <c r="B38" s="7"/>
      <c r="C38" s="7"/>
      <c r="D38" s="7"/>
    </row>
    <row r="39" spans="1:4">
      <c r="A39" s="9" t="s">
        <v>280</v>
      </c>
      <c r="B39" s="7" t="s">
        <v>208</v>
      </c>
      <c r="C39" s="7" t="s">
        <v>238</v>
      </c>
      <c r="D39" s="7" t="s">
        <v>265</v>
      </c>
    </row>
    <row r="40" spans="1:4">
      <c r="A40" s="9" t="s">
        <v>281</v>
      </c>
      <c r="B40" s="7" t="s">
        <v>209</v>
      </c>
      <c r="C40" s="7" t="s">
        <v>239</v>
      </c>
      <c r="D40" s="7" t="s">
        <v>266</v>
      </c>
    </row>
    <row r="41" spans="1:4">
      <c r="A41" s="9" t="s">
        <v>282</v>
      </c>
      <c r="B41" s="7" t="s">
        <v>210</v>
      </c>
      <c r="C41" s="7" t="s">
        <v>240</v>
      </c>
      <c r="D41" s="7" t="s">
        <v>267</v>
      </c>
    </row>
    <row r="42" spans="1:4">
      <c r="A42" s="13" t="s">
        <v>283</v>
      </c>
      <c r="B42" s="10" t="s">
        <v>211</v>
      </c>
      <c r="C42" s="10" t="s">
        <v>241</v>
      </c>
      <c r="D42" s="10" t="s">
        <v>268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731E-CD5F-EE4E-9025-4AE3D7471CC4}">
  <dimension ref="A1:G32"/>
  <sheetViews>
    <sheetView workbookViewId="0">
      <selection activeCell="A28" sqref="A28:G30"/>
    </sheetView>
  </sheetViews>
  <sheetFormatPr baseColWidth="10" defaultRowHeight="16"/>
  <cols>
    <col min="1" max="1" width="28.1640625" style="1" bestFit="1" customWidth="1"/>
    <col min="2" max="2" width="12.5" style="1" bestFit="1" customWidth="1"/>
    <col min="3" max="3" width="9.6640625" style="1" bestFit="1" customWidth="1"/>
    <col min="4" max="4" width="13.33203125" style="1" bestFit="1" customWidth="1"/>
    <col min="5" max="5" width="22.83203125" style="1" bestFit="1" customWidth="1"/>
    <col min="6" max="6" width="23.33203125" style="1" bestFit="1" customWidth="1"/>
    <col min="7" max="7" width="15.6640625" style="1" bestFit="1" customWidth="1"/>
    <col min="8" max="16384" width="10.83203125" style="1"/>
  </cols>
  <sheetData>
    <row r="1" spans="1:7">
      <c r="B1" s="2" t="s">
        <v>125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</row>
    <row r="2" spans="1:7">
      <c r="A2" s="3" t="s">
        <v>7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</row>
    <row r="3" spans="1:7">
      <c r="A3" s="3"/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36</v>
      </c>
    </row>
    <row r="4" spans="1:7">
      <c r="A4" s="3" t="s">
        <v>8</v>
      </c>
      <c r="B4" s="3" t="s">
        <v>37</v>
      </c>
      <c r="C4" s="3" t="s">
        <v>38</v>
      </c>
      <c r="D4" s="3" t="s">
        <v>39</v>
      </c>
      <c r="E4" s="3" t="s">
        <v>40</v>
      </c>
      <c r="F4" s="3" t="s">
        <v>41</v>
      </c>
      <c r="G4" s="3" t="s">
        <v>42</v>
      </c>
    </row>
    <row r="5" spans="1:7">
      <c r="A5" s="3"/>
      <c r="B5" s="3" t="s">
        <v>34</v>
      </c>
      <c r="C5" s="3" t="s">
        <v>44</v>
      </c>
      <c r="D5" s="3" t="s">
        <v>45</v>
      </c>
      <c r="E5" s="3" t="s">
        <v>46</v>
      </c>
      <c r="F5" s="3" t="s">
        <v>47</v>
      </c>
      <c r="G5" s="3" t="s">
        <v>48</v>
      </c>
    </row>
    <row r="6" spans="1:7">
      <c r="A6" s="3" t="s">
        <v>9</v>
      </c>
      <c r="B6" s="3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3" t="s">
        <v>54</v>
      </c>
    </row>
    <row r="7" spans="1:7">
      <c r="A7" s="3"/>
      <c r="B7" s="3" t="s">
        <v>55</v>
      </c>
      <c r="C7" s="3" t="s">
        <v>57</v>
      </c>
      <c r="D7" s="3" t="s">
        <v>32</v>
      </c>
      <c r="E7" s="3" t="s">
        <v>58</v>
      </c>
      <c r="F7" s="3" t="s">
        <v>59</v>
      </c>
      <c r="G7" s="3" t="s">
        <v>46</v>
      </c>
    </row>
    <row r="8" spans="1:7">
      <c r="A8" s="3" t="s">
        <v>10</v>
      </c>
      <c r="B8" s="3" t="s">
        <v>60</v>
      </c>
      <c r="C8" s="3" t="s">
        <v>61</v>
      </c>
      <c r="D8" s="3" t="s">
        <v>62</v>
      </c>
      <c r="E8" s="3" t="s">
        <v>49</v>
      </c>
      <c r="F8" s="3" t="s">
        <v>63</v>
      </c>
      <c r="G8" s="3" t="s">
        <v>63</v>
      </c>
    </row>
    <row r="9" spans="1:7">
      <c r="A9" s="3"/>
      <c r="B9" s="3" t="s">
        <v>64</v>
      </c>
      <c r="C9" s="3" t="s">
        <v>64</v>
      </c>
      <c r="D9" s="3" t="s">
        <v>55</v>
      </c>
      <c r="E9" s="3" t="s">
        <v>48</v>
      </c>
      <c r="F9" s="3" t="s">
        <v>65</v>
      </c>
      <c r="G9" s="3" t="s">
        <v>66</v>
      </c>
    </row>
    <row r="10" spans="1:7">
      <c r="A10" s="3" t="s">
        <v>11</v>
      </c>
      <c r="B10" s="3" t="s">
        <v>67</v>
      </c>
      <c r="C10" s="3" t="s">
        <v>68</v>
      </c>
      <c r="D10" s="3" t="s">
        <v>69</v>
      </c>
      <c r="E10" s="3" t="s">
        <v>63</v>
      </c>
      <c r="F10" s="3" t="s">
        <v>70</v>
      </c>
      <c r="G10" s="3" t="s">
        <v>71</v>
      </c>
    </row>
    <row r="11" spans="1:7">
      <c r="A11" s="3"/>
      <c r="B11" s="3" t="s">
        <v>72</v>
      </c>
      <c r="C11" s="3" t="s">
        <v>47</v>
      </c>
      <c r="D11" s="3" t="s">
        <v>36</v>
      </c>
      <c r="E11" s="3" t="s">
        <v>74</v>
      </c>
      <c r="F11" s="3" t="s">
        <v>4</v>
      </c>
      <c r="G11" s="3" t="s">
        <v>3</v>
      </c>
    </row>
    <row r="12" spans="1:7">
      <c r="A12" s="3" t="s">
        <v>12</v>
      </c>
      <c r="B12" s="3" t="s">
        <v>75</v>
      </c>
      <c r="C12" s="3" t="s">
        <v>76</v>
      </c>
      <c r="D12" s="3" t="s">
        <v>77</v>
      </c>
      <c r="E12" s="3" t="s">
        <v>63</v>
      </c>
      <c r="F12" s="3" t="s">
        <v>78</v>
      </c>
      <c r="G12" s="3" t="s">
        <v>79</v>
      </c>
    </row>
    <row r="13" spans="1:7">
      <c r="A13" s="3"/>
      <c r="B13" s="3" t="s">
        <v>64</v>
      </c>
      <c r="C13" s="3" t="s">
        <v>34</v>
      </c>
      <c r="D13" s="3" t="s">
        <v>2</v>
      </c>
      <c r="E13" s="3" t="s">
        <v>80</v>
      </c>
      <c r="F13" s="3" t="s">
        <v>81</v>
      </c>
      <c r="G13" s="3" t="s">
        <v>82</v>
      </c>
    </row>
    <row r="14" spans="1:7">
      <c r="A14" s="3" t="s">
        <v>13</v>
      </c>
      <c r="B14" s="3" t="s">
        <v>83</v>
      </c>
      <c r="C14" s="3" t="s">
        <v>79</v>
      </c>
      <c r="D14" s="3" t="s">
        <v>84</v>
      </c>
      <c r="E14" s="3" t="s">
        <v>85</v>
      </c>
      <c r="F14" s="3" t="s">
        <v>86</v>
      </c>
      <c r="G14" s="3" t="s">
        <v>87</v>
      </c>
    </row>
    <row r="15" spans="1:7">
      <c r="A15" s="3"/>
      <c r="B15" s="3" t="s">
        <v>47</v>
      </c>
      <c r="C15" s="3" t="s">
        <v>73</v>
      </c>
      <c r="D15" s="3" t="s">
        <v>45</v>
      </c>
      <c r="E15" s="3" t="s">
        <v>88</v>
      </c>
      <c r="F15" s="3" t="s">
        <v>89</v>
      </c>
      <c r="G15" s="3" t="s">
        <v>58</v>
      </c>
    </row>
    <row r="16" spans="1:7">
      <c r="A16" s="3" t="s">
        <v>14</v>
      </c>
      <c r="B16" s="3" t="s">
        <v>86</v>
      </c>
      <c r="C16" s="3" t="s">
        <v>90</v>
      </c>
      <c r="D16" s="3" t="s">
        <v>91</v>
      </c>
      <c r="E16" s="3" t="s">
        <v>67</v>
      </c>
      <c r="F16" s="3" t="s">
        <v>92</v>
      </c>
      <c r="G16" s="3" t="s">
        <v>93</v>
      </c>
    </row>
    <row r="17" spans="1:7">
      <c r="A17" s="3"/>
      <c r="B17" s="3" t="s">
        <v>56</v>
      </c>
      <c r="C17" s="3" t="s">
        <v>43</v>
      </c>
      <c r="D17" s="3" t="s">
        <v>6</v>
      </c>
      <c r="E17" s="3" t="s">
        <v>4</v>
      </c>
      <c r="F17" s="3" t="s">
        <v>94</v>
      </c>
      <c r="G17" s="3" t="s">
        <v>95</v>
      </c>
    </row>
    <row r="18" spans="1:7">
      <c r="A18" s="3" t="s">
        <v>15</v>
      </c>
      <c r="B18" s="3" t="s">
        <v>96</v>
      </c>
      <c r="C18" s="3" t="s">
        <v>97</v>
      </c>
      <c r="D18" s="3" t="s">
        <v>98</v>
      </c>
      <c r="E18" s="3" t="s">
        <v>99</v>
      </c>
      <c r="F18" s="3" t="s">
        <v>100</v>
      </c>
      <c r="G18" s="3" t="s">
        <v>101</v>
      </c>
    </row>
    <row r="19" spans="1:7">
      <c r="A19" s="3"/>
      <c r="B19" s="3" t="s">
        <v>34</v>
      </c>
      <c r="C19" s="3" t="s">
        <v>46</v>
      </c>
      <c r="D19" s="3" t="s">
        <v>80</v>
      </c>
      <c r="E19" s="3" t="s">
        <v>102</v>
      </c>
      <c r="F19" s="3" t="s">
        <v>103</v>
      </c>
      <c r="G19" s="3" t="s">
        <v>104</v>
      </c>
    </row>
    <row r="20" spans="1:7">
      <c r="A20" s="3" t="s">
        <v>16</v>
      </c>
      <c r="B20" s="3" t="s">
        <v>105</v>
      </c>
      <c r="C20" s="3" t="s">
        <v>41</v>
      </c>
      <c r="D20" s="3" t="s">
        <v>107</v>
      </c>
      <c r="E20" s="3" t="s">
        <v>106</v>
      </c>
      <c r="F20" s="3" t="s">
        <v>108</v>
      </c>
      <c r="G20" s="3" t="s">
        <v>87</v>
      </c>
    </row>
    <row r="21" spans="1:7">
      <c r="A21" s="3"/>
      <c r="B21" s="3" t="s">
        <v>109</v>
      </c>
      <c r="C21" s="3" t="s">
        <v>110</v>
      </c>
      <c r="D21" s="3" t="s">
        <v>5</v>
      </c>
      <c r="E21" s="3" t="s">
        <v>5</v>
      </c>
      <c r="F21" s="3" t="s">
        <v>57</v>
      </c>
      <c r="G21" s="3" t="s">
        <v>64</v>
      </c>
    </row>
    <row r="22" spans="1:7">
      <c r="A22" s="3" t="s">
        <v>17</v>
      </c>
      <c r="B22" s="3" t="s">
        <v>49</v>
      </c>
      <c r="C22" s="3" t="s">
        <v>111</v>
      </c>
      <c r="D22" s="3" t="s">
        <v>112</v>
      </c>
      <c r="E22" s="3" t="s">
        <v>112</v>
      </c>
      <c r="F22" s="3" t="s">
        <v>113</v>
      </c>
      <c r="G22" s="3" t="s">
        <v>114</v>
      </c>
    </row>
    <row r="23" spans="1:7">
      <c r="A23" s="3"/>
      <c r="B23" s="3" t="s">
        <v>110</v>
      </c>
      <c r="C23" s="3" t="s">
        <v>110</v>
      </c>
      <c r="D23" s="3" t="s">
        <v>5</v>
      </c>
      <c r="E23" s="3" t="s">
        <v>115</v>
      </c>
      <c r="F23" s="3" t="s">
        <v>64</v>
      </c>
      <c r="G23" s="3" t="s">
        <v>64</v>
      </c>
    </row>
    <row r="24" spans="1:7">
      <c r="A24" s="3" t="s">
        <v>18</v>
      </c>
      <c r="B24" s="3" t="s">
        <v>116</v>
      </c>
      <c r="C24" s="3" t="s">
        <v>117</v>
      </c>
      <c r="D24" s="3" t="s">
        <v>118</v>
      </c>
      <c r="E24" s="3" t="s">
        <v>119</v>
      </c>
      <c r="F24" s="3" t="s">
        <v>120</v>
      </c>
      <c r="G24" s="3" t="s">
        <v>121</v>
      </c>
    </row>
    <row r="25" spans="1:7">
      <c r="A25" s="3"/>
      <c r="B25" s="3" t="s">
        <v>44</v>
      </c>
      <c r="C25" s="3" t="s">
        <v>47</v>
      </c>
      <c r="D25" s="3" t="s">
        <v>58</v>
      </c>
      <c r="E25" s="3" t="s">
        <v>122</v>
      </c>
      <c r="F25" s="3" t="s">
        <v>123</v>
      </c>
      <c r="G25" s="3" t="s">
        <v>124</v>
      </c>
    </row>
    <row r="26" spans="1:7">
      <c r="A26" s="1" t="s">
        <v>131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</row>
    <row r="27" spans="1:7">
      <c r="A27" s="1" t="s">
        <v>132</v>
      </c>
      <c r="B27" s="1" t="s">
        <v>1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</row>
    <row r="28" spans="1:7">
      <c r="A28" s="1" t="s">
        <v>133</v>
      </c>
      <c r="B28" s="1" t="s">
        <v>134</v>
      </c>
      <c r="C28" s="1" t="s">
        <v>135</v>
      </c>
      <c r="D28" s="1" t="s">
        <v>136</v>
      </c>
      <c r="E28" s="1" t="s">
        <v>137</v>
      </c>
      <c r="F28" s="1" t="s">
        <v>138</v>
      </c>
      <c r="G28" s="1" t="s">
        <v>139</v>
      </c>
    </row>
    <row r="29" spans="1:7">
      <c r="A29" s="1" t="s">
        <v>140</v>
      </c>
      <c r="B29" s="1" t="s">
        <v>142</v>
      </c>
      <c r="C29" s="1" t="s">
        <v>142</v>
      </c>
      <c r="D29" s="1" t="s">
        <v>142</v>
      </c>
      <c r="E29" s="1" t="s">
        <v>142</v>
      </c>
      <c r="F29" s="1" t="s">
        <v>142</v>
      </c>
      <c r="G29" s="1" t="s">
        <v>142</v>
      </c>
    </row>
    <row r="30" spans="1:7">
      <c r="A30" s="1" t="s">
        <v>0</v>
      </c>
      <c r="B30" s="1" t="s">
        <v>143</v>
      </c>
      <c r="C30" s="1" t="s">
        <v>144</v>
      </c>
      <c r="D30" s="1" t="s">
        <v>145</v>
      </c>
      <c r="E30" s="1" t="s">
        <v>146</v>
      </c>
      <c r="F30" s="1" t="s">
        <v>147</v>
      </c>
      <c r="G30" s="1" t="s">
        <v>148</v>
      </c>
    </row>
    <row r="31" spans="1:7">
      <c r="A31" s="1" t="s">
        <v>149</v>
      </c>
      <c r="B31" s="1" t="s">
        <v>150</v>
      </c>
      <c r="C31" s="1" t="s">
        <v>151</v>
      </c>
      <c r="D31" s="1" t="s">
        <v>152</v>
      </c>
      <c r="E31" s="1" t="s">
        <v>153</v>
      </c>
      <c r="F31" s="1" t="s">
        <v>154</v>
      </c>
      <c r="G31" s="1" t="s">
        <v>155</v>
      </c>
    </row>
    <row r="32" spans="1:7">
      <c r="A32" s="1" t="s">
        <v>141</v>
      </c>
      <c r="B32" s="1" t="s">
        <v>156</v>
      </c>
      <c r="C32" s="1" t="s">
        <v>157</v>
      </c>
      <c r="D32" s="1" t="s">
        <v>158</v>
      </c>
      <c r="E32" s="1" t="s">
        <v>159</v>
      </c>
      <c r="F32" s="1" t="s">
        <v>160</v>
      </c>
      <c r="G32" s="1" t="s">
        <v>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3813-9767-6045-A4EE-6270A7B4C0E9}">
  <dimension ref="A1:H37"/>
  <sheetViews>
    <sheetView workbookViewId="0">
      <selection activeCell="A27" sqref="A27:D37"/>
    </sheetView>
  </sheetViews>
  <sheetFormatPr baseColWidth="10" defaultRowHeight="15"/>
  <cols>
    <col min="1" max="1" width="14.1640625" style="4" customWidth="1"/>
    <col min="2" max="2" width="10.83203125" style="4"/>
    <col min="3" max="3" width="19.33203125" style="4" bestFit="1" customWidth="1"/>
    <col min="4" max="4" width="18.33203125" style="4" bestFit="1" customWidth="1"/>
    <col min="5" max="16384" width="10.83203125" style="4"/>
  </cols>
  <sheetData>
    <row r="1" spans="1:8">
      <c r="A1" s="14"/>
      <c r="B1" s="52" t="s">
        <v>169</v>
      </c>
      <c r="C1" s="52"/>
      <c r="D1" s="52"/>
    </row>
    <row r="2" spans="1:8">
      <c r="A2" s="15"/>
      <c r="B2" s="16" t="s">
        <v>165</v>
      </c>
      <c r="C2" s="16" t="s">
        <v>167</v>
      </c>
      <c r="D2" s="16" t="s">
        <v>168</v>
      </c>
    </row>
    <row r="3" spans="1:8">
      <c r="A3" s="4" t="s">
        <v>162</v>
      </c>
      <c r="B3" s="5">
        <v>1.4630000000000001</v>
      </c>
      <c r="C3" s="5">
        <v>0.71299999999999997</v>
      </c>
      <c r="D3" s="5">
        <v>0.71299999999999997</v>
      </c>
    </row>
    <row r="4" spans="1:8">
      <c r="A4" s="4" t="s">
        <v>163</v>
      </c>
      <c r="B4" s="4">
        <v>0.72030000000000005</v>
      </c>
      <c r="C4" s="4">
        <v>0.1729</v>
      </c>
      <c r="D4" s="4">
        <v>0.88600000000000001</v>
      </c>
    </row>
    <row r="5" spans="1:8">
      <c r="A5" s="15" t="s">
        <v>164</v>
      </c>
      <c r="B5" s="15">
        <v>0.58479999999999999</v>
      </c>
      <c r="C5" s="15">
        <v>0.114</v>
      </c>
      <c r="D5" s="15">
        <v>1</v>
      </c>
    </row>
    <row r="7" spans="1:8">
      <c r="A7" s="14"/>
      <c r="B7" s="52" t="s">
        <v>166</v>
      </c>
      <c r="C7" s="52"/>
      <c r="D7" s="52"/>
    </row>
    <row r="8" spans="1:8">
      <c r="B8" s="14" t="s">
        <v>162</v>
      </c>
      <c r="C8" s="14" t="s">
        <v>163</v>
      </c>
      <c r="D8" s="14" t="s">
        <v>164</v>
      </c>
    </row>
    <row r="9" spans="1:8">
      <c r="A9" s="14" t="s">
        <v>170</v>
      </c>
      <c r="B9" s="14">
        <f>F9*(-1)</f>
        <v>0.55157920000000005</v>
      </c>
      <c r="C9" s="14">
        <f t="shared" ref="C9:D9" si="0">G9*(-1)</f>
        <v>0.79312780000000005</v>
      </c>
      <c r="D9" s="14">
        <f t="shared" si="0"/>
        <v>-0.25828020000000002</v>
      </c>
      <c r="F9" s="5">
        <v>-0.55157920000000005</v>
      </c>
      <c r="G9" s="4">
        <v>-0.79312780000000005</v>
      </c>
      <c r="H9" s="4">
        <v>0.25828020000000002</v>
      </c>
    </row>
    <row r="10" spans="1:8">
      <c r="A10" s="4" t="s">
        <v>172</v>
      </c>
      <c r="B10" s="4">
        <f t="shared" ref="B10:B11" si="1">F10*(-1)</f>
        <v>0.60286569999999995</v>
      </c>
      <c r="C10" s="4">
        <f t="shared" ref="C10:C11" si="2">G10*(-1)</f>
        <v>-0.16506760000000001</v>
      </c>
      <c r="D10" s="4">
        <f t="shared" ref="D10:D11" si="3">H10*(-1)</f>
        <v>0.7805803</v>
      </c>
      <c r="F10" s="5">
        <v>-0.60286569999999995</v>
      </c>
      <c r="G10" s="4">
        <v>0.16506760000000001</v>
      </c>
      <c r="H10" s="4">
        <v>-0.7805803</v>
      </c>
    </row>
    <row r="11" spans="1:8">
      <c r="A11" s="15" t="s">
        <v>171</v>
      </c>
      <c r="B11" s="15">
        <f t="shared" si="1"/>
        <v>0.57646620000000004</v>
      </c>
      <c r="C11" s="15">
        <f t="shared" si="2"/>
        <v>-0.58626009999999995</v>
      </c>
      <c r="D11" s="15">
        <f t="shared" si="3"/>
        <v>-0.56919739999999996</v>
      </c>
      <c r="F11" s="5">
        <v>-0.57646620000000004</v>
      </c>
      <c r="G11" s="4">
        <v>0.58626009999999995</v>
      </c>
      <c r="H11" s="4">
        <v>0.56919739999999996</v>
      </c>
    </row>
    <row r="14" spans="1:8">
      <c r="A14" s="14"/>
      <c r="B14" s="53" t="s">
        <v>173</v>
      </c>
      <c r="C14" s="53"/>
      <c r="D14" s="53"/>
    </row>
    <row r="15" spans="1:8">
      <c r="B15" s="4" t="s">
        <v>165</v>
      </c>
      <c r="C15" s="4" t="s">
        <v>167</v>
      </c>
      <c r="D15" s="4" t="s">
        <v>168</v>
      </c>
    </row>
    <row r="16" spans="1:8">
      <c r="A16" s="14" t="s">
        <v>162</v>
      </c>
      <c r="B16" s="17">
        <v>1.4528000000000001</v>
      </c>
      <c r="C16" s="17">
        <v>0.7036</v>
      </c>
      <c r="D16" s="17">
        <v>0.7036</v>
      </c>
    </row>
    <row r="17" spans="1:8">
      <c r="A17" s="4" t="s">
        <v>163</v>
      </c>
      <c r="B17" s="4">
        <v>0.74019999999999997</v>
      </c>
      <c r="C17" s="4">
        <v>0.1827</v>
      </c>
      <c r="D17" s="4">
        <v>0.88619999999999999</v>
      </c>
    </row>
    <row r="18" spans="1:8">
      <c r="A18" s="15" t="s">
        <v>164</v>
      </c>
      <c r="B18" s="15">
        <v>0.58420000000000005</v>
      </c>
      <c r="C18" s="15">
        <v>0.1138</v>
      </c>
      <c r="D18" s="15">
        <v>1</v>
      </c>
    </row>
    <row r="20" spans="1:8">
      <c r="B20" s="51" t="s">
        <v>166</v>
      </c>
      <c r="C20" s="51"/>
      <c r="D20" s="51"/>
    </row>
    <row r="21" spans="1:8">
      <c r="B21" s="14" t="s">
        <v>162</v>
      </c>
      <c r="C21" s="14" t="s">
        <v>163</v>
      </c>
      <c r="D21" s="14" t="s">
        <v>164</v>
      </c>
    </row>
    <row r="22" spans="1:8">
      <c r="A22" s="14" t="s">
        <v>170</v>
      </c>
      <c r="B22" s="14">
        <f>F22*(-1)</f>
        <v>0.54356979999999999</v>
      </c>
      <c r="C22" s="14">
        <f t="shared" ref="C22:D22" si="4">G22*(-1)</f>
        <v>0.81091780000000002</v>
      </c>
      <c r="D22" s="14">
        <f t="shared" si="4"/>
        <v>-0.21666589999999999</v>
      </c>
      <c r="F22" s="5">
        <v>-0.54356979999999999</v>
      </c>
      <c r="G22" s="4">
        <v>-0.81091780000000002</v>
      </c>
      <c r="H22" s="4">
        <v>0.21666589999999999</v>
      </c>
    </row>
    <row r="23" spans="1:8">
      <c r="A23" s="4" t="s">
        <v>172</v>
      </c>
      <c r="B23" s="4">
        <f t="shared" ref="B23:B24" si="5">F23*(-1)</f>
        <v>0.60625980000000002</v>
      </c>
      <c r="C23" s="4">
        <f t="shared" ref="C23:C24" si="6">G23*(-1)</f>
        <v>-0.2007842</v>
      </c>
      <c r="D23" s="4">
        <f t="shared" ref="D23:D24" si="7">H23*(-1)</f>
        <v>0.76950289999999999</v>
      </c>
      <c r="F23" s="5">
        <v>-0.60625980000000002</v>
      </c>
      <c r="G23" s="4">
        <v>0.2007842</v>
      </c>
      <c r="H23" s="4">
        <v>-0.76950289999999999</v>
      </c>
    </row>
    <row r="24" spans="1:8">
      <c r="A24" s="15" t="s">
        <v>171</v>
      </c>
      <c r="B24" s="15">
        <f t="shared" si="5"/>
        <v>0.58050049999999997</v>
      </c>
      <c r="C24" s="15">
        <f t="shared" si="6"/>
        <v>-0.54963439999999997</v>
      </c>
      <c r="D24" s="15">
        <f t="shared" si="7"/>
        <v>-0.60076719999999995</v>
      </c>
      <c r="F24" s="5">
        <v>-0.58050049999999997</v>
      </c>
      <c r="G24" s="4">
        <v>0.54963439999999997</v>
      </c>
      <c r="H24" s="4">
        <v>0.60076719999999995</v>
      </c>
    </row>
    <row r="27" spans="1:8">
      <c r="A27" s="14"/>
      <c r="B27" s="52" t="s">
        <v>174</v>
      </c>
      <c r="C27" s="52"/>
      <c r="D27" s="52"/>
    </row>
    <row r="28" spans="1:8">
      <c r="B28" s="14" t="s">
        <v>165</v>
      </c>
      <c r="C28" s="14" t="s">
        <v>167</v>
      </c>
      <c r="D28" s="14" t="s">
        <v>168</v>
      </c>
    </row>
    <row r="29" spans="1:8">
      <c r="A29" s="14" t="s">
        <v>162</v>
      </c>
      <c r="B29" s="17">
        <v>1.4534</v>
      </c>
      <c r="C29" s="17">
        <v>0.70409999999999995</v>
      </c>
      <c r="D29" s="17">
        <v>0.70409999999999995</v>
      </c>
    </row>
    <row r="30" spans="1:8">
      <c r="A30" s="4" t="s">
        <v>163</v>
      </c>
      <c r="B30" s="5">
        <v>0.73829999999999996</v>
      </c>
      <c r="C30" s="4">
        <v>0.1817</v>
      </c>
      <c r="D30" s="4">
        <v>0.88580000000000003</v>
      </c>
    </row>
    <row r="31" spans="1:8">
      <c r="A31" s="15" t="s">
        <v>164</v>
      </c>
      <c r="B31" s="18">
        <v>0.58530000000000004</v>
      </c>
      <c r="C31" s="15">
        <v>0.1142</v>
      </c>
      <c r="D31" s="15">
        <v>1</v>
      </c>
    </row>
    <row r="33" spans="1:8">
      <c r="A33" s="14"/>
      <c r="B33" s="52" t="s">
        <v>166</v>
      </c>
      <c r="C33" s="52"/>
      <c r="D33" s="52"/>
    </row>
    <row r="34" spans="1:8">
      <c r="B34" s="14" t="s">
        <v>162</v>
      </c>
      <c r="C34" s="14" t="s">
        <v>163</v>
      </c>
      <c r="D34" s="14" t="s">
        <v>164</v>
      </c>
    </row>
    <row r="35" spans="1:8">
      <c r="A35" s="14" t="s">
        <v>170</v>
      </c>
      <c r="B35" s="14">
        <f>F35*(-1)</f>
        <v>0.54526070000000004</v>
      </c>
      <c r="C35" s="14">
        <f t="shared" ref="C35:D37" si="8">G35*(-1)</f>
        <v>0.805087</v>
      </c>
      <c r="D35" s="14">
        <f t="shared" si="8"/>
        <v>0.2335073</v>
      </c>
      <c r="F35" s="5">
        <f>-0.5452607</f>
        <v>-0.54526070000000004</v>
      </c>
      <c r="G35" s="4">
        <f>-0.805087</f>
        <v>-0.805087</v>
      </c>
      <c r="H35" s="4">
        <v>-0.2335073</v>
      </c>
    </row>
    <row r="36" spans="1:8">
      <c r="A36" s="4" t="s">
        <v>172</v>
      </c>
      <c r="B36" s="4">
        <f t="shared" ref="B36:B37" si="9">F36*(-1)</f>
        <v>0.60621939999999996</v>
      </c>
      <c r="C36" s="4">
        <f t="shared" si="8"/>
        <v>-0.18632580000000001</v>
      </c>
      <c r="D36" s="4">
        <f t="shared" si="8"/>
        <v>-0.77316280000000004</v>
      </c>
      <c r="F36" s="5">
        <v>-0.60621939999999996</v>
      </c>
      <c r="G36" s="4">
        <v>0.18632580000000001</v>
      </c>
      <c r="H36" s="4">
        <v>0.77316280000000004</v>
      </c>
    </row>
    <row r="37" spans="1:8">
      <c r="A37" s="15" t="s">
        <v>171</v>
      </c>
      <c r="B37" s="15">
        <f t="shared" si="9"/>
        <v>0.57895490000000005</v>
      </c>
      <c r="C37" s="15">
        <f t="shared" si="8"/>
        <v>-0.56313199999999997</v>
      </c>
      <c r="D37" s="15">
        <f t="shared" si="8"/>
        <v>0.5896555</v>
      </c>
      <c r="F37" s="5">
        <v>-0.57895490000000005</v>
      </c>
      <c r="G37" s="4">
        <v>0.56313199999999997</v>
      </c>
      <c r="H37" s="4">
        <v>-0.5896555</v>
      </c>
    </row>
  </sheetData>
  <mergeCells count="6">
    <mergeCell ref="B20:D20"/>
    <mergeCell ref="B27:D27"/>
    <mergeCell ref="B33:D33"/>
    <mergeCell ref="B7:D7"/>
    <mergeCell ref="B1:D1"/>
    <mergeCell ref="B14:D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a1t1</vt:lpstr>
      <vt:lpstr>a2t1</vt:lpstr>
      <vt:lpstr>a2t2</vt:lpstr>
      <vt:lpstr>b1</vt:lpstr>
      <vt:lpstr>a3t1</vt:lpstr>
      <vt:lpstr>table 2</vt:lpstr>
      <vt:lpstr>table 1</vt:lpstr>
      <vt:lpstr>table 3</vt:lpstr>
      <vt:lpstr>PCA1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2022-07-29T19:27:56Z</dcterms:created>
  <dcterms:modified xsi:type="dcterms:W3CDTF">2023-01-15T02:17:08Z</dcterms:modified>
</cp:coreProperties>
</file>