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4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\Documents\CLAIRE DATA\ACADEMICS UDEMY\CORE 2023 DATA SCIENCE CLASS\UNIT 3 DATA ANALYST INT EXCEL\SECTION 3 MSFT STOCK\"/>
    </mc:Choice>
  </mc:AlternateContent>
  <xr:revisionPtr revIDLastSave="0" documentId="8_{7F04DDE0-FACC-4BC5-966B-D7D84DC492E7}" xr6:coauthVersionLast="47" xr6:coauthVersionMax="47" xr10:uidLastSave="{00000000-0000-0000-0000-000000000000}"/>
  <bookViews>
    <workbookView xWindow="30345" yWindow="2220" windowWidth="21600" windowHeight="11295" xr2:uid="{A228ACB2-1DE3-4CD1-98D1-C76126F52780}"/>
  </bookViews>
  <sheets>
    <sheet name="DASHBOARD" sheetId="1" r:id="rId1"/>
    <sheet name="OTHER STATS" sheetId="8" r:id="rId2"/>
    <sheet name="MSFT_1" sheetId="2" r:id="rId3"/>
    <sheet name="MSFT_2" sheetId="3" r:id="rId4"/>
    <sheet name="MSFT_3" sheetId="4" r:id="rId5"/>
    <sheet name="FORECAST" sheetId="7" r:id="rId6"/>
    <sheet name="MSFT_15" sheetId="6" r:id="rId7"/>
    <sheet name="HISTORICAL" sheetId="9" r:id="rId8"/>
    <sheet name="5 YR STATS" sheetId="11" r:id="rId9"/>
  </sheets>
  <definedNames>
    <definedName name="ExternalData_1" localSheetId="2" hidden="1">MSFT_1!$A$1:$G$62</definedName>
    <definedName name="ExternalData_1" localSheetId="6" hidden="1">MSFT_15!$A$1:$B$62</definedName>
    <definedName name="ExternalData_1" localSheetId="3" hidden="1">MSFT_2!$A$1:$B$21</definedName>
    <definedName name="ExternalData_1" localSheetId="4" hidden="1">MSFT_3!$A$1:$G$1260</definedName>
    <definedName name="_xlnm.Print_Area" localSheetId="0">DASHBOARD!$B$1:$Y$65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MSFT_2!$C$2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8" l="1"/>
  <c r="N4" i="8"/>
  <c r="O4" i="8"/>
  <c r="P4" i="8"/>
  <c r="L4" i="8"/>
  <c r="L2" i="8"/>
  <c r="G48" i="1"/>
  <c r="G47" i="1"/>
  <c r="G46" i="1"/>
  <c r="G45" i="1"/>
  <c r="G44" i="1"/>
  <c r="G43" i="1"/>
  <c r="G18" i="11"/>
  <c r="G17" i="11"/>
  <c r="G16" i="11"/>
  <c r="G15" i="11"/>
  <c r="G14" i="11"/>
  <c r="G13" i="11"/>
  <c r="L12" i="4"/>
  <c r="L11" i="4"/>
  <c r="L10" i="4"/>
  <c r="Q8" i="3"/>
  <c r="O8" i="3"/>
  <c r="B23" i="3"/>
  <c r="O6" i="3"/>
  <c r="E24" i="3"/>
  <c r="E2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L9" i="4"/>
  <c r="L8" i="4"/>
  <c r="L7" i="4"/>
  <c r="C63" i="7"/>
  <c r="H3" i="7"/>
  <c r="H4" i="7"/>
  <c r="C65" i="7"/>
  <c r="C73" i="7"/>
  <c r="C81" i="7"/>
  <c r="H5" i="7"/>
  <c r="C66" i="7"/>
  <c r="C74" i="7"/>
  <c r="C82" i="7"/>
  <c r="H6" i="7"/>
  <c r="C64" i="7"/>
  <c r="C67" i="7"/>
  <c r="C75" i="7"/>
  <c r="C83" i="7"/>
  <c r="H7" i="7"/>
  <c r="C68" i="7"/>
  <c r="C76" i="7"/>
  <c r="C84" i="7"/>
  <c r="H8" i="7"/>
  <c r="C70" i="7"/>
  <c r="C71" i="7"/>
  <c r="C72" i="7"/>
  <c r="C69" i="7"/>
  <c r="C77" i="7"/>
  <c r="C85" i="7"/>
  <c r="C62" i="7"/>
  <c r="C78" i="7"/>
  <c r="H2" i="7"/>
  <c r="C79" i="7"/>
  <c r="C80" i="7"/>
  <c r="E80" i="7" l="1"/>
  <c r="D80" i="7"/>
  <c r="E85" i="7"/>
  <c r="D71" i="7"/>
  <c r="E68" i="7"/>
  <c r="E64" i="7"/>
  <c r="E81" i="7"/>
  <c r="D77" i="7"/>
  <c r="D70" i="7"/>
  <c r="D83" i="7"/>
  <c r="D82" i="7"/>
  <c r="D73" i="7"/>
  <c r="E77" i="7"/>
  <c r="E73" i="7"/>
  <c r="D69" i="7"/>
  <c r="D74" i="7"/>
  <c r="E69" i="7"/>
  <c r="E74" i="7"/>
  <c r="E65" i="7"/>
  <c r="D79" i="7"/>
  <c r="E79" i="7"/>
  <c r="D62" i="7"/>
  <c r="D72" i="7"/>
  <c r="D76" i="7"/>
  <c r="D67" i="7"/>
  <c r="D66" i="7"/>
  <c r="D63" i="7"/>
  <c r="E83" i="7"/>
  <c r="D84" i="7"/>
  <c r="D65" i="7"/>
  <c r="E84" i="7"/>
  <c r="E62" i="7"/>
  <c r="E72" i="7"/>
  <c r="E76" i="7"/>
  <c r="E67" i="7"/>
  <c r="E66" i="7"/>
  <c r="E63" i="7"/>
  <c r="D85" i="7"/>
  <c r="E71" i="7"/>
  <c r="D68" i="7"/>
  <c r="D64" i="7"/>
  <c r="D81" i="7"/>
  <c r="E70" i="7"/>
  <c r="E82" i="7"/>
  <c r="E78" i="7"/>
  <c r="E75" i="7"/>
  <c r="D78" i="7"/>
  <c r="D7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E1048-46A0-4E92-9E0A-0826884D9E8F}" keepAlive="1" name="Query - MSFT (2)" description="Connection to the 'MSFT (2)' query in the workbook." type="5" refreshedVersion="8" background="1" saveData="1">
    <dbPr connection="Provider=Microsoft.Mashup.OleDb.1;Data Source=$Workbook$;Location=&quot;MSFT (2)&quot;;Extended Properties=&quot;&quot;" command="SELECT * FROM [MSFT (2)]"/>
  </connection>
  <connection id="2" xr16:uid="{A8A6E04F-EA39-4089-9071-27A49E481568}" keepAlive="1" name="Query - MSFT(1)" description="Connection to the 'MSFT(1)' query in the workbook." type="5" refreshedVersion="8" background="1" saveData="1">
    <dbPr connection="Provider=Microsoft.Mashup.OleDb.1;Data Source=$Workbook$;Location=MSFT(1);Extended Properties=&quot;&quot;" command="SELECT * FROM [MSFT(1)]"/>
  </connection>
  <connection id="3" xr16:uid="{C7BFCD52-8D88-47D8-BE7C-D7A6CF24E27B}" keepAlive="1" name="Query - MSFT(2)" description="Connection to the 'MSFT(2)' query in the workbook." type="5" refreshedVersion="8" background="1" saveData="1">
    <dbPr connection="Provider=Microsoft.Mashup.OleDb.1;Data Source=$Workbook$;Location=MSFT(2);Extended Properties=&quot;&quot;" command="SELECT * FROM [MSFT(2)]"/>
  </connection>
  <connection id="4" xr16:uid="{EAE0CA86-1015-4B82-930B-E632C1148650}" keepAlive="1" name="Query - MSFT(3)" description="Connection to the 'MSFT(3)' query in the workbook." type="5" refreshedVersion="8" background="1" saveData="1">
    <dbPr connection="Provider=Microsoft.Mashup.OleDb.1;Data Source=$Workbook$;Location=MSFT(3);Extended Properties=&quot;&quot;" command="SELECT * FROM [MSFT(3)]"/>
  </connection>
</connections>
</file>

<file path=xl/sharedStrings.xml><?xml version="1.0" encoding="utf-8"?>
<sst xmlns="http://schemas.openxmlformats.org/spreadsheetml/2006/main" count="159" uniqueCount="91">
  <si>
    <t>Date</t>
  </si>
  <si>
    <t>Open</t>
  </si>
  <si>
    <t>High</t>
  </si>
  <si>
    <t>Low</t>
  </si>
  <si>
    <t>Close</t>
  </si>
  <si>
    <t>Adj Close</t>
  </si>
  <si>
    <t>Volume</t>
  </si>
  <si>
    <t>Dividends</t>
  </si>
  <si>
    <t xml:space="preserve"> Monthly Microsoft prices</t>
  </si>
  <si>
    <t xml:space="preserve"> </t>
  </si>
  <si>
    <t>Microsoft daily prices</t>
  </si>
  <si>
    <t xml:space="preserve"> Adj Close </t>
  </si>
  <si>
    <t>Forecast( Adj Close )</t>
  </si>
  <si>
    <t>Lower Confidence Bound( Adj Close )</t>
  </si>
  <si>
    <t>Upper Confidence Bound( Adj Close 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</si>
  <si>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</si>
  <si>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</si>
  <si>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</si>
  <si>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</si>
  <si>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</si>
  <si>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</si>
  <si>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</si>
  <si>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</si>
  <si>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</si>
  <si>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Is Microsoft stock a good buy in January 2023?</t>
  </si>
  <si>
    <t>5 year high</t>
  </si>
  <si>
    <t>5 year low</t>
  </si>
  <si>
    <t>Current date</t>
  </si>
  <si>
    <t xml:space="preserve">Current close </t>
  </si>
  <si>
    <t>Previous Close</t>
  </si>
  <si>
    <t>Current Close (1/13/23)</t>
  </si>
  <si>
    <t>52 week range</t>
  </si>
  <si>
    <t>213.43-315.95</t>
  </si>
  <si>
    <t>Avg Volume</t>
  </si>
  <si>
    <t>Market Cap</t>
  </si>
  <si>
    <t>1.783T</t>
  </si>
  <si>
    <t>Beta (5Y monthly)</t>
  </si>
  <si>
    <t>PE ratio (TTM)</t>
  </si>
  <si>
    <t>EPS (TTM)</t>
  </si>
  <si>
    <t>Forward Dividend/Yield</t>
  </si>
  <si>
    <t>2.72(1.14%)</t>
  </si>
  <si>
    <t>Ex-Dividend Date</t>
  </si>
  <si>
    <t>1 yr Target Est</t>
  </si>
  <si>
    <t>KPI</t>
  </si>
  <si>
    <t xml:space="preserve">Value      </t>
  </si>
  <si>
    <t>5 Year Metrics</t>
  </si>
  <si>
    <t>Statistics</t>
  </si>
  <si>
    <t>Fundamentals</t>
  </si>
  <si>
    <t xml:space="preserve">Analyst Recommendations Jan 2023 </t>
  </si>
  <si>
    <t xml:space="preserve">         What is the stock price forecast in 2023-2024 for MSFT?</t>
  </si>
  <si>
    <t>Valuation Measures</t>
  </si>
  <si>
    <t>Market Cap (intraday)</t>
  </si>
  <si>
    <t>Enterprise value</t>
  </si>
  <si>
    <t>Trailing P/E</t>
  </si>
  <si>
    <t>Forward P/E</t>
  </si>
  <si>
    <t>PEG ratio ( 5 yr expected)</t>
  </si>
  <si>
    <t>Price/Sales (ttm)</t>
  </si>
  <si>
    <t>Price/Book (mrq)</t>
  </si>
  <si>
    <t>Enterprise value/Revenue</t>
  </si>
  <si>
    <t>Enterprise value/EBITDA</t>
  </si>
  <si>
    <t>Current</t>
  </si>
  <si>
    <t>T</t>
  </si>
  <si>
    <t>adjusted close</t>
  </si>
  <si>
    <t>dividend percent per year</t>
  </si>
  <si>
    <t>dividend percent all 5 years</t>
  </si>
  <si>
    <t>So let's say 5 years ago you bought  1 share</t>
  </si>
  <si>
    <t>and you sold it 5 years later</t>
  </si>
  <si>
    <t xml:space="preserve">gain is </t>
  </si>
  <si>
    <t>plus you were paid out dividends (assume not reinvested)</t>
  </si>
  <si>
    <t>Microsoft Financial Performance Dashboard</t>
  </si>
  <si>
    <t>Data source 1/13/23: https://finance.yahoo.com/quote/MSFT?p=MSFT&amp;.tsrc=fin-srch</t>
  </si>
  <si>
    <t>Attribute</t>
  </si>
  <si>
    <t>Price/Gain</t>
  </si>
  <si>
    <t>% decrease from 5 yr high</t>
  </si>
  <si>
    <t>5 year price gain to current date</t>
  </si>
  <si>
    <t>&lt;&lt; MIGHT WANT TO JUST REFER TO CELL ABOVE RATHER THAN ORIGINAL MSFT_3 TABLE?</t>
  </si>
  <si>
    <t>Market Cap ($T)</t>
  </si>
  <si>
    <t>6/30/2022</t>
  </si>
  <si>
    <t>09/30/22</t>
  </si>
  <si>
    <t>06/30/22</t>
  </si>
  <si>
    <t>03/31/22</t>
  </si>
  <si>
    <t>12/31/21</t>
  </si>
  <si>
    <t>Last 4 quarters</t>
  </si>
  <si>
    <t>Cost of Revenue</t>
  </si>
  <si>
    <t xml:space="preserve">Gross Profit </t>
  </si>
  <si>
    <t>TTM</t>
  </si>
  <si>
    <t>Last 4 years</t>
  </si>
  <si>
    <t xml:space="preserve">Total Revenue </t>
  </si>
  <si>
    <t>6/30/2021</t>
  </si>
  <si>
    <t>6/30/2020</t>
  </si>
  <si>
    <t>6/30/2019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</si>
</sst>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00"/>
    <numFmt numFmtId="165" formatCode="0E+00"/>
    <numFmt numFmtId="166" formatCode="mm/dd/yy;@"/>
    <numFmt numFmtId="167" formatCode="&quot;$&quot;#,##0.00"/>
    <numFmt numFmtId="168" formatCode="0.0%"/>
    <numFmt numFmtId="169" formatCode="_(&quot;$&quot;* #,##0.000_);_(&quot;$&quot;* \(#,##0.000\);_(&quot;$&quot;* &quot;-&quot;??_);_(@_)"/>
    <numFmt numFmtId="170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 Narrow"/>
      <family val="2"/>
    </font>
    <font>
      <sz val="14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1" applyFont="1" applyFill="1"/>
    <xf numFmtId="44" fontId="0" fillId="0" borderId="0" xfId="0" applyNumberFormat="1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5" xfId="0" applyBorder="1"/>
    <xf numFmtId="166" fontId="0" fillId="0" borderId="0" xfId="0" applyNumberFormat="1"/>
    <xf numFmtId="167" fontId="0" fillId="0" borderId="0" xfId="1" applyNumberFormat="1" applyFont="1"/>
    <xf numFmtId="0" fontId="0" fillId="0" borderId="2" xfId="0" applyBorder="1" applyAlignment="1">
      <alignment horizontal="right"/>
    </xf>
    <xf numFmtId="3" fontId="0" fillId="0" borderId="2" xfId="0" applyNumberFormat="1" applyBorder="1" applyAlignment="1">
      <alignment horizontal="right"/>
    </xf>
    <xf numFmtId="15" fontId="0" fillId="0" borderId="2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44" fontId="0" fillId="0" borderId="2" xfId="1" applyFont="1" applyBorder="1" applyAlignment="1">
      <alignment horizontal="right"/>
    </xf>
    <xf numFmtId="44" fontId="0" fillId="0" borderId="6" xfId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3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4" xfId="0" applyFont="1" applyBorder="1"/>
    <xf numFmtId="164" fontId="4" fillId="0" borderId="2" xfId="0" applyNumberFormat="1" applyFont="1" applyBorder="1"/>
    <xf numFmtId="0" fontId="4" fillId="0" borderId="2" xfId="0" applyFont="1" applyBorder="1"/>
    <xf numFmtId="165" fontId="4" fillId="0" borderId="2" xfId="0" applyNumberFormat="1" applyFont="1" applyBorder="1"/>
    <xf numFmtId="2" fontId="4" fillId="0" borderId="2" xfId="0" applyNumberFormat="1" applyFont="1" applyBorder="1"/>
    <xf numFmtId="2" fontId="4" fillId="0" borderId="6" xfId="0" applyNumberFormat="1" applyFont="1" applyBorder="1"/>
    <xf numFmtId="0" fontId="4" fillId="0" borderId="4" xfId="0" applyFont="1" applyBorder="1" applyAlignment="1">
      <alignment horizontal="right"/>
    </xf>
    <xf numFmtId="44" fontId="4" fillId="0" borderId="2" xfId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15" fontId="4" fillId="0" borderId="2" xfId="0" applyNumberFormat="1" applyFont="1" applyBorder="1" applyAlignment="1">
      <alignment horizontal="right"/>
    </xf>
    <xf numFmtId="44" fontId="4" fillId="0" borderId="6" xfId="1" applyFont="1" applyBorder="1" applyAlignment="1">
      <alignment horizontal="right"/>
    </xf>
    <xf numFmtId="2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0" fontId="5" fillId="0" borderId="0" xfId="0" applyFont="1"/>
    <xf numFmtId="0" fontId="6" fillId="0" borderId="0" xfId="0" applyFont="1"/>
    <xf numFmtId="44" fontId="6" fillId="0" borderId="0" xfId="1" applyFont="1" applyFill="1"/>
    <xf numFmtId="14" fontId="6" fillId="0" borderId="0" xfId="0" applyNumberFormat="1" applyFont="1"/>
    <xf numFmtId="9" fontId="6" fillId="0" borderId="0" xfId="2" applyFont="1" applyFill="1"/>
    <xf numFmtId="0" fontId="4" fillId="0" borderId="0" xfId="0" applyFont="1"/>
    <xf numFmtId="44" fontId="4" fillId="0" borderId="0" xfId="1" applyFont="1" applyFill="1"/>
    <xf numFmtId="14" fontId="4" fillId="0" borderId="0" xfId="0" applyNumberFormat="1" applyFont="1"/>
    <xf numFmtId="169" fontId="4" fillId="0" borderId="0" xfId="1" applyNumberFormat="1" applyFont="1"/>
    <xf numFmtId="169" fontId="6" fillId="0" borderId="0" xfId="1" applyNumberFormat="1" applyFont="1"/>
    <xf numFmtId="168" fontId="6" fillId="0" borderId="0" xfId="2" applyNumberFormat="1" applyFont="1"/>
    <xf numFmtId="44" fontId="6" fillId="0" borderId="0" xfId="1" applyFont="1" applyFill="1" applyBorder="1"/>
    <xf numFmtId="169" fontId="6" fillId="0" borderId="0" xfId="1" applyNumberFormat="1" applyFont="1" applyFill="1" applyBorder="1"/>
    <xf numFmtId="168" fontId="6" fillId="0" borderId="0" xfId="2" applyNumberFormat="1" applyFont="1" applyFill="1" applyBorder="1"/>
    <xf numFmtId="9" fontId="6" fillId="0" borderId="0" xfId="2" applyFont="1" applyFill="1" applyBorder="1"/>
    <xf numFmtId="0" fontId="7" fillId="0" borderId="0" xfId="0" applyFont="1"/>
    <xf numFmtId="9" fontId="7" fillId="2" borderId="0" xfId="2" applyFont="1" applyFill="1"/>
    <xf numFmtId="168" fontId="7" fillId="0" borderId="0" xfId="2" applyNumberFormat="1" applyFont="1"/>
    <xf numFmtId="168" fontId="3" fillId="0" borderId="0" xfId="2" applyNumberFormat="1" applyFont="1"/>
    <xf numFmtId="9" fontId="3" fillId="2" borderId="0" xfId="2" applyFont="1" applyFill="1"/>
    <xf numFmtId="0" fontId="8" fillId="0" borderId="0" xfId="0" applyFont="1"/>
    <xf numFmtId="44" fontId="0" fillId="0" borderId="0" xfId="1" applyFont="1" applyBorder="1"/>
    <xf numFmtId="0" fontId="9" fillId="0" borderId="3" xfId="0" applyFont="1" applyBorder="1"/>
    <xf numFmtId="0" fontId="9" fillId="0" borderId="8" xfId="0" applyFont="1" applyBorder="1"/>
    <xf numFmtId="0" fontId="9" fillId="0" borderId="1" xfId="0" applyFont="1" applyBorder="1"/>
    <xf numFmtId="44" fontId="9" fillId="0" borderId="7" xfId="1" applyFont="1" applyBorder="1"/>
    <xf numFmtId="44" fontId="9" fillId="0" borderId="2" xfId="1" applyFont="1" applyBorder="1"/>
    <xf numFmtId="0" fontId="9" fillId="0" borderId="5" xfId="0" applyFont="1" applyBorder="1"/>
    <xf numFmtId="2" fontId="9" fillId="0" borderId="9" xfId="0" applyNumberFormat="1" applyFont="1" applyBorder="1"/>
    <xf numFmtId="0" fontId="9" fillId="0" borderId="9" xfId="0" applyFont="1" applyBorder="1"/>
    <xf numFmtId="0" fontId="9" fillId="0" borderId="6" xfId="0" applyFont="1" applyBorder="1"/>
    <xf numFmtId="166" fontId="9" fillId="0" borderId="8" xfId="0" applyNumberFormat="1" applyFont="1" applyBorder="1"/>
    <xf numFmtId="166" fontId="9" fillId="0" borderId="4" xfId="0" applyNumberFormat="1" applyFont="1" applyBorder="1"/>
    <xf numFmtId="0" fontId="9" fillId="0" borderId="0" xfId="0" applyFont="1"/>
    <xf numFmtId="14" fontId="9" fillId="0" borderId="0" xfId="0" applyNumberFormat="1" applyFont="1"/>
    <xf numFmtId="170" fontId="9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7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9" formatCode="m/d/yyyy"/>
    </dxf>
    <dxf>
      <numFmt numFmtId="4" formatCode="#,##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7" formatCode="&quot;$&quot;#,##0.00"/>
    </dxf>
    <dxf>
      <numFmt numFmtId="166" formatCode="mm/dd/yy;@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  <numFmt numFmtId="19" formatCode="m/d/yyyy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Arial Narrow"/>
        <family val="2"/>
        <scheme val="none"/>
      </font>
      <numFmt numFmtId="19" formatCode="m/d/yyyy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MSFT Stock Price and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2077037667589"/>
          <c:y val="7.8079348313168165E-2"/>
          <c:w val="0.76112564625765178"/>
          <c:h val="0.7452706292810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MSFT_1!$B$1</c:f>
              <c:strCache>
                <c:ptCount val="1"/>
                <c:pt idx="0">
                  <c:v>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MSFT_1!$A$2:$A$62</c:f>
              <c:numCache>
                <c:formatCode>m/d/yyyy</c:formatCode>
                <c:ptCount val="61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  <c:pt idx="34">
                  <c:v>44166</c:v>
                </c:pt>
                <c:pt idx="35">
                  <c:v>44197</c:v>
                </c:pt>
                <c:pt idx="36">
                  <c:v>44228</c:v>
                </c:pt>
                <c:pt idx="37">
                  <c:v>44256</c:v>
                </c:pt>
                <c:pt idx="38">
                  <c:v>44287</c:v>
                </c:pt>
                <c:pt idx="39">
                  <c:v>44317</c:v>
                </c:pt>
                <c:pt idx="40">
                  <c:v>44348</c:v>
                </c:pt>
                <c:pt idx="41">
                  <c:v>44378</c:v>
                </c:pt>
                <c:pt idx="42">
                  <c:v>44409</c:v>
                </c:pt>
                <c:pt idx="43">
                  <c:v>44440</c:v>
                </c:pt>
                <c:pt idx="44">
                  <c:v>44470</c:v>
                </c:pt>
                <c:pt idx="45">
                  <c:v>44501</c:v>
                </c:pt>
                <c:pt idx="46">
                  <c:v>44531</c:v>
                </c:pt>
                <c:pt idx="47">
                  <c:v>44562</c:v>
                </c:pt>
                <c:pt idx="48">
                  <c:v>44593</c:v>
                </c:pt>
                <c:pt idx="49">
                  <c:v>44621</c:v>
                </c:pt>
                <c:pt idx="50">
                  <c:v>44652</c:v>
                </c:pt>
                <c:pt idx="51">
                  <c:v>44682</c:v>
                </c:pt>
                <c:pt idx="52">
                  <c:v>44713</c:v>
                </c:pt>
                <c:pt idx="53">
                  <c:v>44743</c:v>
                </c:pt>
                <c:pt idx="54">
                  <c:v>44774</c:v>
                </c:pt>
                <c:pt idx="55">
                  <c:v>44805</c:v>
                </c:pt>
                <c:pt idx="56">
                  <c:v>44835</c:v>
                </c:pt>
                <c:pt idx="57">
                  <c:v>44866</c:v>
                </c:pt>
                <c:pt idx="58">
                  <c:v>44896</c:v>
                </c:pt>
                <c:pt idx="59">
                  <c:v>44927</c:v>
                </c:pt>
                <c:pt idx="60">
                  <c:v>44939</c:v>
                </c:pt>
              </c:numCache>
            </c:numRef>
          </c:cat>
          <c:val>
            <c:numRef>
              <c:f>MSFT_1!$B$2:$B$62</c:f>
              <c:numCache>
                <c:formatCode>General</c:formatCode>
                <c:ptCount val="61"/>
                <c:pt idx="0">
                  <c:v>725663300</c:v>
                </c:pt>
                <c:pt idx="1">
                  <c:v>750754800</c:v>
                </c:pt>
                <c:pt idx="2">
                  <c:v>668130700</c:v>
                </c:pt>
                <c:pt idx="3">
                  <c:v>509417900</c:v>
                </c:pt>
                <c:pt idx="4">
                  <c:v>602585200</c:v>
                </c:pt>
                <c:pt idx="5">
                  <c:v>569352300</c:v>
                </c:pt>
                <c:pt idx="6">
                  <c:v>456628100</c:v>
                </c:pt>
                <c:pt idx="7">
                  <c:v>480255500</c:v>
                </c:pt>
                <c:pt idx="8">
                  <c:v>927548000</c:v>
                </c:pt>
                <c:pt idx="9">
                  <c:v>720228600</c:v>
                </c:pt>
                <c:pt idx="10">
                  <c:v>944314600</c:v>
                </c:pt>
                <c:pt idx="11">
                  <c:v>714212800</c:v>
                </c:pt>
                <c:pt idx="12">
                  <c:v>469095900</c:v>
                </c:pt>
                <c:pt idx="13">
                  <c:v>589095800</c:v>
                </c:pt>
                <c:pt idx="14">
                  <c:v>433157700</c:v>
                </c:pt>
                <c:pt idx="15">
                  <c:v>547218800</c:v>
                </c:pt>
                <c:pt idx="16">
                  <c:v>508324300</c:v>
                </c:pt>
                <c:pt idx="17">
                  <c:v>484079900</c:v>
                </c:pt>
                <c:pt idx="18">
                  <c:v>584482000</c:v>
                </c:pt>
                <c:pt idx="19">
                  <c:v>472544800</c:v>
                </c:pt>
                <c:pt idx="20">
                  <c:v>549523400</c:v>
                </c:pt>
                <c:pt idx="21">
                  <c:v>392371800</c:v>
                </c:pt>
                <c:pt idx="22">
                  <c:v>450303300</c:v>
                </c:pt>
                <c:pt idx="23">
                  <c:v>558530000</c:v>
                </c:pt>
                <c:pt idx="24">
                  <c:v>887522300</c:v>
                </c:pt>
                <c:pt idx="25">
                  <c:v>1612695500</c:v>
                </c:pt>
                <c:pt idx="26">
                  <c:v>984705000</c:v>
                </c:pt>
                <c:pt idx="27">
                  <c:v>688845000</c:v>
                </c:pt>
                <c:pt idx="28">
                  <c:v>764965400</c:v>
                </c:pt>
                <c:pt idx="29">
                  <c:v>770190800</c:v>
                </c:pt>
                <c:pt idx="30">
                  <c:v>692423900</c:v>
                </c:pt>
                <c:pt idx="31">
                  <c:v>768176300</c:v>
                </c:pt>
                <c:pt idx="32">
                  <c:v>631618000</c:v>
                </c:pt>
                <c:pt idx="33">
                  <c:v>573443000</c:v>
                </c:pt>
                <c:pt idx="34">
                  <c:v>594761700</c:v>
                </c:pt>
                <c:pt idx="35">
                  <c:v>648076400</c:v>
                </c:pt>
                <c:pt idx="36">
                  <c:v>490962200</c:v>
                </c:pt>
                <c:pt idx="37">
                  <c:v>724945800</c:v>
                </c:pt>
                <c:pt idx="38">
                  <c:v>568661600</c:v>
                </c:pt>
                <c:pt idx="39">
                  <c:v>495084900</c:v>
                </c:pt>
                <c:pt idx="40">
                  <c:v>508572200</c:v>
                </c:pt>
                <c:pt idx="41">
                  <c:v>522672700</c:v>
                </c:pt>
                <c:pt idx="42">
                  <c:v>441308900</c:v>
                </c:pt>
                <c:pt idx="43">
                  <c:v>502918700</c:v>
                </c:pt>
                <c:pt idx="44">
                  <c:v>516515800</c:v>
                </c:pt>
                <c:pt idx="45">
                  <c:v>509885200</c:v>
                </c:pt>
                <c:pt idx="46">
                  <c:v>625674800</c:v>
                </c:pt>
                <c:pt idx="47">
                  <c:v>947531400</c:v>
                </c:pt>
                <c:pt idx="48">
                  <c:v>697050600</c:v>
                </c:pt>
                <c:pt idx="49">
                  <c:v>734334200</c:v>
                </c:pt>
                <c:pt idx="50">
                  <c:v>627343400</c:v>
                </c:pt>
                <c:pt idx="51">
                  <c:v>742902000</c:v>
                </c:pt>
                <c:pt idx="52">
                  <c:v>621372300</c:v>
                </c:pt>
                <c:pt idx="53">
                  <c:v>534891800</c:v>
                </c:pt>
                <c:pt idx="54">
                  <c:v>477157600</c:v>
                </c:pt>
                <c:pt idx="55">
                  <c:v>575586600</c:v>
                </c:pt>
                <c:pt idx="56">
                  <c:v>671225100</c:v>
                </c:pt>
                <c:pt idx="57">
                  <c:v>615296000</c:v>
                </c:pt>
                <c:pt idx="58">
                  <c:v>591351000</c:v>
                </c:pt>
                <c:pt idx="59">
                  <c:v>291206900</c:v>
                </c:pt>
                <c:pt idx="60">
                  <c:v>21333265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7-427E-A315-5885026A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8"/>
        <c:axId val="844083599"/>
        <c:axId val="844070287"/>
      </c:barChart>
      <c:stockChart>
        <c:ser>
          <c:idx val="1"/>
          <c:order val="1"/>
          <c:tx>
            <c:strRef>
              <c:f>MSFT_1!$C$1</c:f>
              <c:strCache>
                <c:ptCount val="1"/>
                <c:pt idx="0">
                  <c:v> Open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marker>
          <c:cat>
            <c:numRef>
              <c:f>MSFT_1!$A$2:$A$62</c:f>
              <c:numCache>
                <c:formatCode>m/d/yyyy</c:formatCode>
                <c:ptCount val="61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  <c:pt idx="34">
                  <c:v>44166</c:v>
                </c:pt>
                <c:pt idx="35">
                  <c:v>44197</c:v>
                </c:pt>
                <c:pt idx="36">
                  <c:v>44228</c:v>
                </c:pt>
                <c:pt idx="37">
                  <c:v>44256</c:v>
                </c:pt>
                <c:pt idx="38">
                  <c:v>44287</c:v>
                </c:pt>
                <c:pt idx="39">
                  <c:v>44317</c:v>
                </c:pt>
                <c:pt idx="40">
                  <c:v>44348</c:v>
                </c:pt>
                <c:pt idx="41">
                  <c:v>44378</c:v>
                </c:pt>
                <c:pt idx="42">
                  <c:v>44409</c:v>
                </c:pt>
                <c:pt idx="43">
                  <c:v>44440</c:v>
                </c:pt>
                <c:pt idx="44">
                  <c:v>44470</c:v>
                </c:pt>
                <c:pt idx="45">
                  <c:v>44501</c:v>
                </c:pt>
                <c:pt idx="46">
                  <c:v>44531</c:v>
                </c:pt>
                <c:pt idx="47">
                  <c:v>44562</c:v>
                </c:pt>
                <c:pt idx="48">
                  <c:v>44593</c:v>
                </c:pt>
                <c:pt idx="49">
                  <c:v>44621</c:v>
                </c:pt>
                <c:pt idx="50">
                  <c:v>44652</c:v>
                </c:pt>
                <c:pt idx="51">
                  <c:v>44682</c:v>
                </c:pt>
                <c:pt idx="52">
                  <c:v>44713</c:v>
                </c:pt>
                <c:pt idx="53">
                  <c:v>44743</c:v>
                </c:pt>
                <c:pt idx="54">
                  <c:v>44774</c:v>
                </c:pt>
                <c:pt idx="55">
                  <c:v>44805</c:v>
                </c:pt>
                <c:pt idx="56">
                  <c:v>44835</c:v>
                </c:pt>
                <c:pt idx="57">
                  <c:v>44866</c:v>
                </c:pt>
                <c:pt idx="58">
                  <c:v>44896</c:v>
                </c:pt>
                <c:pt idx="59">
                  <c:v>44927</c:v>
                </c:pt>
                <c:pt idx="60">
                  <c:v>44939</c:v>
                </c:pt>
              </c:numCache>
            </c:numRef>
          </c:cat>
          <c:val>
            <c:numRef>
              <c:f>MSFT_1!$C$2:$C$62</c:f>
              <c:numCache>
                <c:formatCode>_("$"* #,##0.00_);_("$"* \(#,##0.00\);_("$"* "-"??_);_(@_)</c:formatCode>
                <c:ptCount val="61"/>
                <c:pt idx="0">
                  <c:v>94.790001000000004</c:v>
                </c:pt>
                <c:pt idx="1">
                  <c:v>93.989998</c:v>
                </c:pt>
                <c:pt idx="2">
                  <c:v>90.470000999999996</c:v>
                </c:pt>
                <c:pt idx="3">
                  <c:v>93.209998999999996</c:v>
                </c:pt>
                <c:pt idx="4">
                  <c:v>99.279999000000004</c:v>
                </c:pt>
                <c:pt idx="5">
                  <c:v>98.099997999999999</c:v>
                </c:pt>
                <c:pt idx="6">
                  <c:v>106.029999</c:v>
                </c:pt>
                <c:pt idx="7">
                  <c:v>110.849998</c:v>
                </c:pt>
                <c:pt idx="8">
                  <c:v>114.75</c:v>
                </c:pt>
                <c:pt idx="9">
                  <c:v>107.050003</c:v>
                </c:pt>
                <c:pt idx="10">
                  <c:v>113</c:v>
                </c:pt>
                <c:pt idx="11">
                  <c:v>99.550003000000004</c:v>
                </c:pt>
                <c:pt idx="12">
                  <c:v>103.779999</c:v>
                </c:pt>
                <c:pt idx="13">
                  <c:v>112.889999</c:v>
                </c:pt>
                <c:pt idx="14">
                  <c:v>118.949997</c:v>
                </c:pt>
                <c:pt idx="15">
                  <c:v>130.529999</c:v>
                </c:pt>
                <c:pt idx="16">
                  <c:v>123.849998</c:v>
                </c:pt>
                <c:pt idx="17">
                  <c:v>136.63000500000001</c:v>
                </c:pt>
                <c:pt idx="18">
                  <c:v>137</c:v>
                </c:pt>
                <c:pt idx="19">
                  <c:v>136.61000100000001</c:v>
                </c:pt>
                <c:pt idx="20">
                  <c:v>139.66000399999999</c:v>
                </c:pt>
                <c:pt idx="21">
                  <c:v>144.259995</c:v>
                </c:pt>
                <c:pt idx="22">
                  <c:v>151.80999800000001</c:v>
                </c:pt>
                <c:pt idx="23">
                  <c:v>158.779999</c:v>
                </c:pt>
                <c:pt idx="24">
                  <c:v>170.429993</c:v>
                </c:pt>
                <c:pt idx="25">
                  <c:v>165.30999800000001</c:v>
                </c:pt>
                <c:pt idx="26">
                  <c:v>153</c:v>
                </c:pt>
                <c:pt idx="27">
                  <c:v>175.800003</c:v>
                </c:pt>
                <c:pt idx="28">
                  <c:v>182.53999300000001</c:v>
                </c:pt>
                <c:pt idx="29">
                  <c:v>203.13999899999999</c:v>
                </c:pt>
                <c:pt idx="30">
                  <c:v>211.520004</c:v>
                </c:pt>
                <c:pt idx="31">
                  <c:v>225.509995</c:v>
                </c:pt>
                <c:pt idx="32">
                  <c:v>213.490005</c:v>
                </c:pt>
                <c:pt idx="33">
                  <c:v>204.28999300000001</c:v>
                </c:pt>
                <c:pt idx="34">
                  <c:v>214.509995</c:v>
                </c:pt>
                <c:pt idx="35">
                  <c:v>222.529999</c:v>
                </c:pt>
                <c:pt idx="36">
                  <c:v>235.05999800000001</c:v>
                </c:pt>
                <c:pt idx="37">
                  <c:v>235.89999399999999</c:v>
                </c:pt>
                <c:pt idx="38">
                  <c:v>238.470001</c:v>
                </c:pt>
                <c:pt idx="39">
                  <c:v>253.39999399999999</c:v>
                </c:pt>
                <c:pt idx="40">
                  <c:v>251.229996</c:v>
                </c:pt>
                <c:pt idx="41">
                  <c:v>269.60998499999999</c:v>
                </c:pt>
                <c:pt idx="42">
                  <c:v>286.35998499999999</c:v>
                </c:pt>
                <c:pt idx="43">
                  <c:v>302.86999500000002</c:v>
                </c:pt>
                <c:pt idx="44">
                  <c:v>282.11999500000002</c:v>
                </c:pt>
                <c:pt idx="45">
                  <c:v>331.35998499999999</c:v>
                </c:pt>
                <c:pt idx="46">
                  <c:v>335.13000499999998</c:v>
                </c:pt>
                <c:pt idx="47">
                  <c:v>335.35000600000001</c:v>
                </c:pt>
                <c:pt idx="48">
                  <c:v>310.41000400000001</c:v>
                </c:pt>
                <c:pt idx="49">
                  <c:v>296.39999399999999</c:v>
                </c:pt>
                <c:pt idx="50">
                  <c:v>309.36999500000002</c:v>
                </c:pt>
                <c:pt idx="51">
                  <c:v>277.709991</c:v>
                </c:pt>
                <c:pt idx="52">
                  <c:v>275.20001200000002</c:v>
                </c:pt>
                <c:pt idx="53">
                  <c:v>256.39001500000001</c:v>
                </c:pt>
                <c:pt idx="54">
                  <c:v>277.82000699999998</c:v>
                </c:pt>
                <c:pt idx="55">
                  <c:v>258.86999500000002</c:v>
                </c:pt>
                <c:pt idx="56">
                  <c:v>235.41000399999999</c:v>
                </c:pt>
                <c:pt idx="57">
                  <c:v>234.60000600000001</c:v>
                </c:pt>
                <c:pt idx="58">
                  <c:v>253.86999499999999</c:v>
                </c:pt>
                <c:pt idx="59">
                  <c:v>243.08000200000001</c:v>
                </c:pt>
                <c:pt idx="60">
                  <c:v>237.00199900000001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7-427E-A315-5885026A1308}"/>
            </c:ext>
          </c:extLst>
        </c:ser>
        <c:ser>
          <c:idx val="2"/>
          <c:order val="2"/>
          <c:tx>
            <c:strRef>
              <c:f>MSFT_1!$D$1</c:f>
              <c:strCache>
                <c:ptCount val="1"/>
                <c:pt idx="0">
                  <c:v> High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MSFT_1!$A$2:$A$62</c:f>
              <c:numCache>
                <c:formatCode>m/d/yyyy</c:formatCode>
                <c:ptCount val="61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  <c:pt idx="34">
                  <c:v>44166</c:v>
                </c:pt>
                <c:pt idx="35">
                  <c:v>44197</c:v>
                </c:pt>
                <c:pt idx="36">
                  <c:v>44228</c:v>
                </c:pt>
                <c:pt idx="37">
                  <c:v>44256</c:v>
                </c:pt>
                <c:pt idx="38">
                  <c:v>44287</c:v>
                </c:pt>
                <c:pt idx="39">
                  <c:v>44317</c:v>
                </c:pt>
                <c:pt idx="40">
                  <c:v>44348</c:v>
                </c:pt>
                <c:pt idx="41">
                  <c:v>44378</c:v>
                </c:pt>
                <c:pt idx="42">
                  <c:v>44409</c:v>
                </c:pt>
                <c:pt idx="43">
                  <c:v>44440</c:v>
                </c:pt>
                <c:pt idx="44">
                  <c:v>44470</c:v>
                </c:pt>
                <c:pt idx="45">
                  <c:v>44501</c:v>
                </c:pt>
                <c:pt idx="46">
                  <c:v>44531</c:v>
                </c:pt>
                <c:pt idx="47">
                  <c:v>44562</c:v>
                </c:pt>
                <c:pt idx="48">
                  <c:v>44593</c:v>
                </c:pt>
                <c:pt idx="49">
                  <c:v>44621</c:v>
                </c:pt>
                <c:pt idx="50">
                  <c:v>44652</c:v>
                </c:pt>
                <c:pt idx="51">
                  <c:v>44682</c:v>
                </c:pt>
                <c:pt idx="52">
                  <c:v>44713</c:v>
                </c:pt>
                <c:pt idx="53">
                  <c:v>44743</c:v>
                </c:pt>
                <c:pt idx="54">
                  <c:v>44774</c:v>
                </c:pt>
                <c:pt idx="55">
                  <c:v>44805</c:v>
                </c:pt>
                <c:pt idx="56">
                  <c:v>44835</c:v>
                </c:pt>
                <c:pt idx="57">
                  <c:v>44866</c:v>
                </c:pt>
                <c:pt idx="58">
                  <c:v>44896</c:v>
                </c:pt>
                <c:pt idx="59">
                  <c:v>44927</c:v>
                </c:pt>
                <c:pt idx="60">
                  <c:v>44939</c:v>
                </c:pt>
              </c:numCache>
            </c:numRef>
          </c:cat>
          <c:val>
            <c:numRef>
              <c:f>MSFT_1!$D$2:$D$62</c:f>
              <c:numCache>
                <c:formatCode>_("$"* #,##0.00_);_("$"* \(#,##0.00\);_("$"* "-"??_);_(@_)</c:formatCode>
                <c:ptCount val="61"/>
                <c:pt idx="0">
                  <c:v>96.07</c:v>
                </c:pt>
                <c:pt idx="1">
                  <c:v>97.239998</c:v>
                </c:pt>
                <c:pt idx="2">
                  <c:v>97.900002000000001</c:v>
                </c:pt>
                <c:pt idx="3">
                  <c:v>99.989998</c:v>
                </c:pt>
                <c:pt idx="4">
                  <c:v>102.69000200000001</c:v>
                </c:pt>
                <c:pt idx="5">
                  <c:v>111.150002</c:v>
                </c:pt>
                <c:pt idx="6">
                  <c:v>112.779999</c:v>
                </c:pt>
                <c:pt idx="7">
                  <c:v>115.290001</c:v>
                </c:pt>
                <c:pt idx="8">
                  <c:v>116.18</c:v>
                </c:pt>
                <c:pt idx="9">
                  <c:v>112.239998</c:v>
                </c:pt>
                <c:pt idx="10">
                  <c:v>113.41999800000001</c:v>
                </c:pt>
                <c:pt idx="11">
                  <c:v>107.900002</c:v>
                </c:pt>
                <c:pt idx="12">
                  <c:v>113.239998</c:v>
                </c:pt>
                <c:pt idx="13">
                  <c:v>120.82</c:v>
                </c:pt>
                <c:pt idx="14">
                  <c:v>131.36999499999999</c:v>
                </c:pt>
                <c:pt idx="15">
                  <c:v>130.64999399999999</c:v>
                </c:pt>
                <c:pt idx="16">
                  <c:v>138.39999399999999</c:v>
                </c:pt>
                <c:pt idx="17">
                  <c:v>141.679993</c:v>
                </c:pt>
                <c:pt idx="18">
                  <c:v>140.94000199999999</c:v>
                </c:pt>
                <c:pt idx="19">
                  <c:v>142.36999499999999</c:v>
                </c:pt>
                <c:pt idx="20">
                  <c:v>145.66999799999999</c:v>
                </c:pt>
                <c:pt idx="21">
                  <c:v>152.5</c:v>
                </c:pt>
                <c:pt idx="22">
                  <c:v>159.550003</c:v>
                </c:pt>
                <c:pt idx="23">
                  <c:v>174.050003</c:v>
                </c:pt>
                <c:pt idx="24">
                  <c:v>190.699997</c:v>
                </c:pt>
                <c:pt idx="25">
                  <c:v>175</c:v>
                </c:pt>
                <c:pt idx="26">
                  <c:v>180.39999399999999</c:v>
                </c:pt>
                <c:pt idx="27">
                  <c:v>187.509995</c:v>
                </c:pt>
                <c:pt idx="28">
                  <c:v>204.39999399999999</c:v>
                </c:pt>
                <c:pt idx="29">
                  <c:v>216.38000500000001</c:v>
                </c:pt>
                <c:pt idx="30">
                  <c:v>231.14999399999999</c:v>
                </c:pt>
                <c:pt idx="31">
                  <c:v>232.86000100000001</c:v>
                </c:pt>
                <c:pt idx="32">
                  <c:v>225.21000699999999</c:v>
                </c:pt>
                <c:pt idx="33">
                  <c:v>228.11999499999999</c:v>
                </c:pt>
                <c:pt idx="34">
                  <c:v>227.179993</c:v>
                </c:pt>
                <c:pt idx="35">
                  <c:v>242.63999899999999</c:v>
                </c:pt>
                <c:pt idx="36">
                  <c:v>246.13000500000001</c:v>
                </c:pt>
                <c:pt idx="37">
                  <c:v>241.050003</c:v>
                </c:pt>
                <c:pt idx="38">
                  <c:v>263.19000199999999</c:v>
                </c:pt>
                <c:pt idx="39">
                  <c:v>254.35000600000001</c:v>
                </c:pt>
                <c:pt idx="40">
                  <c:v>271.64999399999999</c:v>
                </c:pt>
                <c:pt idx="41">
                  <c:v>290.14999399999999</c:v>
                </c:pt>
                <c:pt idx="42">
                  <c:v>305.83999599999999</c:v>
                </c:pt>
                <c:pt idx="43">
                  <c:v>305.32000699999998</c:v>
                </c:pt>
                <c:pt idx="44">
                  <c:v>332</c:v>
                </c:pt>
                <c:pt idx="45">
                  <c:v>349.67001299999998</c:v>
                </c:pt>
                <c:pt idx="46">
                  <c:v>344.29998799999998</c:v>
                </c:pt>
                <c:pt idx="47">
                  <c:v>338</c:v>
                </c:pt>
                <c:pt idx="48">
                  <c:v>315.11999500000002</c:v>
                </c:pt>
                <c:pt idx="49">
                  <c:v>315.95001200000002</c:v>
                </c:pt>
                <c:pt idx="50">
                  <c:v>315.10998499999999</c:v>
                </c:pt>
                <c:pt idx="51">
                  <c:v>290.88000499999998</c:v>
                </c:pt>
                <c:pt idx="52">
                  <c:v>277.69000199999999</c:v>
                </c:pt>
                <c:pt idx="53">
                  <c:v>282</c:v>
                </c:pt>
                <c:pt idx="54">
                  <c:v>294.17999300000002</c:v>
                </c:pt>
                <c:pt idx="55">
                  <c:v>267.45001200000002</c:v>
                </c:pt>
                <c:pt idx="56">
                  <c:v>251.03999300000001</c:v>
                </c:pt>
                <c:pt idx="57">
                  <c:v>255.33000200000001</c:v>
                </c:pt>
                <c:pt idx="58">
                  <c:v>263.92001299999998</c:v>
                </c:pt>
                <c:pt idx="59">
                  <c:v>245.75</c:v>
                </c:pt>
                <c:pt idx="60">
                  <c:v>239.36999499999999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7-427E-A315-5885026A1308}"/>
            </c:ext>
          </c:extLst>
        </c:ser>
        <c:ser>
          <c:idx val="3"/>
          <c:order val="3"/>
          <c:tx>
            <c:strRef>
              <c:f>MSFT_1!$E$1</c:f>
              <c:strCache>
                <c:ptCount val="1"/>
                <c:pt idx="0">
                  <c:v> Low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MSFT_1!$A$2:$A$62</c:f>
              <c:numCache>
                <c:formatCode>m/d/yyyy</c:formatCode>
                <c:ptCount val="61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  <c:pt idx="34">
                  <c:v>44166</c:v>
                </c:pt>
                <c:pt idx="35">
                  <c:v>44197</c:v>
                </c:pt>
                <c:pt idx="36">
                  <c:v>44228</c:v>
                </c:pt>
                <c:pt idx="37">
                  <c:v>44256</c:v>
                </c:pt>
                <c:pt idx="38">
                  <c:v>44287</c:v>
                </c:pt>
                <c:pt idx="39">
                  <c:v>44317</c:v>
                </c:pt>
                <c:pt idx="40">
                  <c:v>44348</c:v>
                </c:pt>
                <c:pt idx="41">
                  <c:v>44378</c:v>
                </c:pt>
                <c:pt idx="42">
                  <c:v>44409</c:v>
                </c:pt>
                <c:pt idx="43">
                  <c:v>44440</c:v>
                </c:pt>
                <c:pt idx="44">
                  <c:v>44470</c:v>
                </c:pt>
                <c:pt idx="45">
                  <c:v>44501</c:v>
                </c:pt>
                <c:pt idx="46">
                  <c:v>44531</c:v>
                </c:pt>
                <c:pt idx="47">
                  <c:v>44562</c:v>
                </c:pt>
                <c:pt idx="48">
                  <c:v>44593</c:v>
                </c:pt>
                <c:pt idx="49">
                  <c:v>44621</c:v>
                </c:pt>
                <c:pt idx="50">
                  <c:v>44652</c:v>
                </c:pt>
                <c:pt idx="51">
                  <c:v>44682</c:v>
                </c:pt>
                <c:pt idx="52">
                  <c:v>44713</c:v>
                </c:pt>
                <c:pt idx="53">
                  <c:v>44743</c:v>
                </c:pt>
                <c:pt idx="54">
                  <c:v>44774</c:v>
                </c:pt>
                <c:pt idx="55">
                  <c:v>44805</c:v>
                </c:pt>
                <c:pt idx="56">
                  <c:v>44835</c:v>
                </c:pt>
                <c:pt idx="57">
                  <c:v>44866</c:v>
                </c:pt>
                <c:pt idx="58">
                  <c:v>44896</c:v>
                </c:pt>
                <c:pt idx="59">
                  <c:v>44927</c:v>
                </c:pt>
                <c:pt idx="60">
                  <c:v>44939</c:v>
                </c:pt>
              </c:numCache>
            </c:numRef>
          </c:cat>
          <c:val>
            <c:numRef>
              <c:f>MSFT_1!$E$2:$E$62</c:f>
              <c:numCache>
                <c:formatCode>_("$"* #,##0.00_);_("$"* \(#,##0.00\);_("$"* "-"??_);_(@_)</c:formatCode>
                <c:ptCount val="61"/>
                <c:pt idx="0">
                  <c:v>83.830001999999993</c:v>
                </c:pt>
                <c:pt idx="1">
                  <c:v>87.080001999999993</c:v>
                </c:pt>
                <c:pt idx="2">
                  <c:v>87.510002</c:v>
                </c:pt>
                <c:pt idx="3">
                  <c:v>92.449996999999996</c:v>
                </c:pt>
                <c:pt idx="4">
                  <c:v>97.260002</c:v>
                </c:pt>
                <c:pt idx="5">
                  <c:v>98</c:v>
                </c:pt>
                <c:pt idx="6">
                  <c:v>104.839996</c:v>
                </c:pt>
                <c:pt idx="7">
                  <c:v>107.230003</c:v>
                </c:pt>
                <c:pt idx="8">
                  <c:v>100.110001</c:v>
                </c:pt>
                <c:pt idx="9">
                  <c:v>99.349997999999999</c:v>
                </c:pt>
                <c:pt idx="10">
                  <c:v>93.959998999999996</c:v>
                </c:pt>
                <c:pt idx="11">
                  <c:v>97.199996999999996</c:v>
                </c:pt>
                <c:pt idx="12">
                  <c:v>102.349998</c:v>
                </c:pt>
                <c:pt idx="13">
                  <c:v>108.800003</c:v>
                </c:pt>
                <c:pt idx="14">
                  <c:v>118.099998</c:v>
                </c:pt>
                <c:pt idx="15">
                  <c:v>123.040001</c:v>
                </c:pt>
                <c:pt idx="16">
                  <c:v>119.010002</c:v>
                </c:pt>
                <c:pt idx="17">
                  <c:v>134.66999799999999</c:v>
                </c:pt>
                <c:pt idx="18">
                  <c:v>130.779999</c:v>
                </c:pt>
                <c:pt idx="19">
                  <c:v>134.509995</c:v>
                </c:pt>
                <c:pt idx="20">
                  <c:v>133.220001</c:v>
                </c:pt>
                <c:pt idx="21">
                  <c:v>142.970001</c:v>
                </c:pt>
                <c:pt idx="22">
                  <c:v>146.64999399999999</c:v>
                </c:pt>
                <c:pt idx="23">
                  <c:v>156.509995</c:v>
                </c:pt>
                <c:pt idx="24">
                  <c:v>152</c:v>
                </c:pt>
                <c:pt idx="25">
                  <c:v>132.520004</c:v>
                </c:pt>
                <c:pt idx="26">
                  <c:v>150.36000100000001</c:v>
                </c:pt>
                <c:pt idx="27">
                  <c:v>173.800003</c:v>
                </c:pt>
                <c:pt idx="28">
                  <c:v>181.35000600000001</c:v>
                </c:pt>
                <c:pt idx="29">
                  <c:v>197.509995</c:v>
                </c:pt>
                <c:pt idx="30">
                  <c:v>203.13999899999999</c:v>
                </c:pt>
                <c:pt idx="31">
                  <c:v>196.25</c:v>
                </c:pt>
                <c:pt idx="32">
                  <c:v>199.61999499999999</c:v>
                </c:pt>
                <c:pt idx="33">
                  <c:v>200.11999499999999</c:v>
                </c:pt>
                <c:pt idx="34">
                  <c:v>209.11000100000001</c:v>
                </c:pt>
                <c:pt idx="35">
                  <c:v>211.94000199999999</c:v>
                </c:pt>
                <c:pt idx="36">
                  <c:v>227.88000500000001</c:v>
                </c:pt>
                <c:pt idx="37">
                  <c:v>224.259995</c:v>
                </c:pt>
                <c:pt idx="38">
                  <c:v>238.050003</c:v>
                </c:pt>
                <c:pt idx="39">
                  <c:v>238.070007</c:v>
                </c:pt>
                <c:pt idx="40">
                  <c:v>243</c:v>
                </c:pt>
                <c:pt idx="41">
                  <c:v>269.60000600000001</c:v>
                </c:pt>
                <c:pt idx="42">
                  <c:v>283.73998999999998</c:v>
                </c:pt>
                <c:pt idx="43">
                  <c:v>281.61999500000002</c:v>
                </c:pt>
                <c:pt idx="44">
                  <c:v>280.25</c:v>
                </c:pt>
                <c:pt idx="45">
                  <c:v>326.36999500000002</c:v>
                </c:pt>
                <c:pt idx="46">
                  <c:v>317.25</c:v>
                </c:pt>
                <c:pt idx="47">
                  <c:v>276.04998799999998</c:v>
                </c:pt>
                <c:pt idx="48">
                  <c:v>271.51998900000001</c:v>
                </c:pt>
                <c:pt idx="49">
                  <c:v>270</c:v>
                </c:pt>
                <c:pt idx="50">
                  <c:v>270</c:v>
                </c:pt>
                <c:pt idx="51">
                  <c:v>246.44000199999999</c:v>
                </c:pt>
                <c:pt idx="52">
                  <c:v>241.509995</c:v>
                </c:pt>
                <c:pt idx="53">
                  <c:v>245.94000199999999</c:v>
                </c:pt>
                <c:pt idx="54">
                  <c:v>260.66000400000001</c:v>
                </c:pt>
                <c:pt idx="55">
                  <c:v>232.729996</c:v>
                </c:pt>
                <c:pt idx="56">
                  <c:v>219.13000500000001</c:v>
                </c:pt>
                <c:pt idx="57">
                  <c:v>213.429993</c:v>
                </c:pt>
                <c:pt idx="58">
                  <c:v>233.86999499999999</c:v>
                </c:pt>
                <c:pt idx="59">
                  <c:v>219.35000600000001</c:v>
                </c:pt>
                <c:pt idx="60">
                  <c:v>234.949997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7-427E-A315-5885026A1308}"/>
            </c:ext>
          </c:extLst>
        </c:ser>
        <c:ser>
          <c:idx val="4"/>
          <c:order val="4"/>
          <c:tx>
            <c:strRef>
              <c:f>MSFT_1!$F$1</c:f>
              <c:strCache>
                <c:ptCount val="1"/>
                <c:pt idx="0">
                  <c:v> Close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MSFT_1!$A$2:$A$62</c:f>
              <c:numCache>
                <c:formatCode>m/d/yyyy</c:formatCode>
                <c:ptCount val="61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  <c:pt idx="34">
                  <c:v>44166</c:v>
                </c:pt>
                <c:pt idx="35">
                  <c:v>44197</c:v>
                </c:pt>
                <c:pt idx="36">
                  <c:v>44228</c:v>
                </c:pt>
                <c:pt idx="37">
                  <c:v>44256</c:v>
                </c:pt>
                <c:pt idx="38">
                  <c:v>44287</c:v>
                </c:pt>
                <c:pt idx="39">
                  <c:v>44317</c:v>
                </c:pt>
                <c:pt idx="40">
                  <c:v>44348</c:v>
                </c:pt>
                <c:pt idx="41">
                  <c:v>44378</c:v>
                </c:pt>
                <c:pt idx="42">
                  <c:v>44409</c:v>
                </c:pt>
                <c:pt idx="43">
                  <c:v>44440</c:v>
                </c:pt>
                <c:pt idx="44">
                  <c:v>44470</c:v>
                </c:pt>
                <c:pt idx="45">
                  <c:v>44501</c:v>
                </c:pt>
                <c:pt idx="46">
                  <c:v>44531</c:v>
                </c:pt>
                <c:pt idx="47">
                  <c:v>44562</c:v>
                </c:pt>
                <c:pt idx="48">
                  <c:v>44593</c:v>
                </c:pt>
                <c:pt idx="49">
                  <c:v>44621</c:v>
                </c:pt>
                <c:pt idx="50">
                  <c:v>44652</c:v>
                </c:pt>
                <c:pt idx="51">
                  <c:v>44682</c:v>
                </c:pt>
                <c:pt idx="52">
                  <c:v>44713</c:v>
                </c:pt>
                <c:pt idx="53">
                  <c:v>44743</c:v>
                </c:pt>
                <c:pt idx="54">
                  <c:v>44774</c:v>
                </c:pt>
                <c:pt idx="55">
                  <c:v>44805</c:v>
                </c:pt>
                <c:pt idx="56">
                  <c:v>44835</c:v>
                </c:pt>
                <c:pt idx="57">
                  <c:v>44866</c:v>
                </c:pt>
                <c:pt idx="58">
                  <c:v>44896</c:v>
                </c:pt>
                <c:pt idx="59">
                  <c:v>44927</c:v>
                </c:pt>
                <c:pt idx="60">
                  <c:v>44939</c:v>
                </c:pt>
              </c:numCache>
            </c:numRef>
          </c:cat>
          <c:val>
            <c:numRef>
              <c:f>MSFT_1!$F$2:$F$62</c:f>
              <c:numCache>
                <c:formatCode>_("$"* #,##0.00_);_("$"* \(#,##0.00\);_("$"* "-"??_);_(@_)</c:formatCode>
                <c:ptCount val="61"/>
                <c:pt idx="0">
                  <c:v>93.769997000000004</c:v>
                </c:pt>
                <c:pt idx="1">
                  <c:v>91.269997000000004</c:v>
                </c:pt>
                <c:pt idx="2">
                  <c:v>93.519997000000004</c:v>
                </c:pt>
                <c:pt idx="3">
                  <c:v>98.839995999999999</c:v>
                </c:pt>
                <c:pt idx="4">
                  <c:v>98.610000999999997</c:v>
                </c:pt>
                <c:pt idx="5">
                  <c:v>106.08000199999999</c:v>
                </c:pt>
                <c:pt idx="6">
                  <c:v>112.33000199999999</c:v>
                </c:pt>
                <c:pt idx="7">
                  <c:v>114.370003</c:v>
                </c:pt>
                <c:pt idx="8">
                  <c:v>106.80999799999999</c:v>
                </c:pt>
                <c:pt idx="9">
                  <c:v>110.889999</c:v>
                </c:pt>
                <c:pt idx="10">
                  <c:v>101.57</c:v>
                </c:pt>
                <c:pt idx="11">
                  <c:v>104.43</c:v>
                </c:pt>
                <c:pt idx="12">
                  <c:v>112.029999</c:v>
                </c:pt>
                <c:pt idx="13">
                  <c:v>117.94000200000001</c:v>
                </c:pt>
                <c:pt idx="14">
                  <c:v>130.60000600000001</c:v>
                </c:pt>
                <c:pt idx="15">
                  <c:v>123.68</c:v>
                </c:pt>
                <c:pt idx="16">
                  <c:v>133.96000699999999</c:v>
                </c:pt>
                <c:pt idx="17">
                  <c:v>136.270004</c:v>
                </c:pt>
                <c:pt idx="18">
                  <c:v>137.86000100000001</c:v>
                </c:pt>
                <c:pt idx="19">
                  <c:v>139.029999</c:v>
                </c:pt>
                <c:pt idx="20">
                  <c:v>143.36999499999999</c:v>
                </c:pt>
                <c:pt idx="21">
                  <c:v>151.38000500000001</c:v>
                </c:pt>
                <c:pt idx="22">
                  <c:v>157.699997</c:v>
                </c:pt>
                <c:pt idx="23">
                  <c:v>170.229996</c:v>
                </c:pt>
                <c:pt idx="24">
                  <c:v>162.009995</c:v>
                </c:pt>
                <c:pt idx="25">
                  <c:v>157.71000699999999</c:v>
                </c:pt>
                <c:pt idx="26">
                  <c:v>179.21000699999999</c:v>
                </c:pt>
                <c:pt idx="27">
                  <c:v>183.25</c:v>
                </c:pt>
                <c:pt idx="28">
                  <c:v>203.509995</c:v>
                </c:pt>
                <c:pt idx="29">
                  <c:v>205.009995</c:v>
                </c:pt>
                <c:pt idx="30">
                  <c:v>225.529999</c:v>
                </c:pt>
                <c:pt idx="31">
                  <c:v>210.33000200000001</c:v>
                </c:pt>
                <c:pt idx="32">
                  <c:v>202.470001</c:v>
                </c:pt>
                <c:pt idx="33">
                  <c:v>214.070007</c:v>
                </c:pt>
                <c:pt idx="34">
                  <c:v>222.41999799999999</c:v>
                </c:pt>
                <c:pt idx="35">
                  <c:v>231.96000699999999</c:v>
                </c:pt>
                <c:pt idx="36">
                  <c:v>232.38000500000001</c:v>
                </c:pt>
                <c:pt idx="37">
                  <c:v>235.770004</c:v>
                </c:pt>
                <c:pt idx="38">
                  <c:v>252.179993</c:v>
                </c:pt>
                <c:pt idx="39">
                  <c:v>249.679993</c:v>
                </c:pt>
                <c:pt idx="40">
                  <c:v>270.89999399999999</c:v>
                </c:pt>
                <c:pt idx="41">
                  <c:v>284.91000400000001</c:v>
                </c:pt>
                <c:pt idx="42">
                  <c:v>301.88000499999998</c:v>
                </c:pt>
                <c:pt idx="43">
                  <c:v>281.92001299999998</c:v>
                </c:pt>
                <c:pt idx="44">
                  <c:v>331.61999500000002</c:v>
                </c:pt>
                <c:pt idx="45">
                  <c:v>330.58999599999999</c:v>
                </c:pt>
                <c:pt idx="46">
                  <c:v>336.32000699999998</c:v>
                </c:pt>
                <c:pt idx="47">
                  <c:v>310.98001099999999</c:v>
                </c:pt>
                <c:pt idx="48">
                  <c:v>298.790009</c:v>
                </c:pt>
                <c:pt idx="49">
                  <c:v>308.30999800000001</c:v>
                </c:pt>
                <c:pt idx="50">
                  <c:v>277.51998900000001</c:v>
                </c:pt>
                <c:pt idx="51">
                  <c:v>271.86999500000002</c:v>
                </c:pt>
                <c:pt idx="52">
                  <c:v>256.82998700000002</c:v>
                </c:pt>
                <c:pt idx="53">
                  <c:v>280.73998999999998</c:v>
                </c:pt>
                <c:pt idx="54">
                  <c:v>261.47000100000002</c:v>
                </c:pt>
                <c:pt idx="55">
                  <c:v>232.89999399999999</c:v>
                </c:pt>
                <c:pt idx="56">
                  <c:v>232.13000500000001</c:v>
                </c:pt>
                <c:pt idx="57">
                  <c:v>255.13999899999999</c:v>
                </c:pt>
                <c:pt idx="58">
                  <c:v>239.820007</c:v>
                </c:pt>
                <c:pt idx="59">
                  <c:v>239.229996</c:v>
                </c:pt>
                <c:pt idx="60">
                  <c:v>239.229996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37-427E-A315-5885026A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844077775"/>
        <c:axId val="844073615"/>
      </c:stockChart>
      <c:dateAx>
        <c:axId val="84408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70287"/>
        <c:crosses val="autoZero"/>
        <c:auto val="1"/>
        <c:lblOffset val="100"/>
        <c:baseTimeUnit val="days"/>
      </c:dateAx>
      <c:valAx>
        <c:axId val="844070287"/>
        <c:scaling>
          <c:orientation val="minMax"/>
          <c:max val="8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of shares/day</a:t>
                </a:r>
              </a:p>
            </c:rich>
          </c:tx>
          <c:layout>
            <c:manualLayout>
              <c:xMode val="edge"/>
              <c:yMode val="edge"/>
              <c:x val="1.1721611721611722E-2"/>
              <c:y val="0.3382735932592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83599"/>
        <c:crosses val="autoZero"/>
        <c:crossBetween val="between"/>
      </c:valAx>
      <c:valAx>
        <c:axId val="8440736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77775"/>
        <c:crosses val="max"/>
        <c:crossBetween val="between"/>
      </c:valAx>
      <c:dateAx>
        <c:axId val="84407777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407361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MSFT Forecast 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 Adj Close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FORECAST!$B$2:$B$85</c:f>
              <c:numCache>
                <c:formatCode>_("$"* #,##0.00_);_("$"* \(#,##0.00\);_("$"* "-"??_);_(@_)</c:formatCode>
                <c:ptCount val="84"/>
                <c:pt idx="0">
                  <c:v>88.304603999999998</c:v>
                </c:pt>
                <c:pt idx="1">
                  <c:v>86.354065000000006</c:v>
                </c:pt>
                <c:pt idx="2">
                  <c:v>88.482887000000005</c:v>
                </c:pt>
                <c:pt idx="3">
                  <c:v>93.516334999999998</c:v>
                </c:pt>
                <c:pt idx="4">
                  <c:v>93.703132999999994</c:v>
                </c:pt>
                <c:pt idx="5">
                  <c:v>100.80141399999999</c:v>
                </c:pt>
                <c:pt idx="6">
                  <c:v>106.740402</c:v>
                </c:pt>
                <c:pt idx="7">
                  <c:v>109.097115</c:v>
                </c:pt>
                <c:pt idx="8">
                  <c:v>101.885666</c:v>
                </c:pt>
                <c:pt idx="9">
                  <c:v>105.777565</c:v>
                </c:pt>
                <c:pt idx="10">
                  <c:v>97.305808999999996</c:v>
                </c:pt>
                <c:pt idx="11">
                  <c:v>100.045738</c:v>
                </c:pt>
                <c:pt idx="12">
                  <c:v>107.32667499999999</c:v>
                </c:pt>
                <c:pt idx="13">
                  <c:v>113.47107699999999</c:v>
                </c:pt>
                <c:pt idx="14">
                  <c:v>125.65139000000001</c:v>
                </c:pt>
                <c:pt idx="15">
                  <c:v>118.993584</c:v>
                </c:pt>
                <c:pt idx="16">
                  <c:v>129.36114499999999</c:v>
                </c:pt>
                <c:pt idx="17">
                  <c:v>131.591858</c:v>
                </c:pt>
                <c:pt idx="18">
                  <c:v>133.12724299999999</c:v>
                </c:pt>
                <c:pt idx="19">
                  <c:v>134.70417800000001</c:v>
                </c:pt>
                <c:pt idx="20">
                  <c:v>138.90913399999999</c:v>
                </c:pt>
                <c:pt idx="21">
                  <c:v>146.66989100000001</c:v>
                </c:pt>
                <c:pt idx="22">
                  <c:v>153.313141</c:v>
                </c:pt>
                <c:pt idx="23">
                  <c:v>165.494598</c:v>
                </c:pt>
                <c:pt idx="24">
                  <c:v>157.503265</c:v>
                </c:pt>
                <c:pt idx="25">
                  <c:v>153.74165300000001</c:v>
                </c:pt>
                <c:pt idx="26">
                  <c:v>174.700729</c:v>
                </c:pt>
                <c:pt idx="27">
                  <c:v>178.63902300000001</c:v>
                </c:pt>
                <c:pt idx="28">
                  <c:v>198.94177199999999</c:v>
                </c:pt>
                <c:pt idx="29">
                  <c:v>200.40808100000001</c:v>
                </c:pt>
                <c:pt idx="30">
                  <c:v>220.467468</c:v>
                </c:pt>
                <c:pt idx="31">
                  <c:v>206.105728</c:v>
                </c:pt>
                <c:pt idx="32">
                  <c:v>198.40358000000001</c:v>
                </c:pt>
                <c:pt idx="33">
                  <c:v>209.770599</c:v>
                </c:pt>
                <c:pt idx="34">
                  <c:v>218.523529</c:v>
                </c:pt>
                <c:pt idx="35">
                  <c:v>227.89640800000001</c:v>
                </c:pt>
                <c:pt idx="36">
                  <c:v>228.30903599999999</c:v>
                </c:pt>
                <c:pt idx="37">
                  <c:v>232.17314099999999</c:v>
                </c:pt>
                <c:pt idx="38">
                  <c:v>248.33277899999999</c:v>
                </c:pt>
                <c:pt idx="39">
                  <c:v>245.870926</c:v>
                </c:pt>
                <c:pt idx="40">
                  <c:v>267.38324</c:v>
                </c:pt>
                <c:pt idx="41">
                  <c:v>281.21133400000002</c:v>
                </c:pt>
                <c:pt idx="42">
                  <c:v>297.96105999999997</c:v>
                </c:pt>
                <c:pt idx="43">
                  <c:v>278.79284699999999</c:v>
                </c:pt>
                <c:pt idx="44">
                  <c:v>327.94149800000002</c:v>
                </c:pt>
                <c:pt idx="45">
                  <c:v>326.92297400000001</c:v>
                </c:pt>
                <c:pt idx="46">
                  <c:v>333.19790599999999</c:v>
                </c:pt>
                <c:pt idx="47">
                  <c:v>308.09314000000001</c:v>
                </c:pt>
                <c:pt idx="48">
                  <c:v>296.01629600000001</c:v>
                </c:pt>
                <c:pt idx="49">
                  <c:v>306.07946800000002</c:v>
                </c:pt>
                <c:pt idx="50">
                  <c:v>275.51223800000002</c:v>
                </c:pt>
                <c:pt idx="51">
                  <c:v>269.90310699999998</c:v>
                </c:pt>
                <c:pt idx="52">
                  <c:v>255.56578099999999</c:v>
                </c:pt>
                <c:pt idx="53">
                  <c:v>279.358093</c:v>
                </c:pt>
                <c:pt idx="54">
                  <c:v>260.18292200000002</c:v>
                </c:pt>
                <c:pt idx="55">
                  <c:v>232.24548300000001</c:v>
                </c:pt>
                <c:pt idx="56">
                  <c:v>231.47766100000001</c:v>
                </c:pt>
                <c:pt idx="57">
                  <c:v>254.422989</c:v>
                </c:pt>
                <c:pt idx="58">
                  <c:v>239.820007</c:v>
                </c:pt>
                <c:pt idx="59">
                  <c:v>239.229996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2-46BE-9A72-FCA40B04262A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 Adj Close )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FORECAST!$A$2:$A$85</c:f>
              <c:numCache>
                <c:formatCode>m/d/yyyy</c:formatCode>
                <c:ptCount val="84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  <c:pt idx="34">
                  <c:v>44166</c:v>
                </c:pt>
                <c:pt idx="35">
                  <c:v>44197</c:v>
                </c:pt>
                <c:pt idx="36">
                  <c:v>44228</c:v>
                </c:pt>
                <c:pt idx="37">
                  <c:v>44256</c:v>
                </c:pt>
                <c:pt idx="38">
                  <c:v>44287</c:v>
                </c:pt>
                <c:pt idx="39">
                  <c:v>44317</c:v>
                </c:pt>
                <c:pt idx="40">
                  <c:v>44348</c:v>
                </c:pt>
                <c:pt idx="41">
                  <c:v>44378</c:v>
                </c:pt>
                <c:pt idx="42">
                  <c:v>44409</c:v>
                </c:pt>
                <c:pt idx="43">
                  <c:v>44440</c:v>
                </c:pt>
                <c:pt idx="44">
                  <c:v>44470</c:v>
                </c:pt>
                <c:pt idx="45">
                  <c:v>44501</c:v>
                </c:pt>
                <c:pt idx="46">
                  <c:v>44531</c:v>
                </c:pt>
                <c:pt idx="47">
                  <c:v>44562</c:v>
                </c:pt>
                <c:pt idx="48">
                  <c:v>44593</c:v>
                </c:pt>
                <c:pt idx="49">
                  <c:v>44621</c:v>
                </c:pt>
                <c:pt idx="50">
                  <c:v>44652</c:v>
                </c:pt>
                <c:pt idx="51">
                  <c:v>44682</c:v>
                </c:pt>
                <c:pt idx="52">
                  <c:v>44713</c:v>
                </c:pt>
                <c:pt idx="53">
                  <c:v>44743</c:v>
                </c:pt>
                <c:pt idx="54">
                  <c:v>44774</c:v>
                </c:pt>
                <c:pt idx="55">
                  <c:v>44805</c:v>
                </c:pt>
                <c:pt idx="56">
                  <c:v>44835</c:v>
                </c:pt>
                <c:pt idx="57">
                  <c:v>44866</c:v>
                </c:pt>
                <c:pt idx="58">
                  <c:v>44896</c:v>
                </c:pt>
                <c:pt idx="59">
                  <c:v>44927</c:v>
                </c:pt>
                <c:pt idx="60">
                  <c:v>44958</c:v>
                </c:pt>
                <c:pt idx="61">
                  <c:v>44986</c:v>
                </c:pt>
                <c:pt idx="62">
                  <c:v>45017</c:v>
                </c:pt>
                <c:pt idx="63">
                  <c:v>45047</c:v>
                </c:pt>
                <c:pt idx="64">
                  <c:v>45078</c:v>
                </c:pt>
                <c:pt idx="65">
                  <c:v>45108</c:v>
                </c:pt>
                <c:pt idx="66">
                  <c:v>45139</c:v>
                </c:pt>
                <c:pt idx="67">
                  <c:v>45170</c:v>
                </c:pt>
                <c:pt idx="68">
                  <c:v>45200</c:v>
                </c:pt>
                <c:pt idx="69">
                  <c:v>45231</c:v>
                </c:pt>
                <c:pt idx="70">
                  <c:v>45261</c:v>
                </c:pt>
                <c:pt idx="71">
                  <c:v>45292</c:v>
                </c:pt>
                <c:pt idx="72">
                  <c:v>45323</c:v>
                </c:pt>
                <c:pt idx="73">
                  <c:v>45352</c:v>
                </c:pt>
                <c:pt idx="74">
                  <c:v>45383</c:v>
                </c:pt>
                <c:pt idx="75">
                  <c:v>45413</c:v>
                </c:pt>
                <c:pt idx="76">
                  <c:v>45444</c:v>
                </c:pt>
                <c:pt idx="77">
                  <c:v>45474</c:v>
                </c:pt>
                <c:pt idx="78">
                  <c:v>45505</c:v>
                </c:pt>
                <c:pt idx="79">
                  <c:v>45536</c:v>
                </c:pt>
                <c:pt idx="80">
                  <c:v>45566</c:v>
                </c:pt>
                <c:pt idx="81">
                  <c:v>45597</c:v>
                </c:pt>
                <c:pt idx="82">
                  <c:v>45627</c:v>
                </c:pt>
                <c:pt idx="83">
                  <c:v>45658</c:v>
                </c:pt>
              </c:numCache>
            </c:numRef>
          </c:cat>
          <c:val>
            <c:numRef>
              <c:f>FORECAST!$C$2:$C$85</c:f>
              <c:numCache>
                <c:formatCode>General</c:formatCode>
                <c:ptCount val="84"/>
                <c:pt idx="59" formatCode="_(&quot;$&quot;* #,##0.00_);_(&quot;$&quot;* \(#,##0.00\);_(&quot;$&quot;* &quot;-&quot;??_);_(@_)">
                  <c:v>239.229996</c:v>
                </c:pt>
                <c:pt idx="60" formatCode="_(&quot;$&quot;* #,##0.00_);_(&quot;$&quot;* \(#,##0.00\);_(&quot;$&quot;* &quot;-&quot;??_);_(@_)">
                  <c:v>243.16757029474854</c:v>
                </c:pt>
                <c:pt idx="61" formatCode="_(&quot;$&quot;* #,##0.00_);_(&quot;$&quot;* \(#,##0.00\);_(&quot;$&quot;* &quot;-&quot;??_);_(@_)">
                  <c:v>247.10514458949709</c:v>
                </c:pt>
                <c:pt idx="62" formatCode="_(&quot;$&quot;* #,##0.00_);_(&quot;$&quot;* \(#,##0.00\);_(&quot;$&quot;* &quot;-&quot;??_);_(@_)">
                  <c:v>251.04271888424563</c:v>
                </c:pt>
                <c:pt idx="63" formatCode="_(&quot;$&quot;* #,##0.00_);_(&quot;$&quot;* \(#,##0.00\);_(&quot;$&quot;* &quot;-&quot;??_);_(@_)">
                  <c:v>254.98029317899417</c:v>
                </c:pt>
                <c:pt idx="64" formatCode="_(&quot;$&quot;* #,##0.00_);_(&quot;$&quot;* \(#,##0.00\);_(&quot;$&quot;* &quot;-&quot;??_);_(@_)">
                  <c:v>258.91786747374272</c:v>
                </c:pt>
                <c:pt idx="65" formatCode="_(&quot;$&quot;* #,##0.00_);_(&quot;$&quot;* \(#,##0.00\);_(&quot;$&quot;* &quot;-&quot;??_);_(@_)">
                  <c:v>262.85544176849123</c:v>
                </c:pt>
                <c:pt idx="66" formatCode="_(&quot;$&quot;* #,##0.00_);_(&quot;$&quot;* \(#,##0.00\);_(&quot;$&quot;* &quot;-&quot;??_);_(@_)">
                  <c:v>266.7930160632398</c:v>
                </c:pt>
                <c:pt idx="67" formatCode="_(&quot;$&quot;* #,##0.00_);_(&quot;$&quot;* \(#,##0.00\);_(&quot;$&quot;* &quot;-&quot;??_);_(@_)">
                  <c:v>270.73059035798832</c:v>
                </c:pt>
                <c:pt idx="68" formatCode="_(&quot;$&quot;* #,##0.00_);_(&quot;$&quot;* \(#,##0.00\);_(&quot;$&quot;* &quot;-&quot;??_);_(@_)">
                  <c:v>274.66816465273689</c:v>
                </c:pt>
                <c:pt idx="69" formatCode="_(&quot;$&quot;* #,##0.00_);_(&quot;$&quot;* \(#,##0.00\);_(&quot;$&quot;* &quot;-&quot;??_);_(@_)">
                  <c:v>278.60573894748541</c:v>
                </c:pt>
                <c:pt idx="70" formatCode="_(&quot;$&quot;* #,##0.00_);_(&quot;$&quot;* \(#,##0.00\);_(&quot;$&quot;* &quot;-&quot;??_);_(@_)">
                  <c:v>282.54331324223398</c:v>
                </c:pt>
                <c:pt idx="71" formatCode="_(&quot;$&quot;* #,##0.00_);_(&quot;$&quot;* \(#,##0.00\);_(&quot;$&quot;* &quot;-&quot;??_);_(@_)">
                  <c:v>286.48088753698249</c:v>
                </c:pt>
                <c:pt idx="72" formatCode="_(&quot;$&quot;* #,##0.00_);_(&quot;$&quot;* \(#,##0.00\);_(&quot;$&quot;* &quot;-&quot;??_);_(@_)">
                  <c:v>290.41846183173107</c:v>
                </c:pt>
                <c:pt idx="73" formatCode="_(&quot;$&quot;* #,##0.00_);_(&quot;$&quot;* \(#,##0.00\);_(&quot;$&quot;* &quot;-&quot;??_);_(@_)">
                  <c:v>294.35603612647958</c:v>
                </c:pt>
                <c:pt idx="74" formatCode="_(&quot;$&quot;* #,##0.00_);_(&quot;$&quot;* \(#,##0.00\);_(&quot;$&quot;* &quot;-&quot;??_);_(@_)">
                  <c:v>298.2936104212281</c:v>
                </c:pt>
                <c:pt idx="75" formatCode="_(&quot;$&quot;* #,##0.00_);_(&quot;$&quot;* \(#,##0.00\);_(&quot;$&quot;* &quot;-&quot;??_);_(@_)">
                  <c:v>302.23118471597667</c:v>
                </c:pt>
                <c:pt idx="76" formatCode="_(&quot;$&quot;* #,##0.00_);_(&quot;$&quot;* \(#,##0.00\);_(&quot;$&quot;* &quot;-&quot;??_);_(@_)">
                  <c:v>306.16875901072524</c:v>
                </c:pt>
                <c:pt idx="77" formatCode="_(&quot;$&quot;* #,##0.00_);_(&quot;$&quot;* \(#,##0.00\);_(&quot;$&quot;* &quot;-&quot;??_);_(@_)">
                  <c:v>310.10633330547375</c:v>
                </c:pt>
                <c:pt idx="78" formatCode="_(&quot;$&quot;* #,##0.00_);_(&quot;$&quot;* \(#,##0.00\);_(&quot;$&quot;* &quot;-&quot;??_);_(@_)">
                  <c:v>314.04390760022227</c:v>
                </c:pt>
                <c:pt idx="79" formatCode="_(&quot;$&quot;* #,##0.00_);_(&quot;$&quot;* \(#,##0.00\);_(&quot;$&quot;* &quot;-&quot;??_);_(@_)">
                  <c:v>317.98148189497084</c:v>
                </c:pt>
                <c:pt idx="80" formatCode="_(&quot;$&quot;* #,##0.00_);_(&quot;$&quot;* \(#,##0.00\);_(&quot;$&quot;* &quot;-&quot;??_);_(@_)">
                  <c:v>321.91905618971936</c:v>
                </c:pt>
                <c:pt idx="81" formatCode="_(&quot;$&quot;* #,##0.00_);_(&quot;$&quot;* \(#,##0.00\);_(&quot;$&quot;* &quot;-&quot;??_);_(@_)">
                  <c:v>325.85663048446793</c:v>
                </c:pt>
                <c:pt idx="82" formatCode="_(&quot;$&quot;* #,##0.00_);_(&quot;$&quot;* \(#,##0.00\);_(&quot;$&quot;* &quot;-&quot;??_);_(@_)">
                  <c:v>329.79420477921644</c:v>
                </c:pt>
                <c:pt idx="83" formatCode="_(&quot;$&quot;* #,##0.00_);_(&quot;$&quot;* \(#,##0.00\);_(&quot;$&quot;* &quot;-&quot;??_);_(@_)">
                  <c:v>333.73177907396501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2-46BE-9A72-FCA40B04262A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 Adj Close )</c:v>
                </c:pt>
              </c:strCache>
            </c:strRef>
          </c:tx>
          <c:spPr>
            <a:ln w="3810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FORECAST!$A$2:$A$85</c:f>
              <c:numCache>
                <c:formatCode>m/d/yyyy</c:formatCode>
                <c:ptCount val="84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  <c:pt idx="34">
                  <c:v>44166</c:v>
                </c:pt>
                <c:pt idx="35">
                  <c:v>44197</c:v>
                </c:pt>
                <c:pt idx="36">
                  <c:v>44228</c:v>
                </c:pt>
                <c:pt idx="37">
                  <c:v>44256</c:v>
                </c:pt>
                <c:pt idx="38">
                  <c:v>44287</c:v>
                </c:pt>
                <c:pt idx="39">
                  <c:v>44317</c:v>
                </c:pt>
                <c:pt idx="40">
                  <c:v>44348</c:v>
                </c:pt>
                <c:pt idx="41">
                  <c:v>44378</c:v>
                </c:pt>
                <c:pt idx="42">
                  <c:v>44409</c:v>
                </c:pt>
                <c:pt idx="43">
                  <c:v>44440</c:v>
                </c:pt>
                <c:pt idx="44">
                  <c:v>44470</c:v>
                </c:pt>
                <c:pt idx="45">
                  <c:v>44501</c:v>
                </c:pt>
                <c:pt idx="46">
                  <c:v>44531</c:v>
                </c:pt>
                <c:pt idx="47">
                  <c:v>44562</c:v>
                </c:pt>
                <c:pt idx="48">
                  <c:v>44593</c:v>
                </c:pt>
                <c:pt idx="49">
                  <c:v>44621</c:v>
                </c:pt>
                <c:pt idx="50">
                  <c:v>44652</c:v>
                </c:pt>
                <c:pt idx="51">
                  <c:v>44682</c:v>
                </c:pt>
                <c:pt idx="52">
                  <c:v>44713</c:v>
                </c:pt>
                <c:pt idx="53">
                  <c:v>44743</c:v>
                </c:pt>
                <c:pt idx="54">
                  <c:v>44774</c:v>
                </c:pt>
                <c:pt idx="55">
                  <c:v>44805</c:v>
                </c:pt>
                <c:pt idx="56">
                  <c:v>44835</c:v>
                </c:pt>
                <c:pt idx="57">
                  <c:v>44866</c:v>
                </c:pt>
                <c:pt idx="58">
                  <c:v>44896</c:v>
                </c:pt>
                <c:pt idx="59">
                  <c:v>44927</c:v>
                </c:pt>
                <c:pt idx="60">
                  <c:v>44958</c:v>
                </c:pt>
                <c:pt idx="61">
                  <c:v>44986</c:v>
                </c:pt>
                <c:pt idx="62">
                  <c:v>45017</c:v>
                </c:pt>
                <c:pt idx="63">
                  <c:v>45047</c:v>
                </c:pt>
                <c:pt idx="64">
                  <c:v>45078</c:v>
                </c:pt>
                <c:pt idx="65">
                  <c:v>45108</c:v>
                </c:pt>
                <c:pt idx="66">
                  <c:v>45139</c:v>
                </c:pt>
                <c:pt idx="67">
                  <c:v>45170</c:v>
                </c:pt>
                <c:pt idx="68">
                  <c:v>45200</c:v>
                </c:pt>
                <c:pt idx="69">
                  <c:v>45231</c:v>
                </c:pt>
                <c:pt idx="70">
                  <c:v>45261</c:v>
                </c:pt>
                <c:pt idx="71">
                  <c:v>45292</c:v>
                </c:pt>
                <c:pt idx="72">
                  <c:v>45323</c:v>
                </c:pt>
                <c:pt idx="73">
                  <c:v>45352</c:v>
                </c:pt>
                <c:pt idx="74">
                  <c:v>45383</c:v>
                </c:pt>
                <c:pt idx="75">
                  <c:v>45413</c:v>
                </c:pt>
                <c:pt idx="76">
                  <c:v>45444</c:v>
                </c:pt>
                <c:pt idx="77">
                  <c:v>45474</c:v>
                </c:pt>
                <c:pt idx="78">
                  <c:v>45505</c:v>
                </c:pt>
                <c:pt idx="79">
                  <c:v>45536</c:v>
                </c:pt>
                <c:pt idx="80">
                  <c:v>45566</c:v>
                </c:pt>
                <c:pt idx="81">
                  <c:v>45597</c:v>
                </c:pt>
                <c:pt idx="82">
                  <c:v>45627</c:v>
                </c:pt>
                <c:pt idx="83">
                  <c:v>45658</c:v>
                </c:pt>
              </c:numCache>
            </c:numRef>
          </c:cat>
          <c:val>
            <c:numRef>
              <c:f>FORECAST!$D$2:$D$85</c:f>
              <c:numCache>
                <c:formatCode>General</c:formatCode>
                <c:ptCount val="84"/>
                <c:pt idx="59" formatCode="_(&quot;$&quot;* #,##0.00_);_(&quot;$&quot;* \(#,##0.00\);_(&quot;$&quot;* &quot;-&quot;??_);_(@_)">
                  <c:v>239.229996</c:v>
                </c:pt>
                <c:pt idx="60" formatCode="_(&quot;$&quot;* #,##0.00_);_(&quot;$&quot;* \(#,##0.00\);_(&quot;$&quot;* &quot;-&quot;??_);_(@_)">
                  <c:v>214.00323296699412</c:v>
                </c:pt>
                <c:pt idx="61" formatCode="_(&quot;$&quot;* #,##0.00_);_(&quot;$&quot;* \(#,##0.00\);_(&quot;$&quot;* &quot;-&quot;??_);_(@_)">
                  <c:v>212.03778211509729</c:v>
                </c:pt>
                <c:pt idx="62" formatCode="_(&quot;$&quot;* #,##0.00_);_(&quot;$&quot;* \(#,##0.00\);_(&quot;$&quot;* &quot;-&quot;??_);_(@_)">
                  <c:v>210.91769077966629</c:v>
                </c:pt>
                <c:pt idx="63" formatCode="_(&quot;$&quot;* #,##0.00_);_(&quot;$&quot;* \(#,##0.00\);_(&quot;$&quot;* &quot;-&quot;??_);_(@_)">
                  <c:v>210.35458106892014</c:v>
                </c:pt>
                <c:pt idx="64" formatCode="_(&quot;$&quot;* #,##0.00_);_(&quot;$&quot;* \(#,##0.00\);_(&quot;$&quot;* &quot;-&quot;??_);_(@_)">
                  <c:v>210.19384347282647</c:v>
                </c:pt>
                <c:pt idx="65" formatCode="_(&quot;$&quot;* #,##0.00_);_(&quot;$&quot;* \(#,##0.00\);_(&quot;$&quot;* &quot;-&quot;??_);_(@_)">
                  <c:v>210.34117149799818</c:v>
                </c:pt>
                <c:pt idx="66" formatCode="_(&quot;$&quot;* #,##0.00_);_(&quot;$&quot;* \(#,##0.00\);_(&quot;$&quot;* &quot;-&quot;??_);_(@_)">
                  <c:v>210.73402852288245</c:v>
                </c:pt>
                <c:pt idx="67" formatCode="_(&quot;$&quot;* #,##0.00_);_(&quot;$&quot;* \(#,##0.00\);_(&quot;$&quot;* &quot;-&quot;??_);_(@_)">
                  <c:v>211.32842943785303</c:v>
                </c:pt>
                <c:pt idx="68" formatCode="_(&quot;$&quot;* #,##0.00_);_(&quot;$&quot;* \(#,##0.00\);_(&quot;$&quot;* &quot;-&quot;??_);_(@_)">
                  <c:v>212.09204942532233</c:v>
                </c:pt>
                <c:pt idx="69" formatCode="_(&quot;$&quot;* #,##0.00_);_(&quot;$&quot;* \(#,##0.00\);_(&quot;$&quot;* &quot;-&quot;??_);_(@_)">
                  <c:v>213.00031074153492</c:v>
                </c:pt>
                <c:pt idx="70" formatCode="_(&quot;$&quot;* #,##0.00_);_(&quot;$&quot;* \(#,##0.00\);_(&quot;$&quot;* &quot;-&quot;??_);_(@_)">
                  <c:v>214.03401122788574</c:v>
                </c:pt>
                <c:pt idx="71" formatCode="_(&quot;$&quot;* #,##0.00_);_(&quot;$&quot;* \(#,##0.00\);_(&quot;$&quot;* &quot;-&quot;??_);_(@_)">
                  <c:v>215.17781147926272</c:v>
                </c:pt>
                <c:pt idx="72" formatCode="_(&quot;$&quot;* #,##0.00_);_(&quot;$&quot;* \(#,##0.00\);_(&quot;$&quot;* &quot;-&quot;??_);_(@_)">
                  <c:v>216.41922879784994</c:v>
                </c:pt>
                <c:pt idx="73" formatCode="_(&quot;$&quot;* #,##0.00_);_(&quot;$&quot;* \(#,##0.00\);_(&quot;$&quot;* &quot;-&quot;??_);_(@_)">
                  <c:v>217.74794473569153</c:v>
                </c:pt>
                <c:pt idx="74" formatCode="_(&quot;$&quot;* #,##0.00_);_(&quot;$&quot;* \(#,##0.00\);_(&quot;$&quot;* &quot;-&quot;??_);_(@_)">
                  <c:v>219.15531446269617</c:v>
                </c:pt>
                <c:pt idx="75" formatCode="_(&quot;$&quot;* #,##0.00_);_(&quot;$&quot;* \(#,##0.00\);_(&quot;$&quot;* &quot;-&quot;??_);_(@_)">
                  <c:v>220.63401042199541</c:v>
                </c:pt>
                <c:pt idx="76" formatCode="_(&quot;$&quot;* #,##0.00_);_(&quot;$&quot;* \(#,##0.00\);_(&quot;$&quot;* &quot;-&quot;??_);_(@_)">
                  <c:v>222.17775791963822</c:v>
                </c:pt>
                <c:pt idx="77" formatCode="_(&quot;$&quot;* #,##0.00_);_(&quot;$&quot;* \(#,##0.00\);_(&quot;$&quot;* &quot;-&quot;??_);_(@_)">
                  <c:v>223.78113522925042</c:v>
                </c:pt>
                <c:pt idx="78" formatCode="_(&quot;$&quot;* #,##0.00_);_(&quot;$&quot;* \(#,##0.00\);_(&quot;$&quot;* &quot;-&quot;??_);_(@_)">
                  <c:v>225.43941996145674</c:v>
                </c:pt>
                <c:pt idx="79" formatCode="_(&quot;$&quot;* #,##0.00_);_(&quot;$&quot;* \(#,##0.00\);_(&quot;$&quot;* &quot;-&quot;??_);_(@_)">
                  <c:v>227.14846925151068</c:v>
                </c:pt>
                <c:pt idx="80" formatCode="_(&quot;$&quot;* #,##0.00_);_(&quot;$&quot;* \(#,##0.00\);_(&quot;$&quot;* &quot;-&quot;??_);_(@_)">
                  <c:v>228.90462509167486</c:v>
                </c:pt>
                <c:pt idx="81" formatCode="_(&quot;$&quot;* #,##0.00_);_(&quot;$&quot;* \(#,##0.00\);_(&quot;$&quot;* &quot;-&quot;??_);_(@_)">
                  <c:v>230.70463864686684</c:v>
                </c:pt>
                <c:pt idx="82" formatCode="_(&quot;$&quot;* #,##0.00_);_(&quot;$&quot;* \(#,##0.00\);_(&quot;$&quot;* &quot;-&quot;??_);_(@_)">
                  <c:v>232.54560910033652</c:v>
                </c:pt>
                <c:pt idx="83" formatCode="_(&quot;$&quot;* #,##0.00_);_(&quot;$&quot;* \(#,##0.00\);_(&quot;$&quot;* &quot;-&quot;??_);_(@_)">
                  <c:v>234.42493376024015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2-46BE-9A72-FCA40B04262A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 Adj Close 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FORECAST!$A$2:$A$85</c:f>
              <c:numCache>
                <c:formatCode>m/d/yyyy</c:formatCode>
                <c:ptCount val="84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  <c:pt idx="22">
                  <c:v>43800</c:v>
                </c:pt>
                <c:pt idx="23">
                  <c:v>43831</c:v>
                </c:pt>
                <c:pt idx="24">
                  <c:v>43862</c:v>
                </c:pt>
                <c:pt idx="25">
                  <c:v>43891</c:v>
                </c:pt>
                <c:pt idx="26">
                  <c:v>43922</c:v>
                </c:pt>
                <c:pt idx="27">
                  <c:v>43952</c:v>
                </c:pt>
                <c:pt idx="28">
                  <c:v>43983</c:v>
                </c:pt>
                <c:pt idx="29">
                  <c:v>44013</c:v>
                </c:pt>
                <c:pt idx="30">
                  <c:v>44044</c:v>
                </c:pt>
                <c:pt idx="31">
                  <c:v>44075</c:v>
                </c:pt>
                <c:pt idx="32">
                  <c:v>44105</c:v>
                </c:pt>
                <c:pt idx="33">
                  <c:v>44136</c:v>
                </c:pt>
                <c:pt idx="34">
                  <c:v>44166</c:v>
                </c:pt>
                <c:pt idx="35">
                  <c:v>44197</c:v>
                </c:pt>
                <c:pt idx="36">
                  <c:v>44228</c:v>
                </c:pt>
                <c:pt idx="37">
                  <c:v>44256</c:v>
                </c:pt>
                <c:pt idx="38">
                  <c:v>44287</c:v>
                </c:pt>
                <c:pt idx="39">
                  <c:v>44317</c:v>
                </c:pt>
                <c:pt idx="40">
                  <c:v>44348</c:v>
                </c:pt>
                <c:pt idx="41">
                  <c:v>44378</c:v>
                </c:pt>
                <c:pt idx="42">
                  <c:v>44409</c:v>
                </c:pt>
                <c:pt idx="43">
                  <c:v>44440</c:v>
                </c:pt>
                <c:pt idx="44">
                  <c:v>44470</c:v>
                </c:pt>
                <c:pt idx="45">
                  <c:v>44501</c:v>
                </c:pt>
                <c:pt idx="46">
                  <c:v>44531</c:v>
                </c:pt>
                <c:pt idx="47">
                  <c:v>44562</c:v>
                </c:pt>
                <c:pt idx="48">
                  <c:v>44593</c:v>
                </c:pt>
                <c:pt idx="49">
                  <c:v>44621</c:v>
                </c:pt>
                <c:pt idx="50">
                  <c:v>44652</c:v>
                </c:pt>
                <c:pt idx="51">
                  <c:v>44682</c:v>
                </c:pt>
                <c:pt idx="52">
                  <c:v>44713</c:v>
                </c:pt>
                <c:pt idx="53">
                  <c:v>44743</c:v>
                </c:pt>
                <c:pt idx="54">
                  <c:v>44774</c:v>
                </c:pt>
                <c:pt idx="55">
                  <c:v>44805</c:v>
                </c:pt>
                <c:pt idx="56">
                  <c:v>44835</c:v>
                </c:pt>
                <c:pt idx="57">
                  <c:v>44866</c:v>
                </c:pt>
                <c:pt idx="58">
                  <c:v>44896</c:v>
                </c:pt>
                <c:pt idx="59">
                  <c:v>44927</c:v>
                </c:pt>
                <c:pt idx="60">
                  <c:v>44958</c:v>
                </c:pt>
                <c:pt idx="61">
                  <c:v>44986</c:v>
                </c:pt>
                <c:pt idx="62">
                  <c:v>45017</c:v>
                </c:pt>
                <c:pt idx="63">
                  <c:v>45047</c:v>
                </c:pt>
                <c:pt idx="64">
                  <c:v>45078</c:v>
                </c:pt>
                <c:pt idx="65">
                  <c:v>45108</c:v>
                </c:pt>
                <c:pt idx="66">
                  <c:v>45139</c:v>
                </c:pt>
                <c:pt idx="67">
                  <c:v>45170</c:v>
                </c:pt>
                <c:pt idx="68">
                  <c:v>45200</c:v>
                </c:pt>
                <c:pt idx="69">
                  <c:v>45231</c:v>
                </c:pt>
                <c:pt idx="70">
                  <c:v>45261</c:v>
                </c:pt>
                <c:pt idx="71">
                  <c:v>45292</c:v>
                </c:pt>
                <c:pt idx="72">
                  <c:v>45323</c:v>
                </c:pt>
                <c:pt idx="73">
                  <c:v>45352</c:v>
                </c:pt>
                <c:pt idx="74">
                  <c:v>45383</c:v>
                </c:pt>
                <c:pt idx="75">
                  <c:v>45413</c:v>
                </c:pt>
                <c:pt idx="76">
                  <c:v>45444</c:v>
                </c:pt>
                <c:pt idx="77">
                  <c:v>45474</c:v>
                </c:pt>
                <c:pt idx="78">
                  <c:v>45505</c:v>
                </c:pt>
                <c:pt idx="79">
                  <c:v>45536</c:v>
                </c:pt>
                <c:pt idx="80">
                  <c:v>45566</c:v>
                </c:pt>
                <c:pt idx="81">
                  <c:v>45597</c:v>
                </c:pt>
                <c:pt idx="82">
                  <c:v>45627</c:v>
                </c:pt>
                <c:pt idx="83">
                  <c:v>45658</c:v>
                </c:pt>
              </c:numCache>
            </c:numRef>
          </c:cat>
          <c:val>
            <c:numRef>
              <c:f>FORECAST!$E$2:$E$85</c:f>
              <c:numCache>
                <c:formatCode>General</c:formatCode>
                <c:ptCount val="84"/>
                <c:pt idx="59" formatCode="_(&quot;$&quot;* #,##0.00_);_(&quot;$&quot;* \(#,##0.00\);_(&quot;$&quot;* &quot;-&quot;??_);_(@_)">
                  <c:v>239.229996</c:v>
                </c:pt>
                <c:pt idx="60" formatCode="_(&quot;$&quot;* #,##0.00_);_(&quot;$&quot;* \(#,##0.00\);_(&quot;$&quot;* &quot;-&quot;??_);_(@_)">
                  <c:v>272.33190762250297</c:v>
                </c:pt>
                <c:pt idx="61" formatCode="_(&quot;$&quot;* #,##0.00_);_(&quot;$&quot;* \(#,##0.00\);_(&quot;$&quot;* &quot;-&quot;??_);_(@_)">
                  <c:v>282.17250706389689</c:v>
                </c:pt>
                <c:pt idx="62" formatCode="_(&quot;$&quot;* #,##0.00_);_(&quot;$&quot;* \(#,##0.00\);_(&quot;$&quot;* &quot;-&quot;??_);_(@_)">
                  <c:v>291.16774698882494</c:v>
                </c:pt>
                <c:pt idx="63" formatCode="_(&quot;$&quot;* #,##0.00_);_(&quot;$&quot;* \(#,##0.00\);_(&quot;$&quot;* &quot;-&quot;??_);_(@_)">
                  <c:v>299.60600528906821</c:v>
                </c:pt>
                <c:pt idx="64" formatCode="_(&quot;$&quot;* #,##0.00_);_(&quot;$&quot;* \(#,##0.00\);_(&quot;$&quot;* &quot;-&quot;??_);_(@_)">
                  <c:v>307.64189147465896</c:v>
                </c:pt>
                <c:pt idx="65" formatCode="_(&quot;$&quot;* #,##0.00_);_(&quot;$&quot;* \(#,##0.00\);_(&quot;$&quot;* &quot;-&quot;??_);_(@_)">
                  <c:v>315.36971203898429</c:v>
                </c:pt>
                <c:pt idx="66" formatCode="_(&quot;$&quot;* #,##0.00_);_(&quot;$&quot;* \(#,##0.00\);_(&quot;$&quot;* &quot;-&quot;??_);_(@_)">
                  <c:v>322.85200360359715</c:v>
                </c:pt>
                <c:pt idx="67" formatCode="_(&quot;$&quot;* #,##0.00_);_(&quot;$&quot;* \(#,##0.00\);_(&quot;$&quot;* &quot;-&quot;??_);_(@_)">
                  <c:v>330.13275127812364</c:v>
                </c:pt>
                <c:pt idx="68" formatCode="_(&quot;$&quot;* #,##0.00_);_(&quot;$&quot;* \(#,##0.00\);_(&quot;$&quot;* &quot;-&quot;??_);_(@_)">
                  <c:v>337.24427988015145</c:v>
                </c:pt>
                <c:pt idx="69" formatCode="_(&quot;$&quot;* #,##0.00_);_(&quot;$&quot;* \(#,##0.00\);_(&quot;$&quot;* &quot;-&quot;??_);_(@_)">
                  <c:v>344.21116715343589</c:v>
                </c:pt>
                <c:pt idx="70" formatCode="_(&quot;$&quot;* #,##0.00_);_(&quot;$&quot;* \(#,##0.00\);_(&quot;$&quot;* &quot;-&quot;??_);_(@_)">
                  <c:v>351.05261525658221</c:v>
                </c:pt>
                <c:pt idx="71" formatCode="_(&quot;$&quot;* #,##0.00_);_(&quot;$&quot;* \(#,##0.00\);_(&quot;$&quot;* &quot;-&quot;??_);_(@_)">
                  <c:v>357.7839635947023</c:v>
                </c:pt>
                <c:pt idx="72" formatCode="_(&quot;$&quot;* #,##0.00_);_(&quot;$&quot;* \(#,##0.00\);_(&quot;$&quot;* &quot;-&quot;??_);_(@_)">
                  <c:v>364.41769486561219</c:v>
                </c:pt>
                <c:pt idx="73" formatCode="_(&quot;$&quot;* #,##0.00_);_(&quot;$&quot;* \(#,##0.00\);_(&quot;$&quot;* &quot;-&quot;??_);_(@_)">
                  <c:v>370.96412751726763</c:v>
                </c:pt>
                <c:pt idx="74" formatCode="_(&quot;$&quot;* #,##0.00_);_(&quot;$&quot;* \(#,##0.00\);_(&quot;$&quot;* &quot;-&quot;??_);_(@_)">
                  <c:v>377.43190637975999</c:v>
                </c:pt>
                <c:pt idx="75" formatCode="_(&quot;$&quot;* #,##0.00_);_(&quot;$&quot;* \(#,##0.00\);_(&quot;$&quot;* &quot;-&quot;??_);_(@_)">
                  <c:v>383.82835900995792</c:v>
                </c:pt>
                <c:pt idx="76" formatCode="_(&quot;$&quot;* #,##0.00_);_(&quot;$&quot;* \(#,##0.00\);_(&quot;$&quot;* &quot;-&quot;??_);_(@_)">
                  <c:v>390.15976010181225</c:v>
                </c:pt>
                <c:pt idx="77" formatCode="_(&quot;$&quot;* #,##0.00_);_(&quot;$&quot;* \(#,##0.00\);_(&quot;$&quot;* &quot;-&quot;??_);_(@_)">
                  <c:v>396.43153138169708</c:v>
                </c:pt>
                <c:pt idx="78" formatCode="_(&quot;$&quot;* #,##0.00_);_(&quot;$&quot;* \(#,##0.00\);_(&quot;$&quot;* &quot;-&quot;??_);_(@_)">
                  <c:v>402.6483952389878</c:v>
                </c:pt>
                <c:pt idx="79" formatCode="_(&quot;$&quot;* #,##0.00_);_(&quot;$&quot;* \(#,##0.00\);_(&quot;$&quot;* &quot;-&quot;??_);_(@_)">
                  <c:v>408.81449453843101</c:v>
                </c:pt>
                <c:pt idx="80" formatCode="_(&quot;$&quot;* #,##0.00_);_(&quot;$&quot;* \(#,##0.00\);_(&quot;$&quot;* &quot;-&quot;??_);_(@_)">
                  <c:v>414.93348728776385</c:v>
                </c:pt>
                <c:pt idx="81" formatCode="_(&quot;$&quot;* #,##0.00_);_(&quot;$&quot;* \(#,##0.00\);_(&quot;$&quot;* &quot;-&quot;??_);_(@_)">
                  <c:v>421.00862232206902</c:v>
                </c:pt>
                <c:pt idx="82" formatCode="_(&quot;$&quot;* #,##0.00_);_(&quot;$&quot;* \(#,##0.00\);_(&quot;$&quot;* &quot;-&quot;??_);_(@_)">
                  <c:v>427.04280045809639</c:v>
                </c:pt>
                <c:pt idx="83" formatCode="_(&quot;$&quot;* #,##0.00_);_(&quot;$&quot;* \(#,##0.00\);_(&quot;$&quot;* &quot;-&quot;??_);_(@_)">
                  <c:v>433.03862438768988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F2-46BE-9A72-FCA40B042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07775"/>
        <c:axId val="723609023"/>
      </c:lineChart>
      <c:catAx>
        <c:axId val="72360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09023"/>
        <c:crosses val="autoZero"/>
        <c:auto val="1"/>
        <c:lblAlgn val="ctr"/>
        <c:lblOffset val="100"/>
        <c:noMultiLvlLbl val="0"/>
      </c:catAx>
      <c:valAx>
        <c:axId val="7236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Adjusted Closing Price</a:t>
                </a:r>
              </a:p>
            </c:rich>
          </c:tx>
          <c:layout>
            <c:manualLayout>
              <c:xMode val="edge"/>
              <c:yMode val="edge"/>
              <c:x val="2.2774327122153208E-2"/>
              <c:y val="0.2938252867234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40</xdr:row>
      <xdr:rowOff>158750</xdr:rowOff>
    </xdr:from>
    <xdr:to>
      <xdr:col>12</xdr:col>
      <xdr:colOff>619125</xdr:colOff>
      <xdr:row>50</xdr:row>
      <xdr:rowOff>80883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66DB8-1DF7-4637-C15C-81B674EE2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7613650"/>
          <a:ext cx="3489325" cy="2512933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444499</xdr:colOff>
      <xdr:row>51</xdr:row>
      <xdr:rowOff>178569</xdr:rowOff>
    </xdr:from>
    <xdr:to>
      <xdr:col>16</xdr:col>
      <xdr:colOff>142874</xdr:colOff>
      <xdr:row>63</xdr:row>
      <xdr:rowOff>41275</xdr:rowOff>
    </xdr:to>
    <xdr:pic>
      <xdr:nvPicPr>
        <xdr:cNvPr id="9" name="Picture 8" descr="The History of the Microsoft Logo - Art - Design - Creative - Blog">
          <a:extLst>
            <a:ext uri="{FF2B5EF4-FFF2-40B4-BE49-F238E27FC236}">
              <a16:creationId xmlns:a16="http://schemas.microsoft.com/office/drawing/2014/main" id="{63AC1560-8A57-4717-0CDE-F11648A59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0999" y="11176769"/>
          <a:ext cx="3381375" cy="2453506"/>
        </a:xfrm>
        <a:prstGeom prst="rect">
          <a:avLst/>
        </a:prstGeom>
        <a:noFill/>
        <a:ln w="25400"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88900</xdr:colOff>
      <xdr:row>4</xdr:row>
      <xdr:rowOff>127000</xdr:rowOff>
    </xdr:from>
    <xdr:to>
      <xdr:col>11</xdr:col>
      <xdr:colOff>38100</xdr:colOff>
      <xdr:row>37</xdr:row>
      <xdr:rowOff>88900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DEEBABC-F85E-64FC-389F-BA176A97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647700</xdr:colOff>
      <xdr:row>4</xdr:row>
      <xdr:rowOff>127000</xdr:rowOff>
    </xdr:from>
    <xdr:to>
      <xdr:col>21</xdr:col>
      <xdr:colOff>0</xdr:colOff>
      <xdr:row>37</xdr:row>
      <xdr:rowOff>88900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E4AEED95-89D7-352E-E8D9-5AC36686D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51</xdr:row>
      <xdr:rowOff>0</xdr:rowOff>
    </xdr:from>
    <xdr:to>
      <xdr:col>6</xdr:col>
      <xdr:colOff>885825</xdr:colOff>
      <xdr:row>53</xdr:row>
      <xdr:rowOff>161925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44C4E1C-F7C7-A45C-8AC2-3C5A9BC3F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91850"/>
          <a:ext cx="56292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10</xdr:col>
      <xdr:colOff>371475</xdr:colOff>
      <xdr:row>59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3E23843-C036-3054-88A9-4F32860F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58650"/>
          <a:ext cx="79724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7</xdr:row>
      <xdr:rowOff>95250</xdr:rowOff>
    </xdr:from>
    <xdr:to>
      <xdr:col>14</xdr:col>
      <xdr:colOff>570767</xdr:colOff>
      <xdr:row>54</xdr:row>
      <xdr:rowOff>75083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51B978-C095-26CF-2DD3-D557FE4B1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1543050"/>
          <a:ext cx="5866667" cy="8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8</xdr:col>
      <xdr:colOff>56288</xdr:colOff>
      <xdr:row>83</xdr:row>
      <xdr:rowOff>84167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596C8F-77AF-346B-F497-066081BAA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6895238" cy="12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21</xdr:col>
      <xdr:colOff>27665</xdr:colOff>
      <xdr:row>38</xdr:row>
      <xdr:rowOff>189929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EC5E1-3DD2-A635-F92C-6592CC6C8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48450" y="2857500"/>
          <a:ext cx="7276190" cy="457142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9DA4047-12C4-48A0-8E96-AF41A15C5FEC}" autoFormatId="16" applyNumberFormats="0" applyBorderFormats="0" applyFontFormats="0" applyPatternFormats="0" applyAlignmentFormats="0" applyWidthHeightFormats="0">
  <queryTableRefresh nextId="9">
    <queryTableFields count="7">
      <queryTableField id="1" name="Date" tableColumnId="1"/>
      <queryTableField id="7" name="Volume" tableColumnId="7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0F59FFC-2D43-4EA0-90D7-980D2A2D2664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ate" tableColumnId="1"/>
      <queryTableField id="2" name="Dividends" tableColumnId="2"/>
      <queryTableField id="3" dataBound="0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C440BDB-4234-41D6-9D60-C89544C90676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FD79D3-D3DB-48DC-AF23-6DAAAA946F9C}" autoFormatId="16" applyNumberFormats="0" applyBorderFormats="0" applyFontFormats="0" applyPatternFormats="0" applyAlignmentFormats="0" applyWidthHeightFormats="0">
  <queryTableRefresh nextId="9">
    <queryTableFields count="2">
      <queryTableField id="1" name="Date" tableColumnId="1"/>
      <queryTableField id="6" name="Adj Close" tableColumnId="6"/>
    </queryTableFields>
    <queryTableDeletedFields count="5">
      <deletedField name="Open"/>
      <deletedField name="High"/>
      <deletedField name="Low"/>
      <deletedField name="Close"/>
      <deletedField name="Volume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98D4C4-C44E-4A08-BE1A-BC1AAAB8C238}" name="Table10" displayName="Table10" ref="O42:P49" totalsRowShown="0" headerRowDxfId="74" dataDxfId="72" headerRowBorderDxfId="73" tableBorderDxfId="71" totalsRowBorderDxfId="70">
  <autoFilter ref="O42:P49" xr:uid="{8898D4C4-C44E-4A08-BE1A-BC1AAAB8C238}"/>
  <tableColumns count="2">
    <tableColumn id="1" xr3:uid="{B4C8671A-5DD0-4060-96D8-09CC0FE1D60E}" name="Statistic" dataDxfId="69"/>
    <tableColumn id="2" xr3:uid="{822ADF8D-FDBA-46F3-A4BB-C44C72394386}" name="Value" dataDxfId="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7B225B1-81D6-463E-9221-AFFE0BC0726B}" name="Table5" displayName="Table5" ref="A1:E85" totalsRowShown="0">
  <autoFilter ref="A1:E85" xr:uid="{77B225B1-81D6-463E-9221-AFFE0BC0726B}"/>
  <tableColumns count="5">
    <tableColumn id="1" xr3:uid="{2AC42421-4438-4CBB-AE2B-69C9533DF3D0}" name="Date" dataDxfId="17"/>
    <tableColumn id="2" xr3:uid="{92657D25-16B8-4216-9E6C-D8A114986BA0}" name=" Adj Close "/>
    <tableColumn id="3" xr3:uid="{BC7CB732-587D-4364-92B6-5ECE567EDE34}" name="Forecast( Adj Close )" dataDxfId="16">
      <calculatedColumnFormula>_xlfn.FORECAST.ETS(A2,$B$2:$B$61,$A$2:$A$61,1,1)</calculatedColumnFormula>
    </tableColumn>
    <tableColumn id="4" xr3:uid="{28E5484B-89D7-4023-86A2-D7FFFF7121BE}" name="Lower Confidence Bound( Adj Close )" dataDxfId="15">
      <calculatedColumnFormula>C2-_xlfn.FORECAST.ETS.CONFINT(A2,$B$2:$B$61,$A$2:$A$61,0.95,1,1)</calculatedColumnFormula>
    </tableColumn>
    <tableColumn id="5" xr3:uid="{C73ECD34-01E7-4AB1-B627-14BBDBECD747}" name="Upper Confidence Bound( Adj Close )" dataDxfId="14">
      <calculatedColumnFormula>C2+_xlfn.FORECAST.ETS.CONFINT(A2,$B$2:$B$61,$A$2:$A$61,0.95,1,1)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94AE1-538E-4CD7-A62C-5FA70F9EC7A0}" name="Table6" displayName="Table6" ref="G1:H8" totalsRowShown="0">
  <autoFilter ref="G1:H8" xr:uid="{76794AE1-538E-4CD7-A62C-5FA70F9EC7A0}"/>
  <tableColumns count="2">
    <tableColumn id="1" xr3:uid="{62F7BE07-937D-43A7-9245-5FD88146D20B}" name="Statistic"/>
    <tableColumn id="2" xr3:uid="{ABA03417-C887-496A-A86C-9D827CCC3CC0}" name="Value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47F0A-CBDA-4FED-B5B9-93A3F0E8855A}" name="MSFT_15" displayName="MSFT_15" ref="A1:B62" tableType="queryTable" totalsRowShown="0">
  <autoFilter ref="A1:B62" xr:uid="{58D8619F-B239-4D58-9EA8-250E432FCAC2}"/>
  <tableColumns count="2">
    <tableColumn id="1" xr3:uid="{11F97CB4-EF3D-4E37-8746-AB5CC64C3BC7}" uniqueName="1" name="Date" queryTableFieldId="1" dataDxfId="12"/>
    <tableColumn id="6" xr3:uid="{F05A8F68-CDC5-444B-A5E5-79FA9C91C76C}" uniqueName="6" name="Adj Close" queryTableFieldId="6" dataCellStyle="Currency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70BD45-48DD-4C29-B9B1-414B59E64DA1}" name="Table9" displayName="Table9" ref="B3:C16" totalsRowShown="0" headerRowBorderDxfId="11" tableBorderDxfId="10" totalsRowBorderDxfId="9">
  <autoFilter ref="B3:C16" xr:uid="{0B70BD45-48DD-4C29-B9B1-414B59E64DA1}"/>
  <tableColumns count="2">
    <tableColumn id="1" xr3:uid="{83BF494A-E17C-4C51-AF0C-DD28E113837B}" name="KPI" dataDxfId="8"/>
    <tableColumn id="2" xr3:uid="{DF9FF1D3-201B-4AC4-B546-DCCEFC9103D7}" name="Value      " dataDxfId="7"/>
  </tableColumns>
  <tableStyleInfo name="TableStyleMedium2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835B2F3B-B829-4E24-84A7-7B23FF238C89}" name="Table1529" displayName="Table1529" ref="F12:G18" totalsRowShown="0" headerRowDxfId="6" dataDxfId="4" headerRowBorderDxfId="5" tableBorderDxfId="3" totalsRowBorderDxfId="2">
  <autoFilter ref="F12:G18" xr:uid="{835B2F3B-B829-4E24-84A7-7B23FF238C89}"/>
  <tableColumns count="2">
    <tableColumn id="1" xr3:uid="{A576C47D-91CD-4F7A-9F69-BD2581BC0D49}" name="Attribute" dataDxfId="1"/>
    <tableColumn id="2" xr3:uid="{B1056276-CBEE-4BAD-B8A3-EEBF8C5D1262}" name="Price/Gain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C1F2A7A-A745-4F33-AFBC-37E745698884}" name="Table913" displayName="Table913" ref="S42:T55" totalsRowShown="0" headerRowDxfId="67" dataDxfId="65" headerRowBorderDxfId="66" tableBorderDxfId="64" totalsRowBorderDxfId="63">
  <autoFilter ref="S42:T55" xr:uid="{AC1F2A7A-A745-4F33-AFBC-37E745698884}"/>
  <tableColumns count="2">
    <tableColumn id="1" xr3:uid="{CBA705AF-C89F-4097-8392-5526D7674C3C}" name="KPI" dataDxfId="62"/>
    <tableColumn id="2" xr3:uid="{BDE9F9BE-69CB-4A23-91AE-46640A984C15}" name="Value      " dataDxfId="6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7B63265-84C1-4293-B141-39C41EEB1F03}" name="Table152933" displayName="Table152933" ref="F42:G48" totalsRowShown="0" headerRowDxfId="60" dataDxfId="58" headerRowBorderDxfId="59" tableBorderDxfId="57" totalsRowBorderDxfId="56">
  <autoFilter ref="F42:G48" xr:uid="{37B63265-84C1-4293-B141-39C41EEB1F03}"/>
  <tableColumns count="2">
    <tableColumn id="1" xr3:uid="{5F39A27B-A3DE-4F29-A4C9-0E3ECFFBB51B}" name="Attribute" dataDxfId="55"/>
    <tableColumn id="2" xr3:uid="{BF19A581-62D2-40D0-97E7-76A7DE9E8163}" name="Price/Gain" dataDxfId="54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866DD0E-9AC5-424A-8C87-7164737B0373}" name="Table36" displayName="Table36" ref="A1:F3" totalsRowShown="0" headerRowDxfId="53" dataDxfId="51" headerRowBorderDxfId="52" tableBorderDxfId="50" totalsRowBorderDxfId="49">
  <autoFilter ref="A1:F3" xr:uid="{6866DD0E-9AC5-424A-8C87-7164737B0373}"/>
  <tableColumns count="6">
    <tableColumn id="1" xr3:uid="{7A2B03F4-01EC-43E4-89FF-97FD1F5BBDE4}" name="Last 4 quarters" dataDxfId="48"/>
    <tableColumn id="2" xr3:uid="{C89A0C94-6C6A-4E02-AB21-031587F714B8}" name="Current" dataDxfId="47"/>
    <tableColumn id="3" xr3:uid="{85F9EA50-74C9-4107-BE8A-0D0E63AA7970}" name="09/30/22" dataDxfId="46"/>
    <tableColumn id="4" xr3:uid="{254E8137-1DF7-4F9F-86AE-7B50674B9394}" name="06/30/22" dataDxfId="45"/>
    <tableColumn id="5" xr3:uid="{C43FC522-C959-49C0-BBF7-3E80905B5CD9}" name="03/31/22" dataDxfId="44"/>
    <tableColumn id="6" xr3:uid="{9A8A86C9-F1C9-46C4-872D-8EBEAF2FDDD1}" name="12/31/21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0418DF7-E156-4D52-BBE6-FF647E9043DD}" name="Table42" displayName="Table42" ref="K1:P4" totalsRowShown="0" headerRowDxfId="42" dataDxfId="41" dataCellStyle="Currency">
  <autoFilter ref="K1:P4" xr:uid="{C0418DF7-E156-4D52-BBE6-FF647E9043DD}"/>
  <tableColumns count="6">
    <tableColumn id="1" xr3:uid="{E1D11A56-002E-46F1-852C-6A2B6B057DA6}" name="Last 4 years" dataDxfId="40"/>
    <tableColumn id="2" xr3:uid="{D3BCD738-250E-44F4-A183-E115A0965D2F}" name="TTM" dataDxfId="39" dataCellStyle="Currency"/>
    <tableColumn id="3" xr3:uid="{47128097-F242-402C-BDB4-F29BD6C797FA}" name="6/30/2022" dataDxfId="38" dataCellStyle="Currency"/>
    <tableColumn id="4" xr3:uid="{DC25F13B-7158-4426-88BB-F4608A41B5CB}" name="6/30/2021" dataDxfId="37" dataCellStyle="Currency"/>
    <tableColumn id="5" xr3:uid="{CDEB46B6-F04F-40F1-88CC-8A413479043C}" name="6/30/2020" dataDxfId="36" dataCellStyle="Currency"/>
    <tableColumn id="6" xr3:uid="{58CF3E5A-B54D-44F3-9200-6213F3872EC1}" name="6/30/2019" dataDxfId="35" dataCellStyle="Currency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D8619F-B239-4D58-9EA8-250E432FCAC2}" name="MSFT_1" displayName="MSFT_1" ref="A1:G62" tableType="queryTable" totalsRowShown="0">
  <autoFilter ref="A1:G62" xr:uid="{58D8619F-B239-4D58-9EA8-250E432FCAC2}"/>
  <tableColumns count="7">
    <tableColumn id="1" xr3:uid="{CE1EB919-1C7E-4B4E-A9B3-0FD9A1F4B693}" uniqueName="1" name="Date" queryTableFieldId="1" dataDxfId="34"/>
    <tableColumn id="7" xr3:uid="{B7537282-1B7A-42F5-B0AE-57FF93F13731}" uniqueName="7" name="Volume" queryTableFieldId="7" dataDxfId="33"/>
    <tableColumn id="2" xr3:uid="{0B654C4B-1B4B-430D-87B4-23ECCA4CC8F1}" uniqueName="2" name="Open" queryTableFieldId="2" dataCellStyle="Currency"/>
    <tableColumn id="3" xr3:uid="{1B6AD2CC-61D6-4F5C-9F14-57E9262AFA44}" uniqueName="3" name="High" queryTableFieldId="3" dataCellStyle="Currency"/>
    <tableColumn id="4" xr3:uid="{45B3761A-4F2D-4F3C-8D51-57789DD90DA3}" uniqueName="4" name="Low" queryTableFieldId="4" dataCellStyle="Currency"/>
    <tableColumn id="5" xr3:uid="{12E578BC-3DFB-4FF1-A576-24605B163E8D}" uniqueName="5" name="Close" queryTableFieldId="5" dataCellStyle="Currency"/>
    <tableColumn id="6" xr3:uid="{C4FECBF2-8E61-4D9C-BDDB-91D730156DD6}" uniqueName="6" name="Adj Close" queryTableFieldId="6" dataCellStyle="Currency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F6962-6DEA-4BD5-92CE-87700EEC77C1}" name="MSFT_2" displayName="MSFT_2" ref="A1:D21" tableType="queryTable" totalsRowShown="0">
  <autoFilter ref="A1:D21" xr:uid="{95BF6962-6DEA-4BD5-92CE-87700EEC77C1}"/>
  <tableColumns count="4">
    <tableColumn id="1" xr3:uid="{90B65B3F-1F6A-4565-BD66-E96BF1CA4661}" uniqueName="1" name="Date" queryTableFieldId="1" dataDxfId="32"/>
    <tableColumn id="2" xr3:uid="{6833626F-C6AA-4534-B87A-138649065A8B}" uniqueName="2" name="Dividends" queryTableFieldId="2"/>
    <tableColumn id="3" xr3:uid="{46DF666F-9A85-4098-80AE-DA081AFD6584}" uniqueName="3" name="Close" queryTableFieldId="3" dataDxfId="31">
      <calculatedColumnFormula>IF(MSFT_2[[#This Row],[Date]]=MSFT_3[[#This Row],[Date]],MSFT_3[[#This Row],[Close]],"NONE")</calculatedColumnFormula>
    </tableColumn>
    <tableColumn id="4" xr3:uid="{2EA2BE69-8878-4B15-B1D8-8846A1CE3798}" uniqueName="4" name="adjusted close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2EA144-C782-438E-ABD2-32B828157A91}" name="MSFT_3" displayName="MSFT_3" ref="A1:G1260" tableType="queryTable" totalsRowShown="0">
  <autoFilter ref="A1:G1260" xr:uid="{502EA144-C782-438E-ABD2-32B828157A91}"/>
  <tableColumns count="7">
    <tableColumn id="1" xr3:uid="{6925E73E-900F-4BB0-BA7A-3E176067E80F}" uniqueName="1" name="Date" queryTableFieldId="1" dataDxfId="30"/>
    <tableColumn id="2" xr3:uid="{A27797BC-14A7-4447-B77D-3CBE339A9AA5}" uniqueName="2" name="Open" queryTableFieldId="2" dataDxfId="29" dataCellStyle="Currency"/>
    <tableColumn id="3" xr3:uid="{B3AA91C1-EEEB-4781-94B2-91DA114F3C3B}" uniqueName="3" name="High" queryTableFieldId="3" dataDxfId="28" dataCellStyle="Currency"/>
    <tableColumn id="4" xr3:uid="{F4D7B77A-7D8C-4F92-96F7-B0E1B8E2A2AD}" uniqueName="4" name="Low" queryTableFieldId="4" dataDxfId="27" dataCellStyle="Currency"/>
    <tableColumn id="5" xr3:uid="{F4FF6959-F266-4B9D-8369-452A0AB2A7ED}" uniqueName="5" name="Close" queryTableFieldId="5" dataDxfId="26" dataCellStyle="Currency"/>
    <tableColumn id="6" xr3:uid="{E7FA9BD1-6BCD-40BC-B5D1-9F312C874D6F}" uniqueName="6" name="Adj Close" queryTableFieldId="6" dataDxfId="25" dataCellStyle="Currency"/>
    <tableColumn id="7" xr3:uid="{07CC4CFA-A7BB-4848-8FC1-18302F91BA36}" uniqueName="7" name="Volume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991B424-EF3B-4B35-B43E-52943C299EB0}" name="Table15" displayName="Table15" ref="K6:L12" totalsRowShown="0" headerRowDxfId="24" dataDxfId="22" headerRowBorderDxfId="23" tableBorderDxfId="21" totalsRowBorderDxfId="20">
  <autoFilter ref="K6:L12" xr:uid="{E991B424-EF3B-4B35-B43E-52943C299EB0}"/>
  <tableColumns count="2">
    <tableColumn id="1" xr3:uid="{0EF29825-A91A-4AC0-80A9-0A2B5BF178BB}" name="Attribute" dataDxfId="19"/>
    <tableColumn id="2" xr3:uid="{79F0E0B7-0AA0-4839-B5A0-FC91147DC240}" name="Price/Gain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E1F3-F6C0-4D19-99D1-A905A532F06F}">
  <sheetPr>
    <pageSetUpPr fitToPage="1"/>
  </sheetPr>
  <dimension ref="B2:T55"/>
  <sheetViews>
    <sheetView showGridLines="0" tabSelected="1" topLeftCell="A25" zoomScale="75" zoomScaleNormal="75" workbookViewId="0">
      <selection activeCell="T63" sqref="T63"/>
    </sheetView>
  </sheetViews>
  <sheetFormatPr defaultRowHeight="15" x14ac:dyDescent="0.25"/>
  <cols>
    <col min="5" max="5" width="1.7109375" customWidth="1"/>
    <col min="6" max="6" width="42" customWidth="1"/>
    <col min="7" max="7" width="15.42578125" customWidth="1"/>
    <col min="12" max="12" width="15.28515625" customWidth="1"/>
    <col min="13" max="13" width="12.85546875" customWidth="1"/>
    <col min="14" max="14" width="4.140625" customWidth="1"/>
    <col min="15" max="15" width="13.5703125" customWidth="1"/>
    <col min="16" max="16" width="9.28515625" customWidth="1"/>
    <col min="17" max="17" width="7" customWidth="1"/>
    <col min="18" max="18" width="6" customWidth="1"/>
    <col min="19" max="19" width="29.42578125" customWidth="1"/>
    <col min="20" max="20" width="20" customWidth="1"/>
  </cols>
  <sheetData>
    <row r="2" spans="2:12" ht="36.75" customHeight="1" x14ac:dyDescent="0.45">
      <c r="B2" s="37" t="s">
        <v>69</v>
      </c>
    </row>
    <row r="3" spans="2:12" ht="16.5" customHeight="1" x14ac:dyDescent="0.25">
      <c r="B3" t="s">
        <v>70</v>
      </c>
    </row>
    <row r="4" spans="2:12" ht="26.25" x14ac:dyDescent="0.4">
      <c r="B4" s="17" t="s">
        <v>24</v>
      </c>
      <c r="L4" s="17" t="s">
        <v>49</v>
      </c>
    </row>
    <row r="40" spans="6:20" ht="21" x14ac:dyDescent="0.35">
      <c r="F40" s="18" t="s">
        <v>45</v>
      </c>
      <c r="I40" s="18" t="s">
        <v>48</v>
      </c>
      <c r="O40" s="18" t="s">
        <v>46</v>
      </c>
      <c r="S40" s="18" t="s">
        <v>47</v>
      </c>
    </row>
    <row r="42" spans="6:20" ht="21" x14ac:dyDescent="0.35">
      <c r="F42" s="42" t="s">
        <v>71</v>
      </c>
      <c r="G42" s="42" t="s">
        <v>72</v>
      </c>
      <c r="O42" s="19" t="s">
        <v>15</v>
      </c>
      <c r="P42" s="22" t="s">
        <v>16</v>
      </c>
      <c r="S42" s="19" t="s">
        <v>43</v>
      </c>
      <c r="T42" s="28" t="s">
        <v>44</v>
      </c>
    </row>
    <row r="43" spans="6:20" ht="21" x14ac:dyDescent="0.35">
      <c r="F43" s="42" t="s">
        <v>25</v>
      </c>
      <c r="G43" s="43">
        <f>MAX(MSFT_3[Adj Close])</f>
        <v>339.92483499999997</v>
      </c>
      <c r="O43" s="20" t="s">
        <v>17</v>
      </c>
      <c r="P43" s="23">
        <v>0.66666700000000001</v>
      </c>
      <c r="S43" s="20" t="s">
        <v>30</v>
      </c>
      <c r="T43" s="29">
        <v>239.23</v>
      </c>
    </row>
    <row r="44" spans="6:20" ht="21" x14ac:dyDescent="0.35">
      <c r="F44" s="42" t="s">
        <v>26</v>
      </c>
      <c r="G44" s="43">
        <f>MIN(MSFT_3[Adj Close])</f>
        <v>80.055167999999995</v>
      </c>
      <c r="O44" s="20" t="s">
        <v>18</v>
      </c>
      <c r="P44" s="24">
        <v>1E-3</v>
      </c>
      <c r="S44" s="20" t="s">
        <v>29</v>
      </c>
      <c r="T44" s="29">
        <v>238.51</v>
      </c>
    </row>
    <row r="45" spans="6:20" ht="21" x14ac:dyDescent="0.35">
      <c r="F45" s="42" t="s">
        <v>27</v>
      </c>
      <c r="G45" s="44">
        <f>MAX(MSFT_3[Date])</f>
        <v>44939</v>
      </c>
      <c r="O45" s="20" t="s">
        <v>19</v>
      </c>
      <c r="P45" s="25">
        <v>2.2204460492503131E-16</v>
      </c>
      <c r="S45" s="20" t="s">
        <v>1</v>
      </c>
      <c r="T45" s="29">
        <v>237</v>
      </c>
    </row>
    <row r="46" spans="6:20" ht="21" x14ac:dyDescent="0.35">
      <c r="F46" s="42" t="s">
        <v>28</v>
      </c>
      <c r="G46" s="45">
        <f>LOOKUP(MSFT_3!$L$9, MSFT_3!$A$2:$A$1260,MSFT_3!$F$2:$F$1260)</f>
        <v>239.229996</v>
      </c>
      <c r="O46" s="20" t="s">
        <v>20</v>
      </c>
      <c r="P46" s="26">
        <v>1.7617135472210184</v>
      </c>
      <c r="S46" s="20" t="s">
        <v>31</v>
      </c>
      <c r="T46" s="29" t="s">
        <v>32</v>
      </c>
    </row>
    <row r="47" spans="6:20" ht="21" x14ac:dyDescent="0.35">
      <c r="F47" s="18" t="s">
        <v>73</v>
      </c>
      <c r="G47" s="55">
        <f>1-(MSFT_3!$L$10/MSFT_3!$L$7)</f>
        <v>0.29622677907602712</v>
      </c>
      <c r="O47" s="20" t="s">
        <v>21</v>
      </c>
      <c r="P47" s="26">
        <v>6.2330259546330556E-2</v>
      </c>
      <c r="S47" s="20" t="s">
        <v>6</v>
      </c>
      <c r="T47" s="30">
        <v>21333265</v>
      </c>
    </row>
    <row r="48" spans="6:20" ht="21" x14ac:dyDescent="0.35">
      <c r="F48" s="57" t="s">
        <v>74</v>
      </c>
      <c r="G48" s="56">
        <f>(MSFT_3!$F$1260/MSFT_3!$F$2)-1</f>
        <v>1.8753432491391275</v>
      </c>
      <c r="O48" s="20" t="s">
        <v>22</v>
      </c>
      <c r="P48" s="26">
        <v>16.174480018136716</v>
      </c>
      <c r="S48" s="20" t="s">
        <v>33</v>
      </c>
      <c r="T48" s="30">
        <v>30194866</v>
      </c>
    </row>
    <row r="49" spans="4:20" ht="21" x14ac:dyDescent="0.35">
      <c r="O49" s="21" t="s">
        <v>23</v>
      </c>
      <c r="P49" s="27">
        <v>20.591784301608328</v>
      </c>
      <c r="S49" s="20" t="s">
        <v>34</v>
      </c>
      <c r="T49" s="31" t="s">
        <v>35</v>
      </c>
    </row>
    <row r="50" spans="4:20" ht="21" x14ac:dyDescent="0.35">
      <c r="S50" s="20" t="s">
        <v>36</v>
      </c>
      <c r="T50" s="31">
        <v>0.93</v>
      </c>
    </row>
    <row r="51" spans="4:20" ht="21" x14ac:dyDescent="0.35">
      <c r="E51" s="1"/>
      <c r="F51" s="1"/>
      <c r="G51" s="1"/>
      <c r="H51" s="1"/>
      <c r="S51" s="20" t="s">
        <v>37</v>
      </c>
      <c r="T51" s="31">
        <v>25.75</v>
      </c>
    </row>
    <row r="52" spans="4:20" ht="21" x14ac:dyDescent="0.35">
      <c r="D52" s="58"/>
      <c r="E52" s="58"/>
      <c r="F52" s="58"/>
      <c r="G52" s="58"/>
      <c r="H52" s="58"/>
      <c r="S52" s="20" t="s">
        <v>38</v>
      </c>
      <c r="T52" s="31">
        <v>9.2899999999999991</v>
      </c>
    </row>
    <row r="53" spans="4:20" ht="21" x14ac:dyDescent="0.35">
      <c r="D53" s="34"/>
      <c r="S53" s="20" t="s">
        <v>39</v>
      </c>
      <c r="T53" s="31" t="s">
        <v>40</v>
      </c>
    </row>
    <row r="54" spans="4:20" ht="21" x14ac:dyDescent="0.35">
      <c r="S54" s="20" t="s">
        <v>41</v>
      </c>
      <c r="T54" s="32">
        <v>44972</v>
      </c>
    </row>
    <row r="55" spans="4:20" ht="21" x14ac:dyDescent="0.35">
      <c r="S55" s="21" t="s">
        <v>42</v>
      </c>
      <c r="T55" s="33">
        <v>293.95999999999998</v>
      </c>
    </row>
  </sheetData>
  <pageMargins left="0.7" right="0.7" top="0.75" bottom="0.75" header="0.3" footer="0.3"/>
  <pageSetup scale="42" orientation="landscape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BA87A-2837-4B3B-8721-A562F13AA831}">
  <dimension ref="A1:P15"/>
  <sheetViews>
    <sheetView topLeftCell="F1" workbookViewId="0">
      <selection activeCell="K1" sqref="K1:P4"/>
    </sheetView>
  </sheetViews>
  <sheetFormatPr defaultRowHeight="15" x14ac:dyDescent="0.25"/>
  <cols>
    <col min="1" max="1" width="24.7109375" customWidth="1"/>
    <col min="2" max="2" width="9.85546875" customWidth="1"/>
    <col min="3" max="3" width="13.140625" customWidth="1"/>
    <col min="4" max="5" width="11.85546875" customWidth="1"/>
    <col min="6" max="6" width="12.85546875" customWidth="1"/>
    <col min="11" max="11" width="18.7109375" customWidth="1"/>
    <col min="12" max="16" width="20.140625" bestFit="1" customWidth="1"/>
  </cols>
  <sheetData>
    <row r="1" spans="1:16" ht="18" x14ac:dyDescent="0.25">
      <c r="A1" s="59" t="s">
        <v>82</v>
      </c>
      <c r="B1" s="60" t="s">
        <v>60</v>
      </c>
      <c r="C1" s="68" t="s">
        <v>78</v>
      </c>
      <c r="D1" s="68" t="s">
        <v>79</v>
      </c>
      <c r="E1" s="68" t="s">
        <v>80</v>
      </c>
      <c r="F1" s="69" t="s">
        <v>81</v>
      </c>
      <c r="K1" s="70" t="s">
        <v>86</v>
      </c>
      <c r="L1" s="70" t="s">
        <v>85</v>
      </c>
      <c r="M1" s="71" t="s">
        <v>77</v>
      </c>
      <c r="N1" s="71" t="s">
        <v>88</v>
      </c>
      <c r="O1" s="71" t="s">
        <v>89</v>
      </c>
      <c r="P1" s="71" t="s">
        <v>90</v>
      </c>
    </row>
    <row r="2" spans="1:16" ht="18" x14ac:dyDescent="0.25">
      <c r="A2" s="61" t="s">
        <v>76</v>
      </c>
      <c r="B2" s="62">
        <v>1.78</v>
      </c>
      <c r="C2" s="62">
        <v>1.74</v>
      </c>
      <c r="D2" s="62">
        <v>1.92</v>
      </c>
      <c r="E2" s="62">
        <v>2.31</v>
      </c>
      <c r="F2" s="63">
        <v>2.52</v>
      </c>
      <c r="G2" t="s">
        <v>9</v>
      </c>
      <c r="K2" s="70" t="s">
        <v>87</v>
      </c>
      <c r="L2" s="72">
        <f>203075000</f>
        <v>203075000</v>
      </c>
      <c r="M2" s="72">
        <v>198270000</v>
      </c>
      <c r="N2" s="72">
        <v>168088000</v>
      </c>
      <c r="O2" s="72">
        <v>143015000</v>
      </c>
      <c r="P2" s="72">
        <v>125843000</v>
      </c>
    </row>
    <row r="3" spans="1:16" ht="18" x14ac:dyDescent="0.25">
      <c r="A3" s="64" t="s">
        <v>54</v>
      </c>
      <c r="B3" s="65">
        <v>25</v>
      </c>
      <c r="C3" s="66">
        <v>23.09</v>
      </c>
      <c r="D3" s="66">
        <v>23.81</v>
      </c>
      <c r="E3" s="66">
        <v>28.57</v>
      </c>
      <c r="F3" s="67">
        <v>36.9</v>
      </c>
      <c r="K3" s="70" t="s">
        <v>83</v>
      </c>
      <c r="L3" s="72">
        <v>64456000</v>
      </c>
      <c r="M3" s="72">
        <v>62650000</v>
      </c>
      <c r="N3" s="72">
        <v>52232000</v>
      </c>
      <c r="O3" s="72">
        <v>46078000</v>
      </c>
      <c r="P3" s="72">
        <v>42910000</v>
      </c>
    </row>
    <row r="4" spans="1:16" ht="18" x14ac:dyDescent="0.25">
      <c r="K4" s="70" t="s">
        <v>84</v>
      </c>
      <c r="L4" s="72">
        <f>L2-L3</f>
        <v>138619000</v>
      </c>
      <c r="M4" s="72">
        <f t="shared" ref="M4:P4" si="0">M2-M3</f>
        <v>135620000</v>
      </c>
      <c r="N4" s="72">
        <f t="shared" si="0"/>
        <v>115856000</v>
      </c>
      <c r="O4" s="72">
        <f t="shared" si="0"/>
        <v>96937000</v>
      </c>
      <c r="P4" s="72">
        <f t="shared" si="0"/>
        <v>82933000</v>
      </c>
    </row>
    <row r="5" spans="1:16" x14ac:dyDescent="0.25">
      <c r="A5" t="s">
        <v>50</v>
      </c>
      <c r="K5" t="s">
        <v>9</v>
      </c>
    </row>
    <row r="6" spans="1:16" x14ac:dyDescent="0.25">
      <c r="B6" t="s">
        <v>60</v>
      </c>
      <c r="C6" s="1">
        <v>44834</v>
      </c>
      <c r="D6" s="1">
        <v>44742</v>
      </c>
      <c r="E6" s="1">
        <v>44651</v>
      </c>
      <c r="F6" s="1">
        <v>44561</v>
      </c>
    </row>
    <row r="7" spans="1:16" x14ac:dyDescent="0.25">
      <c r="A7" t="s">
        <v>51</v>
      </c>
      <c r="B7">
        <v>1.78</v>
      </c>
      <c r="C7">
        <v>1.74</v>
      </c>
      <c r="D7">
        <v>1.92</v>
      </c>
      <c r="E7">
        <v>2.31</v>
      </c>
      <c r="F7">
        <v>2.52</v>
      </c>
      <c r="G7" t="s">
        <v>61</v>
      </c>
    </row>
    <row r="8" spans="1:16" x14ac:dyDescent="0.25">
      <c r="A8" t="s">
        <v>52</v>
      </c>
      <c r="B8">
        <v>1.73</v>
      </c>
      <c r="C8">
        <v>1.69</v>
      </c>
      <c r="D8">
        <v>1.87</v>
      </c>
      <c r="E8">
        <v>2.25</v>
      </c>
      <c r="F8">
        <v>2.46</v>
      </c>
      <c r="G8" t="s">
        <v>61</v>
      </c>
    </row>
    <row r="9" spans="1:16" x14ac:dyDescent="0.25">
      <c r="A9" t="s">
        <v>53</v>
      </c>
      <c r="B9">
        <v>25.67</v>
      </c>
      <c r="C9">
        <v>24.13</v>
      </c>
      <c r="D9">
        <v>26.81</v>
      </c>
      <c r="E9">
        <v>32.83</v>
      </c>
      <c r="F9">
        <v>37.619999999999997</v>
      </c>
    </row>
    <row r="10" spans="1:16" x14ac:dyDescent="0.25">
      <c r="A10" t="s">
        <v>54</v>
      </c>
      <c r="B10" s="34">
        <v>25</v>
      </c>
      <c r="C10">
        <v>23.09</v>
      </c>
      <c r="D10">
        <v>23.81</v>
      </c>
      <c r="E10">
        <v>28.57</v>
      </c>
      <c r="F10">
        <v>36.9</v>
      </c>
    </row>
    <row r="11" spans="1:16" x14ac:dyDescent="0.25">
      <c r="A11" t="s">
        <v>55</v>
      </c>
      <c r="B11">
        <v>2.1</v>
      </c>
      <c r="C11">
        <v>1.73</v>
      </c>
      <c r="D11">
        <v>1.73</v>
      </c>
      <c r="E11">
        <v>2.12</v>
      </c>
      <c r="F11">
        <v>2.87</v>
      </c>
    </row>
    <row r="12" spans="1:16" x14ac:dyDescent="0.25">
      <c r="A12" t="s">
        <v>56</v>
      </c>
      <c r="B12">
        <v>8.83</v>
      </c>
      <c r="C12">
        <v>8.86</v>
      </c>
      <c r="D12">
        <v>10.08</v>
      </c>
      <c r="E12">
        <v>12.63</v>
      </c>
      <c r="F12">
        <v>14.48</v>
      </c>
    </row>
    <row r="13" spans="1:16" x14ac:dyDescent="0.25">
      <c r="A13" t="s">
        <v>57</v>
      </c>
      <c r="B13">
        <v>10.24</v>
      </c>
      <c r="C13">
        <v>10.43</v>
      </c>
      <c r="D13">
        <v>11.77</v>
      </c>
      <c r="E13">
        <v>14.42</v>
      </c>
      <c r="F13">
        <v>16.600000000000001</v>
      </c>
    </row>
    <row r="14" spans="1:16" x14ac:dyDescent="0.25">
      <c r="A14" t="s">
        <v>58</v>
      </c>
      <c r="B14">
        <v>8.52</v>
      </c>
      <c r="C14">
        <v>33.78</v>
      </c>
      <c r="D14">
        <v>36.119999999999997</v>
      </c>
      <c r="E14">
        <v>45.5</v>
      </c>
      <c r="F14">
        <v>47.46</v>
      </c>
    </row>
    <row r="15" spans="1:16" x14ac:dyDescent="0.25">
      <c r="A15" t="s">
        <v>59</v>
      </c>
      <c r="B15">
        <v>17.170000000000002</v>
      </c>
      <c r="C15">
        <v>68.11</v>
      </c>
      <c r="D15">
        <v>75.06</v>
      </c>
      <c r="E15">
        <v>91.79</v>
      </c>
      <c r="F15">
        <v>92.52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C8D5-81A3-490F-935E-6F0119AA8F3D}">
  <dimension ref="A1:I62"/>
  <sheetViews>
    <sheetView workbookViewId="0">
      <selection activeCell="G3" sqref="G3"/>
    </sheetView>
  </sheetViews>
  <sheetFormatPr defaultRowHeight="15" x14ac:dyDescent="0.25"/>
  <cols>
    <col min="1" max="1" width="9.7109375" bestFit="1" customWidth="1"/>
    <col min="2" max="2" width="11" bestFit="1" customWidth="1"/>
    <col min="3" max="6" width="11" style="2" bestFit="1" customWidth="1"/>
    <col min="7" max="7" width="11.5703125" style="2" bestFit="1" customWidth="1"/>
  </cols>
  <sheetData>
    <row r="1" spans="1:9" x14ac:dyDescent="0.25">
      <c r="A1" t="s">
        <v>0</v>
      </c>
      <c r="B1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9" x14ac:dyDescent="0.25">
      <c r="A2" s="1">
        <v>43132</v>
      </c>
      <c r="B2">
        <v>725663300</v>
      </c>
      <c r="C2" s="2">
        <v>94.790001000000004</v>
      </c>
      <c r="D2" s="2">
        <v>96.07</v>
      </c>
      <c r="E2" s="2">
        <v>83.830001999999993</v>
      </c>
      <c r="F2" s="2">
        <v>93.769997000000004</v>
      </c>
      <c r="G2" s="2">
        <v>88.304603999999998</v>
      </c>
      <c r="I2" t="s">
        <v>8</v>
      </c>
    </row>
    <row r="3" spans="1:9" x14ac:dyDescent="0.25">
      <c r="A3" s="1">
        <v>43160</v>
      </c>
      <c r="B3">
        <v>750754800</v>
      </c>
      <c r="C3" s="2">
        <v>93.989998</v>
      </c>
      <c r="D3" s="2">
        <v>97.239998</v>
      </c>
      <c r="E3" s="2">
        <v>87.080001999999993</v>
      </c>
      <c r="F3" s="2">
        <v>91.269997000000004</v>
      </c>
      <c r="G3" s="2">
        <v>86.354065000000006</v>
      </c>
    </row>
    <row r="4" spans="1:9" x14ac:dyDescent="0.25">
      <c r="A4" s="1">
        <v>43191</v>
      </c>
      <c r="B4">
        <v>668130700</v>
      </c>
      <c r="C4" s="2">
        <v>90.470000999999996</v>
      </c>
      <c r="D4" s="2">
        <v>97.900002000000001</v>
      </c>
      <c r="E4" s="2">
        <v>87.510002</v>
      </c>
      <c r="F4" s="2">
        <v>93.519997000000004</v>
      </c>
      <c r="G4" s="2">
        <v>88.482887000000005</v>
      </c>
    </row>
    <row r="5" spans="1:9" x14ac:dyDescent="0.25">
      <c r="A5" s="1">
        <v>43221</v>
      </c>
      <c r="B5">
        <v>509417900</v>
      </c>
      <c r="C5" s="2">
        <v>93.209998999999996</v>
      </c>
      <c r="D5" s="2">
        <v>99.989998</v>
      </c>
      <c r="E5" s="2">
        <v>92.449996999999996</v>
      </c>
      <c r="F5" s="2">
        <v>98.839995999999999</v>
      </c>
      <c r="G5" s="2">
        <v>93.516334999999998</v>
      </c>
    </row>
    <row r="6" spans="1:9" x14ac:dyDescent="0.25">
      <c r="A6" s="1">
        <v>43252</v>
      </c>
      <c r="B6">
        <v>602585200</v>
      </c>
      <c r="C6" s="2">
        <v>99.279999000000004</v>
      </c>
      <c r="D6" s="2">
        <v>102.69000200000001</v>
      </c>
      <c r="E6" s="2">
        <v>97.260002</v>
      </c>
      <c r="F6" s="2">
        <v>98.610000999999997</v>
      </c>
      <c r="G6" s="2">
        <v>93.703132999999994</v>
      </c>
    </row>
    <row r="7" spans="1:9" x14ac:dyDescent="0.25">
      <c r="A7" s="1">
        <v>43282</v>
      </c>
      <c r="B7">
        <v>569352300</v>
      </c>
      <c r="C7" s="2">
        <v>98.099997999999999</v>
      </c>
      <c r="D7" s="2">
        <v>111.150002</v>
      </c>
      <c r="E7" s="2">
        <v>98</v>
      </c>
      <c r="F7" s="2">
        <v>106.08000199999999</v>
      </c>
      <c r="G7" s="2">
        <v>100.80141399999999</v>
      </c>
    </row>
    <row r="8" spans="1:9" x14ac:dyDescent="0.25">
      <c r="A8" s="1">
        <v>43313</v>
      </c>
      <c r="B8">
        <v>456628100</v>
      </c>
      <c r="C8" s="2">
        <v>106.029999</v>
      </c>
      <c r="D8" s="2">
        <v>112.779999</v>
      </c>
      <c r="E8" s="2">
        <v>104.839996</v>
      </c>
      <c r="F8" s="2">
        <v>112.33000199999999</v>
      </c>
      <c r="G8" s="2">
        <v>106.740402</v>
      </c>
    </row>
    <row r="9" spans="1:9" x14ac:dyDescent="0.25">
      <c r="A9" s="1">
        <v>43344</v>
      </c>
      <c r="B9">
        <v>480255500</v>
      </c>
      <c r="C9" s="2">
        <v>110.849998</v>
      </c>
      <c r="D9" s="2">
        <v>115.290001</v>
      </c>
      <c r="E9" s="2">
        <v>107.230003</v>
      </c>
      <c r="F9" s="2">
        <v>114.370003</v>
      </c>
      <c r="G9" s="2">
        <v>109.097115</v>
      </c>
    </row>
    <row r="10" spans="1:9" x14ac:dyDescent="0.25">
      <c r="A10" s="1">
        <v>43374</v>
      </c>
      <c r="B10">
        <v>927548000</v>
      </c>
      <c r="C10" s="2">
        <v>114.75</v>
      </c>
      <c r="D10" s="2">
        <v>116.18</v>
      </c>
      <c r="E10" s="2">
        <v>100.110001</v>
      </c>
      <c r="F10" s="2">
        <v>106.80999799999999</v>
      </c>
      <c r="G10" s="2">
        <v>101.885666</v>
      </c>
    </row>
    <row r="11" spans="1:9" x14ac:dyDescent="0.25">
      <c r="A11" s="1">
        <v>43405</v>
      </c>
      <c r="B11">
        <v>720228600</v>
      </c>
      <c r="C11" s="2">
        <v>107.050003</v>
      </c>
      <c r="D11" s="2">
        <v>112.239998</v>
      </c>
      <c r="E11" s="2">
        <v>99.349997999999999</v>
      </c>
      <c r="F11" s="2">
        <v>110.889999</v>
      </c>
      <c r="G11" s="2">
        <v>105.777565</v>
      </c>
    </row>
    <row r="12" spans="1:9" x14ac:dyDescent="0.25">
      <c r="A12" s="1">
        <v>43435</v>
      </c>
      <c r="B12">
        <v>944314600</v>
      </c>
      <c r="C12" s="2">
        <v>113</v>
      </c>
      <c r="D12" s="2">
        <v>113.41999800000001</v>
      </c>
      <c r="E12" s="2">
        <v>93.959998999999996</v>
      </c>
      <c r="F12" s="2">
        <v>101.57</v>
      </c>
      <c r="G12" s="2">
        <v>97.305808999999996</v>
      </c>
    </row>
    <row r="13" spans="1:9" x14ac:dyDescent="0.25">
      <c r="A13" s="1">
        <v>43466</v>
      </c>
      <c r="B13">
        <v>714212800</v>
      </c>
      <c r="C13" s="2">
        <v>99.550003000000004</v>
      </c>
      <c r="D13" s="2">
        <v>107.900002</v>
      </c>
      <c r="E13" s="2">
        <v>97.199996999999996</v>
      </c>
      <c r="F13" s="2">
        <v>104.43</v>
      </c>
      <c r="G13" s="2">
        <v>100.045738</v>
      </c>
    </row>
    <row r="14" spans="1:9" x14ac:dyDescent="0.25">
      <c r="A14" s="1">
        <v>43497</v>
      </c>
      <c r="B14">
        <v>469095900</v>
      </c>
      <c r="C14" s="2">
        <v>103.779999</v>
      </c>
      <c r="D14" s="2">
        <v>113.239998</v>
      </c>
      <c r="E14" s="2">
        <v>102.349998</v>
      </c>
      <c r="F14" s="2">
        <v>112.029999</v>
      </c>
      <c r="G14" s="2">
        <v>107.32667499999999</v>
      </c>
    </row>
    <row r="15" spans="1:9" x14ac:dyDescent="0.25">
      <c r="A15" s="1">
        <v>43525</v>
      </c>
      <c r="B15">
        <v>589095800</v>
      </c>
      <c r="C15" s="2">
        <v>112.889999</v>
      </c>
      <c r="D15" s="2">
        <v>120.82</v>
      </c>
      <c r="E15" s="2">
        <v>108.800003</v>
      </c>
      <c r="F15" s="2">
        <v>117.94000200000001</v>
      </c>
      <c r="G15" s="2">
        <v>113.47107699999999</v>
      </c>
    </row>
    <row r="16" spans="1:9" x14ac:dyDescent="0.25">
      <c r="A16" s="1">
        <v>43556</v>
      </c>
      <c r="B16">
        <v>433157700</v>
      </c>
      <c r="C16" s="2">
        <v>118.949997</v>
      </c>
      <c r="D16" s="2">
        <v>131.36999499999999</v>
      </c>
      <c r="E16" s="2">
        <v>118.099998</v>
      </c>
      <c r="F16" s="2">
        <v>130.60000600000001</v>
      </c>
      <c r="G16" s="2">
        <v>125.65139000000001</v>
      </c>
    </row>
    <row r="17" spans="1:7" x14ac:dyDescent="0.25">
      <c r="A17" s="1">
        <v>43586</v>
      </c>
      <c r="B17">
        <v>547218800</v>
      </c>
      <c r="C17" s="2">
        <v>130.529999</v>
      </c>
      <c r="D17" s="2">
        <v>130.64999399999999</v>
      </c>
      <c r="E17" s="2">
        <v>123.040001</v>
      </c>
      <c r="F17" s="2">
        <v>123.68</v>
      </c>
      <c r="G17" s="2">
        <v>118.993584</v>
      </c>
    </row>
    <row r="18" spans="1:7" x14ac:dyDescent="0.25">
      <c r="A18" s="1">
        <v>43617</v>
      </c>
      <c r="B18">
        <v>508324300</v>
      </c>
      <c r="C18" s="2">
        <v>123.849998</v>
      </c>
      <c r="D18" s="2">
        <v>138.39999399999999</v>
      </c>
      <c r="E18" s="2">
        <v>119.010002</v>
      </c>
      <c r="F18" s="2">
        <v>133.96000699999999</v>
      </c>
      <c r="G18" s="2">
        <v>129.36114499999999</v>
      </c>
    </row>
    <row r="19" spans="1:7" x14ac:dyDescent="0.25">
      <c r="A19" s="1">
        <v>43647</v>
      </c>
      <c r="B19">
        <v>484079900</v>
      </c>
      <c r="C19" s="2">
        <v>136.63000500000001</v>
      </c>
      <c r="D19" s="2">
        <v>141.679993</v>
      </c>
      <c r="E19" s="2">
        <v>134.66999799999999</v>
      </c>
      <c r="F19" s="2">
        <v>136.270004</v>
      </c>
      <c r="G19" s="2">
        <v>131.591858</v>
      </c>
    </row>
    <row r="20" spans="1:7" x14ac:dyDescent="0.25">
      <c r="A20" s="1">
        <v>43678</v>
      </c>
      <c r="B20">
        <v>584482000</v>
      </c>
      <c r="C20" s="2">
        <v>137</v>
      </c>
      <c r="D20" s="2">
        <v>140.94000199999999</v>
      </c>
      <c r="E20" s="2">
        <v>130.779999</v>
      </c>
      <c r="F20" s="2">
        <v>137.86000100000001</v>
      </c>
      <c r="G20" s="2">
        <v>133.12724299999999</v>
      </c>
    </row>
    <row r="21" spans="1:7" x14ac:dyDescent="0.25">
      <c r="A21" s="1">
        <v>43709</v>
      </c>
      <c r="B21">
        <v>472544800</v>
      </c>
      <c r="C21" s="2">
        <v>136.61000100000001</v>
      </c>
      <c r="D21" s="2">
        <v>142.36999499999999</v>
      </c>
      <c r="E21" s="2">
        <v>134.509995</v>
      </c>
      <c r="F21" s="2">
        <v>139.029999</v>
      </c>
      <c r="G21" s="2">
        <v>134.70417800000001</v>
      </c>
    </row>
    <row r="22" spans="1:7" x14ac:dyDescent="0.25">
      <c r="A22" s="1">
        <v>43739</v>
      </c>
      <c r="B22">
        <v>549523400</v>
      </c>
      <c r="C22" s="2">
        <v>139.66000399999999</v>
      </c>
      <c r="D22" s="2">
        <v>145.66999799999999</v>
      </c>
      <c r="E22" s="2">
        <v>133.220001</v>
      </c>
      <c r="F22" s="2">
        <v>143.36999499999999</v>
      </c>
      <c r="G22" s="2">
        <v>138.90913399999999</v>
      </c>
    </row>
    <row r="23" spans="1:7" x14ac:dyDescent="0.25">
      <c r="A23" s="1">
        <v>43770</v>
      </c>
      <c r="B23">
        <v>392371800</v>
      </c>
      <c r="C23" s="2">
        <v>144.259995</v>
      </c>
      <c r="D23" s="2">
        <v>152.5</v>
      </c>
      <c r="E23" s="2">
        <v>142.970001</v>
      </c>
      <c r="F23" s="2">
        <v>151.38000500000001</v>
      </c>
      <c r="G23" s="2">
        <v>146.66989100000001</v>
      </c>
    </row>
    <row r="24" spans="1:7" x14ac:dyDescent="0.25">
      <c r="A24" s="1">
        <v>43800</v>
      </c>
      <c r="B24">
        <v>450303300</v>
      </c>
      <c r="C24" s="2">
        <v>151.80999800000001</v>
      </c>
      <c r="D24" s="2">
        <v>159.550003</v>
      </c>
      <c r="E24" s="2">
        <v>146.64999399999999</v>
      </c>
      <c r="F24" s="2">
        <v>157.699997</v>
      </c>
      <c r="G24" s="2">
        <v>153.313141</v>
      </c>
    </row>
    <row r="25" spans="1:7" x14ac:dyDescent="0.25">
      <c r="A25" s="1">
        <v>43831</v>
      </c>
      <c r="B25">
        <v>558530000</v>
      </c>
      <c r="C25" s="2">
        <v>158.779999</v>
      </c>
      <c r="D25" s="2">
        <v>174.050003</v>
      </c>
      <c r="E25" s="2">
        <v>156.509995</v>
      </c>
      <c r="F25" s="2">
        <v>170.229996</v>
      </c>
      <c r="G25" s="2">
        <v>165.494598</v>
      </c>
    </row>
    <row r="26" spans="1:7" x14ac:dyDescent="0.25">
      <c r="A26" s="1">
        <v>43862</v>
      </c>
      <c r="B26">
        <v>887522300</v>
      </c>
      <c r="C26" s="2">
        <v>170.429993</v>
      </c>
      <c r="D26" s="2">
        <v>190.699997</v>
      </c>
      <c r="E26" s="2">
        <v>152</v>
      </c>
      <c r="F26" s="2">
        <v>162.009995</v>
      </c>
      <c r="G26" s="2">
        <v>157.503265</v>
      </c>
    </row>
    <row r="27" spans="1:7" x14ac:dyDescent="0.25">
      <c r="A27" s="1">
        <v>43891</v>
      </c>
      <c r="B27">
        <v>1612695500</v>
      </c>
      <c r="C27" s="2">
        <v>165.30999800000001</v>
      </c>
      <c r="D27" s="2">
        <v>175</v>
      </c>
      <c r="E27" s="2">
        <v>132.520004</v>
      </c>
      <c r="F27" s="2">
        <v>157.71000699999999</v>
      </c>
      <c r="G27" s="2">
        <v>153.74165300000001</v>
      </c>
    </row>
    <row r="28" spans="1:7" x14ac:dyDescent="0.25">
      <c r="A28" s="1">
        <v>43922</v>
      </c>
      <c r="B28">
        <v>984705000</v>
      </c>
      <c r="C28" s="2">
        <v>153</v>
      </c>
      <c r="D28" s="2">
        <v>180.39999399999999</v>
      </c>
      <c r="E28" s="2">
        <v>150.36000100000001</v>
      </c>
      <c r="F28" s="2">
        <v>179.21000699999999</v>
      </c>
      <c r="G28" s="2">
        <v>174.700729</v>
      </c>
    </row>
    <row r="29" spans="1:7" x14ac:dyDescent="0.25">
      <c r="A29" s="1">
        <v>43952</v>
      </c>
      <c r="B29">
        <v>688845000</v>
      </c>
      <c r="C29" s="2">
        <v>175.800003</v>
      </c>
      <c r="D29" s="2">
        <v>187.509995</v>
      </c>
      <c r="E29" s="2">
        <v>173.800003</v>
      </c>
      <c r="F29" s="2">
        <v>183.25</v>
      </c>
      <c r="G29" s="2">
        <v>178.63902300000001</v>
      </c>
    </row>
    <row r="30" spans="1:7" x14ac:dyDescent="0.25">
      <c r="A30" s="1">
        <v>43983</v>
      </c>
      <c r="B30">
        <v>764965400</v>
      </c>
      <c r="C30" s="2">
        <v>182.53999300000001</v>
      </c>
      <c r="D30" s="2">
        <v>204.39999399999999</v>
      </c>
      <c r="E30" s="2">
        <v>181.35000600000001</v>
      </c>
      <c r="F30" s="2">
        <v>203.509995</v>
      </c>
      <c r="G30" s="2">
        <v>198.94177199999999</v>
      </c>
    </row>
    <row r="31" spans="1:7" x14ac:dyDescent="0.25">
      <c r="A31" s="1">
        <v>44013</v>
      </c>
      <c r="B31">
        <v>770190800</v>
      </c>
      <c r="C31" s="2">
        <v>203.13999899999999</v>
      </c>
      <c r="D31" s="2">
        <v>216.38000500000001</v>
      </c>
      <c r="E31" s="2">
        <v>197.509995</v>
      </c>
      <c r="F31" s="2">
        <v>205.009995</v>
      </c>
      <c r="G31" s="2">
        <v>200.40808100000001</v>
      </c>
    </row>
    <row r="32" spans="1:7" x14ac:dyDescent="0.25">
      <c r="A32" s="1">
        <v>44044</v>
      </c>
      <c r="B32">
        <v>692423900</v>
      </c>
      <c r="C32" s="2">
        <v>211.520004</v>
      </c>
      <c r="D32" s="2">
        <v>231.14999399999999</v>
      </c>
      <c r="E32" s="2">
        <v>203.13999899999999</v>
      </c>
      <c r="F32" s="2">
        <v>225.529999</v>
      </c>
      <c r="G32" s="2">
        <v>220.467468</v>
      </c>
    </row>
    <row r="33" spans="1:7" x14ac:dyDescent="0.25">
      <c r="A33" s="1">
        <v>44075</v>
      </c>
      <c r="B33">
        <v>768176300</v>
      </c>
      <c r="C33" s="2">
        <v>225.509995</v>
      </c>
      <c r="D33" s="2">
        <v>232.86000100000001</v>
      </c>
      <c r="E33" s="2">
        <v>196.25</v>
      </c>
      <c r="F33" s="2">
        <v>210.33000200000001</v>
      </c>
      <c r="G33" s="2">
        <v>206.105728</v>
      </c>
    </row>
    <row r="34" spans="1:7" x14ac:dyDescent="0.25">
      <c r="A34" s="1">
        <v>44105</v>
      </c>
      <c r="B34">
        <v>631618000</v>
      </c>
      <c r="C34" s="2">
        <v>213.490005</v>
      </c>
      <c r="D34" s="2">
        <v>225.21000699999999</v>
      </c>
      <c r="E34" s="2">
        <v>199.61999499999999</v>
      </c>
      <c r="F34" s="2">
        <v>202.470001</v>
      </c>
      <c r="G34" s="2">
        <v>198.40358000000001</v>
      </c>
    </row>
    <row r="35" spans="1:7" x14ac:dyDescent="0.25">
      <c r="A35" s="1">
        <v>44136</v>
      </c>
      <c r="B35">
        <v>573443000</v>
      </c>
      <c r="C35" s="2">
        <v>204.28999300000001</v>
      </c>
      <c r="D35" s="2">
        <v>228.11999499999999</v>
      </c>
      <c r="E35" s="2">
        <v>200.11999499999999</v>
      </c>
      <c r="F35" s="2">
        <v>214.070007</v>
      </c>
      <c r="G35" s="2">
        <v>209.770599</v>
      </c>
    </row>
    <row r="36" spans="1:7" x14ac:dyDescent="0.25">
      <c r="A36" s="1">
        <v>44166</v>
      </c>
      <c r="B36">
        <v>594761700</v>
      </c>
      <c r="C36" s="2">
        <v>214.509995</v>
      </c>
      <c r="D36" s="2">
        <v>227.179993</v>
      </c>
      <c r="E36" s="2">
        <v>209.11000100000001</v>
      </c>
      <c r="F36" s="2">
        <v>222.41999799999999</v>
      </c>
      <c r="G36" s="2">
        <v>218.523529</v>
      </c>
    </row>
    <row r="37" spans="1:7" x14ac:dyDescent="0.25">
      <c r="A37" s="1">
        <v>44197</v>
      </c>
      <c r="B37">
        <v>648076400</v>
      </c>
      <c r="C37" s="2">
        <v>222.529999</v>
      </c>
      <c r="D37" s="2">
        <v>242.63999899999999</v>
      </c>
      <c r="E37" s="2">
        <v>211.94000199999999</v>
      </c>
      <c r="F37" s="2">
        <v>231.96000699999999</v>
      </c>
      <c r="G37" s="2">
        <v>227.89640800000001</v>
      </c>
    </row>
    <row r="38" spans="1:7" x14ac:dyDescent="0.25">
      <c r="A38" s="1">
        <v>44228</v>
      </c>
      <c r="B38">
        <v>490962200</v>
      </c>
      <c r="C38" s="2">
        <v>235.05999800000001</v>
      </c>
      <c r="D38" s="2">
        <v>246.13000500000001</v>
      </c>
      <c r="E38" s="2">
        <v>227.88000500000001</v>
      </c>
      <c r="F38" s="2">
        <v>232.38000500000001</v>
      </c>
      <c r="G38" s="2">
        <v>228.30903599999999</v>
      </c>
    </row>
    <row r="39" spans="1:7" x14ac:dyDescent="0.25">
      <c r="A39" s="1">
        <v>44256</v>
      </c>
      <c r="B39">
        <v>724945800</v>
      </c>
      <c r="C39" s="2">
        <v>235.89999399999999</v>
      </c>
      <c r="D39" s="2">
        <v>241.050003</v>
      </c>
      <c r="E39" s="2">
        <v>224.259995</v>
      </c>
      <c r="F39" s="2">
        <v>235.770004</v>
      </c>
      <c r="G39" s="2">
        <v>232.17314099999999</v>
      </c>
    </row>
    <row r="40" spans="1:7" x14ac:dyDescent="0.25">
      <c r="A40" s="1">
        <v>44287</v>
      </c>
      <c r="B40">
        <v>568661600</v>
      </c>
      <c r="C40" s="2">
        <v>238.470001</v>
      </c>
      <c r="D40" s="2">
        <v>263.19000199999999</v>
      </c>
      <c r="E40" s="2">
        <v>238.050003</v>
      </c>
      <c r="F40" s="2">
        <v>252.179993</v>
      </c>
      <c r="G40" s="2">
        <v>248.33277899999999</v>
      </c>
    </row>
    <row r="41" spans="1:7" x14ac:dyDescent="0.25">
      <c r="A41" s="1">
        <v>44317</v>
      </c>
      <c r="B41">
        <v>495084900</v>
      </c>
      <c r="C41" s="2">
        <v>253.39999399999999</v>
      </c>
      <c r="D41" s="2">
        <v>254.35000600000001</v>
      </c>
      <c r="E41" s="2">
        <v>238.070007</v>
      </c>
      <c r="F41" s="2">
        <v>249.679993</v>
      </c>
      <c r="G41" s="2">
        <v>245.870926</v>
      </c>
    </row>
    <row r="42" spans="1:7" x14ac:dyDescent="0.25">
      <c r="A42" s="1">
        <v>44348</v>
      </c>
      <c r="B42">
        <v>508572200</v>
      </c>
      <c r="C42" s="2">
        <v>251.229996</v>
      </c>
      <c r="D42" s="2">
        <v>271.64999399999999</v>
      </c>
      <c r="E42" s="2">
        <v>243</v>
      </c>
      <c r="F42" s="2">
        <v>270.89999399999999</v>
      </c>
      <c r="G42" s="2">
        <v>267.38324</v>
      </c>
    </row>
    <row r="43" spans="1:7" x14ac:dyDescent="0.25">
      <c r="A43" s="1">
        <v>44378</v>
      </c>
      <c r="B43">
        <v>522672700</v>
      </c>
      <c r="C43" s="2">
        <v>269.60998499999999</v>
      </c>
      <c r="D43" s="2">
        <v>290.14999399999999</v>
      </c>
      <c r="E43" s="2">
        <v>269.60000600000001</v>
      </c>
      <c r="F43" s="2">
        <v>284.91000400000001</v>
      </c>
      <c r="G43" s="2">
        <v>281.21133400000002</v>
      </c>
    </row>
    <row r="44" spans="1:7" x14ac:dyDescent="0.25">
      <c r="A44" s="1">
        <v>44409</v>
      </c>
      <c r="B44">
        <v>441308900</v>
      </c>
      <c r="C44" s="2">
        <v>286.35998499999999</v>
      </c>
      <c r="D44" s="2">
        <v>305.83999599999999</v>
      </c>
      <c r="E44" s="2">
        <v>283.73998999999998</v>
      </c>
      <c r="F44" s="2">
        <v>301.88000499999998</v>
      </c>
      <c r="G44" s="2">
        <v>297.96105999999997</v>
      </c>
    </row>
    <row r="45" spans="1:7" x14ac:dyDescent="0.25">
      <c r="A45" s="1">
        <v>44440</v>
      </c>
      <c r="B45">
        <v>502918700</v>
      </c>
      <c r="C45" s="2">
        <v>302.86999500000002</v>
      </c>
      <c r="D45" s="2">
        <v>305.32000699999998</v>
      </c>
      <c r="E45" s="2">
        <v>281.61999500000002</v>
      </c>
      <c r="F45" s="2">
        <v>281.92001299999998</v>
      </c>
      <c r="G45" s="2">
        <v>278.79284699999999</v>
      </c>
    </row>
    <row r="46" spans="1:7" x14ac:dyDescent="0.25">
      <c r="A46" s="1">
        <v>44470</v>
      </c>
      <c r="B46">
        <v>516515800</v>
      </c>
      <c r="C46" s="2">
        <v>282.11999500000002</v>
      </c>
      <c r="D46" s="2">
        <v>332</v>
      </c>
      <c r="E46" s="2">
        <v>280.25</v>
      </c>
      <c r="F46" s="2">
        <v>331.61999500000002</v>
      </c>
      <c r="G46" s="2">
        <v>327.94149800000002</v>
      </c>
    </row>
    <row r="47" spans="1:7" x14ac:dyDescent="0.25">
      <c r="A47" s="1">
        <v>44501</v>
      </c>
      <c r="B47">
        <v>509885200</v>
      </c>
      <c r="C47" s="2">
        <v>331.35998499999999</v>
      </c>
      <c r="D47" s="2">
        <v>349.67001299999998</v>
      </c>
      <c r="E47" s="2">
        <v>326.36999500000002</v>
      </c>
      <c r="F47" s="2">
        <v>330.58999599999999</v>
      </c>
      <c r="G47" s="2">
        <v>326.92297400000001</v>
      </c>
    </row>
    <row r="48" spans="1:7" x14ac:dyDescent="0.25">
      <c r="A48" s="1">
        <v>44531</v>
      </c>
      <c r="B48">
        <v>625674800</v>
      </c>
      <c r="C48" s="2">
        <v>335.13000499999998</v>
      </c>
      <c r="D48" s="2">
        <v>344.29998799999998</v>
      </c>
      <c r="E48" s="2">
        <v>317.25</v>
      </c>
      <c r="F48" s="2">
        <v>336.32000699999998</v>
      </c>
      <c r="G48" s="2">
        <v>333.19790599999999</v>
      </c>
    </row>
    <row r="49" spans="1:7" x14ac:dyDescent="0.25">
      <c r="A49" s="1">
        <v>44562</v>
      </c>
      <c r="B49">
        <v>947531400</v>
      </c>
      <c r="C49" s="2">
        <v>335.35000600000001</v>
      </c>
      <c r="D49" s="2">
        <v>338</v>
      </c>
      <c r="E49" s="2">
        <v>276.04998799999998</v>
      </c>
      <c r="F49" s="2">
        <v>310.98001099999999</v>
      </c>
      <c r="G49" s="2">
        <v>308.09314000000001</v>
      </c>
    </row>
    <row r="50" spans="1:7" x14ac:dyDescent="0.25">
      <c r="A50" s="1">
        <v>44593</v>
      </c>
      <c r="B50">
        <v>697050600</v>
      </c>
      <c r="C50" s="2">
        <v>310.41000400000001</v>
      </c>
      <c r="D50" s="2">
        <v>315.11999500000002</v>
      </c>
      <c r="E50" s="2">
        <v>271.51998900000001</v>
      </c>
      <c r="F50" s="2">
        <v>298.790009</v>
      </c>
      <c r="G50" s="2">
        <v>296.01629600000001</v>
      </c>
    </row>
    <row r="51" spans="1:7" x14ac:dyDescent="0.25">
      <c r="A51" s="1">
        <v>44621</v>
      </c>
      <c r="B51">
        <v>734334200</v>
      </c>
      <c r="C51" s="2">
        <v>296.39999399999999</v>
      </c>
      <c r="D51" s="2">
        <v>315.95001200000002</v>
      </c>
      <c r="E51" s="2">
        <v>270</v>
      </c>
      <c r="F51" s="2">
        <v>308.30999800000001</v>
      </c>
      <c r="G51" s="2">
        <v>306.07946800000002</v>
      </c>
    </row>
    <row r="52" spans="1:7" x14ac:dyDescent="0.25">
      <c r="A52" s="1">
        <v>44652</v>
      </c>
      <c r="B52">
        <v>627343400</v>
      </c>
      <c r="C52" s="2">
        <v>309.36999500000002</v>
      </c>
      <c r="D52" s="2">
        <v>315.10998499999999</v>
      </c>
      <c r="E52" s="2">
        <v>270</v>
      </c>
      <c r="F52" s="2">
        <v>277.51998900000001</v>
      </c>
      <c r="G52" s="2">
        <v>275.51223800000002</v>
      </c>
    </row>
    <row r="53" spans="1:7" x14ac:dyDescent="0.25">
      <c r="A53" s="1">
        <v>44682</v>
      </c>
      <c r="B53">
        <v>742902000</v>
      </c>
      <c r="C53" s="2">
        <v>277.709991</v>
      </c>
      <c r="D53" s="2">
        <v>290.88000499999998</v>
      </c>
      <c r="E53" s="2">
        <v>246.44000199999999</v>
      </c>
      <c r="F53" s="2">
        <v>271.86999500000002</v>
      </c>
      <c r="G53" s="2">
        <v>269.90310699999998</v>
      </c>
    </row>
    <row r="54" spans="1:7" x14ac:dyDescent="0.25">
      <c r="A54" s="1">
        <v>44713</v>
      </c>
      <c r="B54">
        <v>621372300</v>
      </c>
      <c r="C54" s="2">
        <v>275.20001200000002</v>
      </c>
      <c r="D54" s="2">
        <v>277.69000199999999</v>
      </c>
      <c r="E54" s="2">
        <v>241.509995</v>
      </c>
      <c r="F54" s="2">
        <v>256.82998700000002</v>
      </c>
      <c r="G54" s="2">
        <v>255.56578099999999</v>
      </c>
    </row>
    <row r="55" spans="1:7" x14ac:dyDescent="0.25">
      <c r="A55" s="1">
        <v>44743</v>
      </c>
      <c r="B55">
        <v>534891800</v>
      </c>
      <c r="C55" s="2">
        <v>256.39001500000001</v>
      </c>
      <c r="D55" s="2">
        <v>282</v>
      </c>
      <c r="E55" s="2">
        <v>245.94000199999999</v>
      </c>
      <c r="F55" s="2">
        <v>280.73998999999998</v>
      </c>
      <c r="G55" s="2">
        <v>279.358093</v>
      </c>
    </row>
    <row r="56" spans="1:7" x14ac:dyDescent="0.25">
      <c r="A56" s="1">
        <v>44774</v>
      </c>
      <c r="B56">
        <v>477157600</v>
      </c>
      <c r="C56" s="2">
        <v>277.82000699999998</v>
      </c>
      <c r="D56" s="2">
        <v>294.17999300000002</v>
      </c>
      <c r="E56" s="2">
        <v>260.66000400000001</v>
      </c>
      <c r="F56" s="2">
        <v>261.47000100000002</v>
      </c>
      <c r="G56" s="2">
        <v>260.18292200000002</v>
      </c>
    </row>
    <row r="57" spans="1:7" x14ac:dyDescent="0.25">
      <c r="A57" s="1">
        <v>44805</v>
      </c>
      <c r="B57">
        <v>575586600</v>
      </c>
      <c r="C57" s="2">
        <v>258.86999500000002</v>
      </c>
      <c r="D57" s="2">
        <v>267.45001200000002</v>
      </c>
      <c r="E57" s="2">
        <v>232.729996</v>
      </c>
      <c r="F57" s="2">
        <v>232.89999399999999</v>
      </c>
      <c r="G57" s="2">
        <v>232.24548300000001</v>
      </c>
    </row>
    <row r="58" spans="1:7" x14ac:dyDescent="0.25">
      <c r="A58" s="1">
        <v>44835</v>
      </c>
      <c r="B58">
        <v>671225100</v>
      </c>
      <c r="C58" s="2">
        <v>235.41000399999999</v>
      </c>
      <c r="D58" s="2">
        <v>251.03999300000001</v>
      </c>
      <c r="E58" s="2">
        <v>219.13000500000001</v>
      </c>
      <c r="F58" s="2">
        <v>232.13000500000001</v>
      </c>
      <c r="G58" s="2">
        <v>231.47766100000001</v>
      </c>
    </row>
    <row r="59" spans="1:7" x14ac:dyDescent="0.25">
      <c r="A59" s="1">
        <v>44866</v>
      </c>
      <c r="B59">
        <v>615296000</v>
      </c>
      <c r="C59" s="2">
        <v>234.60000600000001</v>
      </c>
      <c r="D59" s="2">
        <v>255.33000200000001</v>
      </c>
      <c r="E59" s="2">
        <v>213.429993</v>
      </c>
      <c r="F59" s="3">
        <v>255.13999899999999</v>
      </c>
      <c r="G59" s="3">
        <v>254.422989</v>
      </c>
    </row>
    <row r="60" spans="1:7" x14ac:dyDescent="0.25">
      <c r="A60" s="1">
        <v>44896</v>
      </c>
      <c r="B60">
        <v>591351000</v>
      </c>
      <c r="C60" s="2">
        <v>253.86999499999999</v>
      </c>
      <c r="D60" s="2">
        <v>263.92001299999998</v>
      </c>
      <c r="E60" s="2">
        <v>233.86999499999999</v>
      </c>
      <c r="F60" s="2">
        <v>239.820007</v>
      </c>
      <c r="G60" s="2">
        <v>239.820007</v>
      </c>
    </row>
    <row r="61" spans="1:7" x14ac:dyDescent="0.25">
      <c r="A61" s="1">
        <v>44927</v>
      </c>
      <c r="B61">
        <v>291206900</v>
      </c>
      <c r="C61" s="2">
        <v>243.08000200000001</v>
      </c>
      <c r="D61" s="2">
        <v>245.75</v>
      </c>
      <c r="E61" s="2">
        <v>219.35000600000001</v>
      </c>
      <c r="F61" s="2">
        <v>239.229996</v>
      </c>
      <c r="G61" s="2">
        <v>239.229996</v>
      </c>
    </row>
    <row r="62" spans="1:7" x14ac:dyDescent="0.25">
      <c r="A62" s="1">
        <v>44939</v>
      </c>
      <c r="B62">
        <v>21333265</v>
      </c>
      <c r="C62" s="2">
        <v>237.00199900000001</v>
      </c>
      <c r="D62" s="2">
        <v>239.36999499999999</v>
      </c>
      <c r="E62" s="2">
        <v>234.949997</v>
      </c>
      <c r="F62" s="2">
        <v>239.229996</v>
      </c>
      <c r="G62" s="2">
        <v>239.229996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E17F-AA7A-40D4-99DD-DC8ED90F151C}">
  <dimension ref="A1:Q24"/>
  <sheetViews>
    <sheetView zoomScaleNormal="100" workbookViewId="0">
      <selection activeCell="J14" sqref="J14"/>
    </sheetView>
  </sheetViews>
  <sheetFormatPr defaultRowHeight="15" x14ac:dyDescent="0.25"/>
  <cols>
    <col min="1" max="1" width="10.7109375" style="1" bestFit="1" customWidth="1"/>
    <col min="2" max="2" width="12.140625" bestFit="1" customWidth="1"/>
    <col min="3" max="3" width="11" customWidth="1"/>
    <col min="5" max="5" width="11" customWidth="1"/>
    <col min="14" max="14" width="17.28515625" customWidth="1"/>
  </cols>
  <sheetData>
    <row r="1" spans="1:17" x14ac:dyDescent="0.25">
      <c r="A1" s="1" t="s">
        <v>0</v>
      </c>
      <c r="B1" t="s">
        <v>7</v>
      </c>
      <c r="C1" t="s">
        <v>4</v>
      </c>
      <c r="D1" t="s">
        <v>62</v>
      </c>
      <c r="E1" t="s">
        <v>4</v>
      </c>
    </row>
    <row r="2" spans="1:17" x14ac:dyDescent="0.25">
      <c r="A2" s="1">
        <v>43145</v>
      </c>
      <c r="B2">
        <v>0.42</v>
      </c>
      <c r="C2" s="4">
        <v>90.81</v>
      </c>
      <c r="D2">
        <v>85.92</v>
      </c>
      <c r="E2" s="35">
        <f>MSFT_2[[#This Row],[Dividends]]/MSFT_2[[#This Row],[Close]]</f>
        <v>4.6250412950115619E-3</v>
      </c>
      <c r="F2" t="s">
        <v>9</v>
      </c>
    </row>
    <row r="3" spans="1:17" x14ac:dyDescent="0.25">
      <c r="A3" s="1">
        <v>43236</v>
      </c>
      <c r="B3">
        <v>0.42</v>
      </c>
      <c r="C3" s="4">
        <v>97.15</v>
      </c>
      <c r="D3">
        <v>92.32</v>
      </c>
      <c r="E3" s="35">
        <f>MSFT_2[[#This Row],[Dividends]]/MSFT_2[[#This Row],[Close]]</f>
        <v>4.3232115285640757E-3</v>
      </c>
    </row>
    <row r="4" spans="1:17" x14ac:dyDescent="0.25">
      <c r="A4" s="1">
        <v>43327</v>
      </c>
      <c r="B4">
        <v>0.42</v>
      </c>
      <c r="C4" s="4">
        <v>107.66</v>
      </c>
      <c r="D4">
        <v>102.7</v>
      </c>
      <c r="E4" s="35">
        <f>MSFT_2[[#This Row],[Dividends]]/MSFT_2[[#This Row],[Close]]</f>
        <v>3.9011703511053317E-3</v>
      </c>
      <c r="J4" t="s">
        <v>65</v>
      </c>
      <c r="O4">
        <v>88.35</v>
      </c>
      <c r="Q4">
        <v>83.2</v>
      </c>
    </row>
    <row r="5" spans="1:17" x14ac:dyDescent="0.25">
      <c r="A5" s="1">
        <v>43418</v>
      </c>
      <c r="B5">
        <v>0.46</v>
      </c>
      <c r="C5" s="4">
        <v>104.97</v>
      </c>
      <c r="D5">
        <v>100.56</v>
      </c>
      <c r="E5" s="35">
        <f>MSFT_2[[#This Row],[Dividends]]/MSFT_2[[#This Row],[Close]]</f>
        <v>4.3822044393636277E-3</v>
      </c>
      <c r="J5" t="s">
        <v>66</v>
      </c>
      <c r="O5">
        <v>239.23</v>
      </c>
      <c r="Q5">
        <v>239.23</v>
      </c>
    </row>
    <row r="6" spans="1:17" x14ac:dyDescent="0.25">
      <c r="A6" s="1">
        <v>43516</v>
      </c>
      <c r="B6">
        <v>0.46</v>
      </c>
      <c r="C6" s="4">
        <v>107.15</v>
      </c>
      <c r="D6">
        <v>103.09</v>
      </c>
      <c r="E6" s="35">
        <f>MSFT_2[[#This Row],[Dividends]]/MSFT_2[[#This Row],[Close]]</f>
        <v>4.2930471301913208E-3</v>
      </c>
      <c r="J6" t="s">
        <v>67</v>
      </c>
      <c r="O6">
        <f>O5-O4</f>
        <v>150.88</v>
      </c>
    </row>
    <row r="7" spans="1:17" x14ac:dyDescent="0.25">
      <c r="A7" s="1">
        <v>43600</v>
      </c>
      <c r="B7">
        <v>0.46</v>
      </c>
      <c r="C7" s="4">
        <v>126.02</v>
      </c>
      <c r="D7">
        <v>121.69</v>
      </c>
      <c r="E7" s="35">
        <f>MSFT_2[[#This Row],[Dividends]]/MSFT_2[[#This Row],[Close]]</f>
        <v>3.6502142517060789E-3</v>
      </c>
      <c r="J7" t="s">
        <v>68</v>
      </c>
      <c r="O7">
        <v>10.54</v>
      </c>
    </row>
    <row r="8" spans="1:17" x14ac:dyDescent="0.25">
      <c r="A8" s="1">
        <v>43691</v>
      </c>
      <c r="B8">
        <v>0.46</v>
      </c>
      <c r="C8" s="4">
        <v>133.97999999999999</v>
      </c>
      <c r="D8">
        <v>129.81</v>
      </c>
      <c r="E8" s="35">
        <f>MSFT_2[[#This Row],[Dividends]]/MSFT_2[[#This Row],[Close]]</f>
        <v>3.4333482609344682E-3</v>
      </c>
      <c r="O8">
        <f>SUM(O6:O7)</f>
        <v>161.41999999999999</v>
      </c>
      <c r="Q8">
        <f>Q5-Q4</f>
        <v>156.02999999999997</v>
      </c>
    </row>
    <row r="9" spans="1:17" x14ac:dyDescent="0.25">
      <c r="A9" s="1">
        <v>43789</v>
      </c>
      <c r="B9">
        <v>0.51</v>
      </c>
      <c r="C9" s="4">
        <v>149.62</v>
      </c>
      <c r="D9">
        <v>145.46</v>
      </c>
      <c r="E9" s="35">
        <f>MSFT_2[[#This Row],[Dividends]]/MSFT_2[[#This Row],[Close]]</f>
        <v>3.4086352091966315E-3</v>
      </c>
    </row>
    <row r="10" spans="1:17" x14ac:dyDescent="0.25">
      <c r="A10" s="1">
        <v>43880</v>
      </c>
      <c r="B10">
        <v>0.51</v>
      </c>
      <c r="C10" s="4">
        <v>187.28</v>
      </c>
      <c r="D10">
        <v>182.57</v>
      </c>
      <c r="E10" s="35">
        <f>MSFT_2[[#This Row],[Dividends]]/MSFT_2[[#This Row],[Close]]</f>
        <v>2.7231952157197778E-3</v>
      </c>
      <c r="F10" s="4" t="s">
        <v>9</v>
      </c>
    </row>
    <row r="11" spans="1:17" x14ac:dyDescent="0.25">
      <c r="A11" s="1">
        <v>43971</v>
      </c>
      <c r="B11">
        <v>0.51</v>
      </c>
      <c r="C11" s="4">
        <v>185.66</v>
      </c>
      <c r="D11">
        <v>181.49</v>
      </c>
      <c r="E11" s="35">
        <f>MSFT_2[[#This Row],[Dividends]]/MSFT_2[[#This Row],[Close]]</f>
        <v>2.7469568027577293E-3</v>
      </c>
    </row>
    <row r="12" spans="1:17" x14ac:dyDescent="0.25">
      <c r="A12" s="1">
        <v>44062</v>
      </c>
      <c r="B12">
        <v>0.51</v>
      </c>
      <c r="C12" s="4">
        <v>209.7</v>
      </c>
      <c r="D12">
        <v>205.49</v>
      </c>
      <c r="E12" s="35">
        <f>MSFT_2[[#This Row],[Dividends]]/MSFT_2[[#This Row],[Close]]</f>
        <v>2.432045779685265E-3</v>
      </c>
    </row>
    <row r="13" spans="1:17" x14ac:dyDescent="0.25">
      <c r="A13" s="1">
        <v>44153</v>
      </c>
      <c r="B13">
        <v>0.56000000000000005</v>
      </c>
      <c r="C13" s="4">
        <v>211.08</v>
      </c>
      <c r="D13">
        <v>207.38</v>
      </c>
      <c r="E13" s="35">
        <f>MSFT_2[[#This Row],[Dividends]]/MSFT_2[[#This Row],[Close]]</f>
        <v>2.6530225506916812E-3</v>
      </c>
    </row>
    <row r="14" spans="1:17" x14ac:dyDescent="0.25">
      <c r="A14" s="1">
        <v>44244</v>
      </c>
      <c r="B14">
        <v>0.56000000000000005</v>
      </c>
      <c r="C14" s="4">
        <v>244.2</v>
      </c>
      <c r="D14">
        <v>240.47</v>
      </c>
      <c r="E14" s="35">
        <f>MSFT_2[[#This Row],[Dividends]]/MSFT_2[[#This Row],[Close]]</f>
        <v>2.2932022932022934E-3</v>
      </c>
    </row>
    <row r="15" spans="1:17" x14ac:dyDescent="0.25">
      <c r="A15" s="1">
        <v>44335</v>
      </c>
      <c r="B15">
        <v>0.56000000000000005</v>
      </c>
      <c r="C15" s="4">
        <v>243.12</v>
      </c>
      <c r="D15">
        <v>239.96</v>
      </c>
      <c r="E15" s="35">
        <f>MSFT_2[[#This Row],[Dividends]]/MSFT_2[[#This Row],[Close]]</f>
        <v>2.3033892727871014E-3</v>
      </c>
    </row>
    <row r="16" spans="1:17" x14ac:dyDescent="0.25">
      <c r="A16" s="1">
        <v>44426</v>
      </c>
      <c r="B16">
        <v>0.56000000000000005</v>
      </c>
      <c r="C16" s="4">
        <v>290.73</v>
      </c>
      <c r="D16">
        <v>287.51</v>
      </c>
      <c r="E16" s="35">
        <f>MSFT_2[[#This Row],[Dividends]]/MSFT_2[[#This Row],[Close]]</f>
        <v>1.9261858081381352E-3</v>
      </c>
    </row>
    <row r="17" spans="1:6" x14ac:dyDescent="0.25">
      <c r="A17" s="1">
        <v>44517</v>
      </c>
      <c r="B17">
        <v>0.62</v>
      </c>
      <c r="C17" s="4">
        <v>339.12</v>
      </c>
      <c r="D17">
        <v>335.97</v>
      </c>
      <c r="E17" s="35">
        <f>MSFT_2[[#This Row],[Dividends]]/MSFT_2[[#This Row],[Close]]</f>
        <v>1.8282613824015098E-3</v>
      </c>
    </row>
    <row r="18" spans="1:6" x14ac:dyDescent="0.25">
      <c r="A18" s="1">
        <v>44608</v>
      </c>
      <c r="B18">
        <v>0.62</v>
      </c>
      <c r="C18" s="4">
        <v>299.5</v>
      </c>
      <c r="D18">
        <v>297.33</v>
      </c>
      <c r="E18" s="35">
        <f>MSFT_2[[#This Row],[Dividends]]/MSFT_2[[#This Row],[Close]]</f>
        <v>2.070116861435726E-3</v>
      </c>
    </row>
    <row r="19" spans="1:6" x14ac:dyDescent="0.25">
      <c r="A19" s="1">
        <v>44699</v>
      </c>
      <c r="B19">
        <v>0.62</v>
      </c>
      <c r="C19" s="4">
        <v>254.08</v>
      </c>
      <c r="D19">
        <v>252.83</v>
      </c>
      <c r="E19" s="35">
        <f>MSFT_2[[#This Row],[Dividends]]/MSFT_2[[#This Row],[Close]]</f>
        <v>2.4401763224181361E-3</v>
      </c>
    </row>
    <row r="20" spans="1:6" x14ac:dyDescent="0.25">
      <c r="A20" s="1">
        <v>44790</v>
      </c>
      <c r="B20">
        <v>0.62</v>
      </c>
      <c r="C20" s="4">
        <v>291.32</v>
      </c>
      <c r="D20">
        <v>290.5</v>
      </c>
      <c r="E20" s="35">
        <f>MSFT_2[[#This Row],[Dividends]]/MSFT_2[[#This Row],[Close]]</f>
        <v>2.1282438555540301E-3</v>
      </c>
    </row>
    <row r="21" spans="1:6" x14ac:dyDescent="0.25">
      <c r="A21" s="1">
        <v>44881</v>
      </c>
      <c r="B21">
        <v>0.68</v>
      </c>
      <c r="C21" s="4">
        <v>241.73</v>
      </c>
      <c r="D21">
        <v>241.73</v>
      </c>
      <c r="E21" s="35">
        <f>MSFT_2[[#This Row],[Dividends]]/MSFT_2[[#This Row],[Close]]</f>
        <v>2.8130558888015559E-3</v>
      </c>
    </row>
    <row r="23" spans="1:6" x14ac:dyDescent="0.25">
      <c r="B23">
        <f>SUM(MSFT_2[Dividends])</f>
        <v>10.539999999999997</v>
      </c>
      <c r="E23" s="36">
        <f>SUM(E2:E21)/5</f>
        <v>1.2074944899933207E-2</v>
      </c>
      <c r="F23" t="s">
        <v>63</v>
      </c>
    </row>
    <row r="24" spans="1:6" x14ac:dyDescent="0.25">
      <c r="E24" s="36">
        <f>SUM(E2:E21)</f>
        <v>6.0374724499666035E-2</v>
      </c>
      <c r="F24" t="s">
        <v>64</v>
      </c>
    </row>
  </sheetData>
  <pageMargins left="0.7" right="0.7" top="0.75" bottom="0.75" header="0.3" footer="0.3"/>
  <pageSetup orientation="portrait" r:id="rId1"/>
  <ignoredErrors>
    <ignoredError sqref="C2:C9" calculatedColumn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F8EF-3208-46DB-B5E7-270798B417D3}">
  <dimension ref="A1:N1260"/>
  <sheetViews>
    <sheetView zoomScaleNormal="100" workbookViewId="0">
      <selection activeCell="K6" sqref="K6:L12"/>
    </sheetView>
  </sheetViews>
  <sheetFormatPr defaultRowHeight="15" x14ac:dyDescent="0.25"/>
  <cols>
    <col min="1" max="1" width="10.7109375" style="9" bestFit="1" customWidth="1"/>
    <col min="2" max="5" width="11" style="10" bestFit="1" customWidth="1"/>
    <col min="6" max="6" width="11.5703125" style="10" bestFit="1" customWidth="1"/>
    <col min="7" max="7" width="10.28515625" bestFit="1" customWidth="1"/>
    <col min="11" max="11" width="31.7109375" customWidth="1"/>
    <col min="12" max="12" width="14.140625" customWidth="1"/>
    <col min="13" max="13" width="12" customWidth="1"/>
  </cols>
  <sheetData>
    <row r="1" spans="1:14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t="s">
        <v>6</v>
      </c>
    </row>
    <row r="2" spans="1:14" x14ac:dyDescent="0.25">
      <c r="A2" s="9">
        <v>43116</v>
      </c>
      <c r="B2" s="10">
        <v>90.099997999999999</v>
      </c>
      <c r="C2" s="10">
        <v>90.790001000000004</v>
      </c>
      <c r="D2" s="10">
        <v>88.010002</v>
      </c>
      <c r="E2" s="10">
        <v>88.349997999999999</v>
      </c>
      <c r="F2" s="10">
        <v>83.200500000000005</v>
      </c>
      <c r="G2">
        <v>36599700</v>
      </c>
      <c r="I2" t="s">
        <v>10</v>
      </c>
      <c r="L2" t="s">
        <v>9</v>
      </c>
    </row>
    <row r="3" spans="1:14" x14ac:dyDescent="0.25">
      <c r="A3" s="9">
        <v>43117</v>
      </c>
      <c r="B3" s="10">
        <v>89.080001999999993</v>
      </c>
      <c r="C3" s="10">
        <v>90.279999000000004</v>
      </c>
      <c r="D3" s="10">
        <v>88.75</v>
      </c>
      <c r="E3" s="10">
        <v>90.139999000000003</v>
      </c>
      <c r="F3" s="10">
        <v>84.886161999999999</v>
      </c>
      <c r="G3">
        <v>25621200</v>
      </c>
    </row>
    <row r="4" spans="1:14" x14ac:dyDescent="0.25">
      <c r="A4" s="9">
        <v>43118</v>
      </c>
      <c r="B4" s="10">
        <v>89.800003000000004</v>
      </c>
      <c r="C4" s="10">
        <v>90.669998000000007</v>
      </c>
      <c r="D4" s="10">
        <v>89.660004000000001</v>
      </c>
      <c r="E4" s="10">
        <v>90.099997999999999</v>
      </c>
      <c r="F4" s="10">
        <v>84.848502999999994</v>
      </c>
      <c r="G4">
        <v>24159700</v>
      </c>
    </row>
    <row r="5" spans="1:14" x14ac:dyDescent="0.25">
      <c r="A5" s="9">
        <v>43119</v>
      </c>
      <c r="B5" s="10">
        <v>90.139999000000003</v>
      </c>
      <c r="C5" s="10">
        <v>90.610000999999997</v>
      </c>
      <c r="D5" s="10">
        <v>89.660004000000001</v>
      </c>
      <c r="E5" s="10">
        <v>90</v>
      </c>
      <c r="F5" s="10">
        <v>84.754333000000003</v>
      </c>
      <c r="G5">
        <v>36875000</v>
      </c>
    </row>
    <row r="6" spans="1:14" ht="15.75" x14ac:dyDescent="0.25">
      <c r="A6" s="9">
        <v>43122</v>
      </c>
      <c r="B6" s="10">
        <v>90</v>
      </c>
      <c r="C6" s="10">
        <v>91.620002999999997</v>
      </c>
      <c r="D6" s="10">
        <v>89.739998</v>
      </c>
      <c r="E6" s="10">
        <v>91.610000999999997</v>
      </c>
      <c r="F6" s="10">
        <v>86.270484999999994</v>
      </c>
      <c r="G6">
        <v>23601600</v>
      </c>
      <c r="J6" s="4"/>
      <c r="K6" s="38" t="s">
        <v>71</v>
      </c>
      <c r="L6" s="38" t="s">
        <v>72</v>
      </c>
    </row>
    <row r="7" spans="1:14" ht="15.75" x14ac:dyDescent="0.25">
      <c r="A7" s="9">
        <v>43123</v>
      </c>
      <c r="B7" s="10">
        <v>91.900002000000001</v>
      </c>
      <c r="C7" s="10">
        <v>92.300003000000004</v>
      </c>
      <c r="D7" s="10">
        <v>91.540001000000004</v>
      </c>
      <c r="E7" s="10">
        <v>91.900002000000001</v>
      </c>
      <c r="F7" s="10">
        <v>86.543593999999999</v>
      </c>
      <c r="G7">
        <v>23412800</v>
      </c>
      <c r="K7" s="38" t="s">
        <v>25</v>
      </c>
      <c r="L7" s="39">
        <f>MAX(MSFT_3[Adj Close])</f>
        <v>339.92483499999997</v>
      </c>
    </row>
    <row r="8" spans="1:14" ht="15.75" x14ac:dyDescent="0.25">
      <c r="A8" s="9">
        <v>43124</v>
      </c>
      <c r="B8" s="10">
        <v>92.550003000000004</v>
      </c>
      <c r="C8" s="10">
        <v>93.43</v>
      </c>
      <c r="D8" s="10">
        <v>91.580001999999993</v>
      </c>
      <c r="E8" s="10">
        <v>91.82</v>
      </c>
      <c r="F8" s="10">
        <v>86.468254000000002</v>
      </c>
      <c r="G8">
        <v>33277500</v>
      </c>
      <c r="K8" s="38" t="s">
        <v>26</v>
      </c>
      <c r="L8" s="39">
        <f>MIN(MSFT_3[Adj Close])</f>
        <v>80.055167999999995</v>
      </c>
    </row>
    <row r="9" spans="1:14" ht="15.75" x14ac:dyDescent="0.25">
      <c r="A9" s="9">
        <v>43125</v>
      </c>
      <c r="B9" s="10">
        <v>92.470000999999996</v>
      </c>
      <c r="C9" s="10">
        <v>93.239998</v>
      </c>
      <c r="D9" s="10">
        <v>91.93</v>
      </c>
      <c r="E9" s="10">
        <v>92.330001999999993</v>
      </c>
      <c r="F9" s="10">
        <v>86.948539999999994</v>
      </c>
      <c r="G9">
        <v>26383200</v>
      </c>
      <c r="K9" s="38" t="s">
        <v>27</v>
      </c>
      <c r="L9" s="40">
        <f>MAX(MSFT_3[Date])</f>
        <v>44939</v>
      </c>
      <c r="N9" t="s">
        <v>9</v>
      </c>
    </row>
    <row r="10" spans="1:14" ht="15.75" x14ac:dyDescent="0.25">
      <c r="A10" s="9">
        <v>43126</v>
      </c>
      <c r="B10" s="10">
        <v>93.120002999999997</v>
      </c>
      <c r="C10" s="10">
        <v>94.059997999999993</v>
      </c>
      <c r="D10" s="10">
        <v>92.580001999999993</v>
      </c>
      <c r="E10" s="10">
        <v>94.059997999999993</v>
      </c>
      <c r="F10" s="10">
        <v>88.577713000000003</v>
      </c>
      <c r="G10">
        <v>29172200</v>
      </c>
      <c r="K10" s="38" t="s">
        <v>28</v>
      </c>
      <c r="L10" s="46">
        <f>LOOKUP(MSFT_3!$L$9, MSFT_3!$A$2:$A$1260,MSFT_3!$F$2:$F$1260)</f>
        <v>239.229996</v>
      </c>
      <c r="M10" s="1"/>
    </row>
    <row r="11" spans="1:14" ht="15.75" x14ac:dyDescent="0.25">
      <c r="A11" s="9">
        <v>43129</v>
      </c>
      <c r="B11" s="10">
        <v>95.139999000000003</v>
      </c>
      <c r="C11" s="10">
        <v>95.449996999999996</v>
      </c>
      <c r="D11" s="10">
        <v>93.720000999999996</v>
      </c>
      <c r="E11" s="10">
        <v>93.919998000000007</v>
      </c>
      <c r="F11" s="10">
        <v>88.445839000000007</v>
      </c>
      <c r="G11">
        <v>31569900</v>
      </c>
      <c r="K11" s="38" t="s">
        <v>73</v>
      </c>
      <c r="L11" s="47">
        <f>1-(MSFT_3!$L$10/MSFT_3!$L$7)</f>
        <v>0.29622677907602712</v>
      </c>
    </row>
    <row r="12" spans="1:14" ht="15.75" x14ac:dyDescent="0.25">
      <c r="A12" s="9">
        <v>43130</v>
      </c>
      <c r="B12" s="10">
        <v>93.300003000000004</v>
      </c>
      <c r="C12" s="10">
        <v>93.660004000000001</v>
      </c>
      <c r="D12" s="10">
        <v>92.099997999999999</v>
      </c>
      <c r="E12" s="10">
        <v>92.739998</v>
      </c>
      <c r="F12" s="10">
        <v>87.334632999999997</v>
      </c>
      <c r="G12">
        <v>38635100</v>
      </c>
      <c r="K12" s="38" t="s">
        <v>74</v>
      </c>
      <c r="L12" s="41">
        <f>(MSFT_3!$F$1260/MSFT_3!$F$2)-1</f>
        <v>1.8753432491391275</v>
      </c>
    </row>
    <row r="13" spans="1:14" x14ac:dyDescent="0.25">
      <c r="A13" s="9">
        <v>43131</v>
      </c>
      <c r="B13" s="10">
        <v>93.75</v>
      </c>
      <c r="C13" s="10">
        <v>95.400002000000001</v>
      </c>
      <c r="D13" s="10">
        <v>93.510002</v>
      </c>
      <c r="E13" s="10">
        <v>95.010002</v>
      </c>
      <c r="F13" s="10">
        <v>89.472365999999994</v>
      </c>
      <c r="G13">
        <v>48756300</v>
      </c>
    </row>
    <row r="14" spans="1:14" x14ac:dyDescent="0.25">
      <c r="A14" s="9">
        <v>43132</v>
      </c>
      <c r="B14" s="10">
        <v>94.790001000000004</v>
      </c>
      <c r="C14" s="10">
        <v>96.07</v>
      </c>
      <c r="D14" s="10">
        <v>93.580001999999993</v>
      </c>
      <c r="E14" s="10">
        <v>94.260002</v>
      </c>
      <c r="F14" s="10">
        <v>88.766036999999997</v>
      </c>
      <c r="G14">
        <v>47227900</v>
      </c>
    </row>
    <row r="15" spans="1:14" x14ac:dyDescent="0.25">
      <c r="A15" s="9">
        <v>43133</v>
      </c>
      <c r="B15" s="10">
        <v>93.639999000000003</v>
      </c>
      <c r="C15" s="10">
        <v>93.970000999999996</v>
      </c>
      <c r="D15" s="10">
        <v>91.5</v>
      </c>
      <c r="E15" s="10">
        <v>91.779999000000004</v>
      </c>
      <c r="F15" s="10">
        <v>86.430580000000006</v>
      </c>
      <c r="G15">
        <v>47867800</v>
      </c>
    </row>
    <row r="16" spans="1:14" x14ac:dyDescent="0.25">
      <c r="A16" s="9">
        <v>43136</v>
      </c>
      <c r="B16" s="10">
        <v>90.559997999999993</v>
      </c>
      <c r="C16" s="10">
        <v>93.239998</v>
      </c>
      <c r="D16" s="10">
        <v>88</v>
      </c>
      <c r="E16" s="10">
        <v>88</v>
      </c>
      <c r="F16" s="10">
        <v>82.870887999999994</v>
      </c>
      <c r="G16">
        <v>51031500</v>
      </c>
    </row>
    <row r="17" spans="1:7" x14ac:dyDescent="0.25">
      <c r="A17" s="9">
        <v>43137</v>
      </c>
      <c r="B17" s="10">
        <v>86.889999000000003</v>
      </c>
      <c r="C17" s="10">
        <v>91.480002999999996</v>
      </c>
      <c r="D17" s="10">
        <v>85.25</v>
      </c>
      <c r="E17" s="10">
        <v>91.330001999999993</v>
      </c>
      <c r="F17" s="10">
        <v>86.006827999999999</v>
      </c>
      <c r="G17">
        <v>67998600</v>
      </c>
    </row>
    <row r="18" spans="1:7" x14ac:dyDescent="0.25">
      <c r="A18" s="9">
        <v>43138</v>
      </c>
      <c r="B18" s="10">
        <v>90.489998</v>
      </c>
      <c r="C18" s="10">
        <v>91.769997000000004</v>
      </c>
      <c r="D18" s="10">
        <v>89.199996999999996</v>
      </c>
      <c r="E18" s="10">
        <v>89.610000999999997</v>
      </c>
      <c r="F18" s="10">
        <v>84.387054000000006</v>
      </c>
      <c r="G18">
        <v>41107600</v>
      </c>
    </row>
    <row r="19" spans="1:7" x14ac:dyDescent="0.25">
      <c r="A19" s="9">
        <v>43139</v>
      </c>
      <c r="B19" s="10">
        <v>89.709998999999996</v>
      </c>
      <c r="C19" s="10">
        <v>89.879997000000003</v>
      </c>
      <c r="D19" s="10">
        <v>84.760002</v>
      </c>
      <c r="E19" s="10">
        <v>85.010002</v>
      </c>
      <c r="F19" s="10">
        <v>80.055167999999995</v>
      </c>
      <c r="G19">
        <v>55628700</v>
      </c>
    </row>
    <row r="20" spans="1:7" x14ac:dyDescent="0.25">
      <c r="A20" s="9">
        <v>43140</v>
      </c>
      <c r="B20" s="10">
        <v>86.300003000000004</v>
      </c>
      <c r="C20" s="10">
        <v>88.93</v>
      </c>
      <c r="D20" s="10">
        <v>83.830001999999993</v>
      </c>
      <c r="E20" s="10">
        <v>88.18</v>
      </c>
      <c r="F20" s="10">
        <v>83.040428000000006</v>
      </c>
      <c r="G20">
        <v>63499100</v>
      </c>
    </row>
    <row r="21" spans="1:7" x14ac:dyDescent="0.25">
      <c r="A21" s="9">
        <v>43143</v>
      </c>
      <c r="B21" s="10">
        <v>88.739998</v>
      </c>
      <c r="C21" s="10">
        <v>89.779999000000004</v>
      </c>
      <c r="D21" s="10">
        <v>87.93</v>
      </c>
      <c r="E21" s="10">
        <v>89.129997000000003</v>
      </c>
      <c r="F21" s="10">
        <v>83.935035999999997</v>
      </c>
      <c r="G21">
        <v>35720300</v>
      </c>
    </row>
    <row r="22" spans="1:7" x14ac:dyDescent="0.25">
      <c r="A22" s="9">
        <v>43144</v>
      </c>
      <c r="B22" s="10">
        <v>88.93</v>
      </c>
      <c r="C22" s="10">
        <v>90</v>
      </c>
      <c r="D22" s="10">
        <v>87.800003000000004</v>
      </c>
      <c r="E22" s="10">
        <v>89.830001999999993</v>
      </c>
      <c r="F22" s="10">
        <v>84.594245999999998</v>
      </c>
      <c r="G22">
        <v>26407700</v>
      </c>
    </row>
    <row r="23" spans="1:7" x14ac:dyDescent="0.25">
      <c r="A23" s="9">
        <v>43145</v>
      </c>
      <c r="B23" s="10">
        <v>88.510002</v>
      </c>
      <c r="C23" s="10">
        <v>90.989998</v>
      </c>
      <c r="D23" s="10">
        <v>88.410004000000001</v>
      </c>
      <c r="E23" s="10">
        <v>90.809997999999993</v>
      </c>
      <c r="F23" s="10">
        <v>85.918853999999996</v>
      </c>
      <c r="G23">
        <v>34960900</v>
      </c>
    </row>
    <row r="24" spans="1:7" x14ac:dyDescent="0.25">
      <c r="A24" s="9">
        <v>43146</v>
      </c>
      <c r="B24" s="10">
        <v>91.209998999999996</v>
      </c>
      <c r="C24" s="10">
        <v>92.720000999999996</v>
      </c>
      <c r="D24" s="10">
        <v>90.620002999999997</v>
      </c>
      <c r="E24" s="10">
        <v>92.660004000000001</v>
      </c>
      <c r="F24" s="10">
        <v>87.669205000000005</v>
      </c>
      <c r="G24">
        <v>27823900</v>
      </c>
    </row>
    <row r="25" spans="1:7" x14ac:dyDescent="0.25">
      <c r="A25" s="9">
        <v>43147</v>
      </c>
      <c r="B25" s="10">
        <v>92.449996999999996</v>
      </c>
      <c r="C25" s="10">
        <v>93.5</v>
      </c>
      <c r="D25" s="10">
        <v>91.800003000000004</v>
      </c>
      <c r="E25" s="10">
        <v>92</v>
      </c>
      <c r="F25" s="10">
        <v>87.044746000000004</v>
      </c>
      <c r="G25">
        <v>30596900</v>
      </c>
    </row>
    <row r="26" spans="1:7" x14ac:dyDescent="0.25">
      <c r="A26" s="9">
        <v>43151</v>
      </c>
      <c r="B26" s="10">
        <v>91.480002999999996</v>
      </c>
      <c r="C26" s="10">
        <v>93.059997999999993</v>
      </c>
      <c r="D26" s="10">
        <v>91.010002</v>
      </c>
      <c r="E26" s="10">
        <v>92.720000999999996</v>
      </c>
      <c r="F26" s="10">
        <v>87.725960000000001</v>
      </c>
      <c r="G26">
        <v>30911700</v>
      </c>
    </row>
    <row r="27" spans="1:7" x14ac:dyDescent="0.25">
      <c r="A27" s="9">
        <v>43152</v>
      </c>
      <c r="B27" s="10">
        <v>92.980002999999996</v>
      </c>
      <c r="C27" s="10">
        <v>93.360000999999997</v>
      </c>
      <c r="D27" s="10">
        <v>91.489998</v>
      </c>
      <c r="E27" s="10">
        <v>91.489998</v>
      </c>
      <c r="F27" s="10">
        <v>86.562233000000006</v>
      </c>
      <c r="G27">
        <v>26922500</v>
      </c>
    </row>
    <row r="28" spans="1:7" x14ac:dyDescent="0.25">
      <c r="A28" s="9">
        <v>43153</v>
      </c>
      <c r="B28" s="10">
        <v>92.050003000000004</v>
      </c>
      <c r="C28" s="10">
        <v>92.730002999999996</v>
      </c>
      <c r="D28" s="10">
        <v>91.360000999999997</v>
      </c>
      <c r="E28" s="10">
        <v>91.730002999999996</v>
      </c>
      <c r="F28" s="10">
        <v>86.789291000000006</v>
      </c>
      <c r="G28">
        <v>24392800</v>
      </c>
    </row>
    <row r="29" spans="1:7" x14ac:dyDescent="0.25">
      <c r="A29" s="9">
        <v>43154</v>
      </c>
      <c r="B29" s="10">
        <v>93.599997999999999</v>
      </c>
      <c r="C29" s="10">
        <v>94.07</v>
      </c>
      <c r="D29" s="10">
        <v>92.360000999999997</v>
      </c>
      <c r="E29" s="10">
        <v>94.059997999999993</v>
      </c>
      <c r="F29" s="10">
        <v>88.993790000000004</v>
      </c>
      <c r="G29">
        <v>26329200</v>
      </c>
    </row>
    <row r="30" spans="1:7" x14ac:dyDescent="0.25">
      <c r="A30" s="9">
        <v>43157</v>
      </c>
      <c r="B30" s="10">
        <v>94.400002000000001</v>
      </c>
      <c r="C30" s="10">
        <v>95.449996999999996</v>
      </c>
      <c r="D30" s="10">
        <v>94.25</v>
      </c>
      <c r="E30" s="10">
        <v>95.419998000000007</v>
      </c>
      <c r="F30" s="10">
        <v>90.280556000000004</v>
      </c>
      <c r="G30">
        <v>30199800</v>
      </c>
    </row>
    <row r="31" spans="1:7" x14ac:dyDescent="0.25">
      <c r="A31" s="9">
        <v>43158</v>
      </c>
      <c r="B31" s="10">
        <v>95.739998</v>
      </c>
      <c r="C31" s="10">
        <v>95.839995999999999</v>
      </c>
      <c r="D31" s="10">
        <v>94.199996999999996</v>
      </c>
      <c r="E31" s="10">
        <v>94.199996999999996</v>
      </c>
      <c r="F31" s="10">
        <v>89.126250999999996</v>
      </c>
      <c r="G31">
        <v>25869100</v>
      </c>
    </row>
    <row r="32" spans="1:7" x14ac:dyDescent="0.25">
      <c r="A32" s="9">
        <v>43159</v>
      </c>
      <c r="B32" s="10">
        <v>94.839995999999999</v>
      </c>
      <c r="C32" s="10">
        <v>95.709998999999996</v>
      </c>
      <c r="D32" s="10">
        <v>93.629997000000003</v>
      </c>
      <c r="E32" s="10">
        <v>93.769997000000004</v>
      </c>
      <c r="F32" s="10">
        <v>88.719406000000006</v>
      </c>
      <c r="G32">
        <v>31167300</v>
      </c>
    </row>
    <row r="33" spans="1:7" x14ac:dyDescent="0.25">
      <c r="A33" s="9">
        <v>43160</v>
      </c>
      <c r="B33" s="10">
        <v>93.989998</v>
      </c>
      <c r="C33" s="10">
        <v>94.57</v>
      </c>
      <c r="D33" s="10">
        <v>91.839995999999999</v>
      </c>
      <c r="E33" s="10">
        <v>92.849997999999999</v>
      </c>
      <c r="F33" s="10">
        <v>87.848961000000003</v>
      </c>
      <c r="G33">
        <v>37135600</v>
      </c>
    </row>
    <row r="34" spans="1:7" x14ac:dyDescent="0.25">
      <c r="A34" s="9">
        <v>43161</v>
      </c>
      <c r="B34" s="10">
        <v>91.580001999999993</v>
      </c>
      <c r="C34" s="10">
        <v>93.150002000000001</v>
      </c>
      <c r="D34" s="10">
        <v>90.860000999999997</v>
      </c>
      <c r="E34" s="10">
        <v>93.050003000000004</v>
      </c>
      <c r="F34" s="10">
        <v>88.038200000000003</v>
      </c>
      <c r="G34">
        <v>32830400</v>
      </c>
    </row>
    <row r="35" spans="1:7" x14ac:dyDescent="0.25">
      <c r="A35" s="9">
        <v>43164</v>
      </c>
      <c r="B35" s="10">
        <v>92.339995999999999</v>
      </c>
      <c r="C35" s="10">
        <v>94.269997000000004</v>
      </c>
      <c r="D35" s="10">
        <v>92.260002</v>
      </c>
      <c r="E35" s="10">
        <v>93.639999000000003</v>
      </c>
      <c r="F35" s="10">
        <v>88.596419999999995</v>
      </c>
      <c r="G35">
        <v>23901600</v>
      </c>
    </row>
    <row r="36" spans="1:7" x14ac:dyDescent="0.25">
      <c r="A36" s="9">
        <v>43165</v>
      </c>
      <c r="B36" s="10">
        <v>94.339995999999999</v>
      </c>
      <c r="C36" s="10">
        <v>94.489998</v>
      </c>
      <c r="D36" s="10">
        <v>92.940002000000007</v>
      </c>
      <c r="E36" s="10">
        <v>93.32</v>
      </c>
      <c r="F36" s="10">
        <v>88.293655000000001</v>
      </c>
      <c r="G36">
        <v>22175800</v>
      </c>
    </row>
    <row r="37" spans="1:7" x14ac:dyDescent="0.25">
      <c r="A37" s="9">
        <v>43166</v>
      </c>
      <c r="B37" s="10">
        <v>93.160004000000001</v>
      </c>
      <c r="C37" s="10">
        <v>93.940002000000007</v>
      </c>
      <c r="D37" s="10">
        <v>92.43</v>
      </c>
      <c r="E37" s="10">
        <v>93.860000999999997</v>
      </c>
      <c r="F37" s="10">
        <v>88.804573000000005</v>
      </c>
      <c r="G37">
        <v>26716100</v>
      </c>
    </row>
    <row r="38" spans="1:7" x14ac:dyDescent="0.25">
      <c r="A38" s="9">
        <v>43167</v>
      </c>
      <c r="B38" s="10">
        <v>94.269997000000004</v>
      </c>
      <c r="C38" s="10">
        <v>95.099997999999999</v>
      </c>
      <c r="D38" s="10">
        <v>93.769997000000004</v>
      </c>
      <c r="E38" s="10">
        <v>94.43</v>
      </c>
      <c r="F38" s="10">
        <v>89.343841999999995</v>
      </c>
      <c r="G38">
        <v>25887800</v>
      </c>
    </row>
    <row r="39" spans="1:7" x14ac:dyDescent="0.25">
      <c r="A39" s="9">
        <v>43168</v>
      </c>
      <c r="B39" s="10">
        <v>95.290001000000004</v>
      </c>
      <c r="C39" s="10">
        <v>96.540001000000004</v>
      </c>
      <c r="D39" s="10">
        <v>95</v>
      </c>
      <c r="E39" s="10">
        <v>96.540001000000004</v>
      </c>
      <c r="F39" s="10">
        <v>91.340225000000004</v>
      </c>
      <c r="G39">
        <v>36937300</v>
      </c>
    </row>
    <row r="40" spans="1:7" x14ac:dyDescent="0.25">
      <c r="A40" s="9">
        <v>43171</v>
      </c>
      <c r="B40" s="10">
        <v>96.5</v>
      </c>
      <c r="C40" s="10">
        <v>97.209998999999996</v>
      </c>
      <c r="D40" s="10">
        <v>96.040001000000004</v>
      </c>
      <c r="E40" s="10">
        <v>96.769997000000004</v>
      </c>
      <c r="F40" s="10">
        <v>91.557822999999999</v>
      </c>
      <c r="G40">
        <v>26073700</v>
      </c>
    </row>
    <row r="41" spans="1:7" x14ac:dyDescent="0.25">
      <c r="A41" s="9">
        <v>43172</v>
      </c>
      <c r="B41" s="10">
        <v>97</v>
      </c>
      <c r="C41" s="10">
        <v>97.239998</v>
      </c>
      <c r="D41" s="10">
        <v>93.970000999999996</v>
      </c>
      <c r="E41" s="10">
        <v>94.410004000000001</v>
      </c>
      <c r="F41" s="10">
        <v>89.324944000000002</v>
      </c>
      <c r="G41">
        <v>35387800</v>
      </c>
    </row>
    <row r="42" spans="1:7" x14ac:dyDescent="0.25">
      <c r="A42" s="9">
        <v>43173</v>
      </c>
      <c r="B42" s="10">
        <v>95.120002999999997</v>
      </c>
      <c r="C42" s="10">
        <v>95.410004000000001</v>
      </c>
      <c r="D42" s="10">
        <v>93.5</v>
      </c>
      <c r="E42" s="10">
        <v>93.849997999999999</v>
      </c>
      <c r="F42" s="10">
        <v>88.795081999999994</v>
      </c>
      <c r="G42">
        <v>32132000</v>
      </c>
    </row>
    <row r="43" spans="1:7" x14ac:dyDescent="0.25">
      <c r="A43" s="9">
        <v>43174</v>
      </c>
      <c r="B43" s="10">
        <v>93.529999000000004</v>
      </c>
      <c r="C43" s="10">
        <v>94.580001999999993</v>
      </c>
      <c r="D43" s="10">
        <v>92.830001999999993</v>
      </c>
      <c r="E43" s="10">
        <v>94.18</v>
      </c>
      <c r="F43" s="10">
        <v>89.107337999999999</v>
      </c>
      <c r="G43">
        <v>27611000</v>
      </c>
    </row>
    <row r="44" spans="1:7" x14ac:dyDescent="0.25">
      <c r="A44" s="9">
        <v>43175</v>
      </c>
      <c r="B44" s="10">
        <v>94.68</v>
      </c>
      <c r="C44" s="10">
        <v>95.379997000000003</v>
      </c>
      <c r="D44" s="10">
        <v>93.919998000000007</v>
      </c>
      <c r="E44" s="10">
        <v>94.599997999999999</v>
      </c>
      <c r="F44" s="10">
        <v>89.504706999999996</v>
      </c>
      <c r="G44">
        <v>49081300</v>
      </c>
    </row>
    <row r="45" spans="1:7" x14ac:dyDescent="0.25">
      <c r="A45" s="9">
        <v>43178</v>
      </c>
      <c r="B45" s="10">
        <v>93.739998</v>
      </c>
      <c r="C45" s="10">
        <v>93.900002000000001</v>
      </c>
      <c r="D45" s="10">
        <v>92.110000999999997</v>
      </c>
      <c r="E45" s="10">
        <v>92.889999000000003</v>
      </c>
      <c r="F45" s="10">
        <v>87.886809999999997</v>
      </c>
      <c r="G45">
        <v>33344100</v>
      </c>
    </row>
    <row r="46" spans="1:7" x14ac:dyDescent="0.25">
      <c r="A46" s="9">
        <v>43179</v>
      </c>
      <c r="B46" s="10">
        <v>93.050003000000004</v>
      </c>
      <c r="C46" s="10">
        <v>93.769997000000004</v>
      </c>
      <c r="D46" s="10">
        <v>93</v>
      </c>
      <c r="E46" s="10">
        <v>93.129997000000003</v>
      </c>
      <c r="F46" s="10">
        <v>88.113868999999994</v>
      </c>
      <c r="G46">
        <v>23075200</v>
      </c>
    </row>
    <row r="47" spans="1:7" x14ac:dyDescent="0.25">
      <c r="A47" s="9">
        <v>43180</v>
      </c>
      <c r="B47" s="10">
        <v>92.93</v>
      </c>
      <c r="C47" s="10">
        <v>94.050003000000004</v>
      </c>
      <c r="D47" s="10">
        <v>92.209998999999996</v>
      </c>
      <c r="E47" s="10">
        <v>92.480002999999996</v>
      </c>
      <c r="F47" s="10">
        <v>87.498894000000007</v>
      </c>
      <c r="G47">
        <v>24457100</v>
      </c>
    </row>
    <row r="48" spans="1:7" x14ac:dyDescent="0.25">
      <c r="A48" s="9">
        <v>43181</v>
      </c>
      <c r="B48" s="10">
        <v>91.269997000000004</v>
      </c>
      <c r="C48" s="10">
        <v>91.75</v>
      </c>
      <c r="D48" s="10">
        <v>89.660004000000001</v>
      </c>
      <c r="E48" s="10">
        <v>89.790001000000004</v>
      </c>
      <c r="F48" s="10">
        <v>84.953766000000002</v>
      </c>
      <c r="G48">
        <v>38604700</v>
      </c>
    </row>
    <row r="49" spans="1:7" x14ac:dyDescent="0.25">
      <c r="A49" s="9">
        <v>43182</v>
      </c>
      <c r="B49" s="10">
        <v>89.5</v>
      </c>
      <c r="C49" s="10">
        <v>90.459998999999996</v>
      </c>
      <c r="D49" s="10">
        <v>87.080001999999993</v>
      </c>
      <c r="E49" s="10">
        <v>87.18</v>
      </c>
      <c r="F49" s="10">
        <v>82.484359999999995</v>
      </c>
      <c r="G49">
        <v>44068900</v>
      </c>
    </row>
    <row r="50" spans="1:7" x14ac:dyDescent="0.25">
      <c r="A50" s="9">
        <v>43185</v>
      </c>
      <c r="B50" s="10">
        <v>90.610000999999997</v>
      </c>
      <c r="C50" s="10">
        <v>94</v>
      </c>
      <c r="D50" s="10">
        <v>90.400002000000001</v>
      </c>
      <c r="E50" s="10">
        <v>93.779999000000004</v>
      </c>
      <c r="F50" s="10">
        <v>88.728888999999995</v>
      </c>
      <c r="G50">
        <v>56396800</v>
      </c>
    </row>
    <row r="51" spans="1:7" x14ac:dyDescent="0.25">
      <c r="A51" s="9">
        <v>43186</v>
      </c>
      <c r="B51" s="10">
        <v>94.940002000000007</v>
      </c>
      <c r="C51" s="10">
        <v>95.139999000000003</v>
      </c>
      <c r="D51" s="10">
        <v>88.510002</v>
      </c>
      <c r="E51" s="10">
        <v>89.470000999999996</v>
      </c>
      <c r="F51" s="10">
        <v>84.651015999999998</v>
      </c>
      <c r="G51">
        <v>56569000</v>
      </c>
    </row>
    <row r="52" spans="1:7" x14ac:dyDescent="0.25">
      <c r="A52" s="9">
        <v>43187</v>
      </c>
      <c r="B52" s="10">
        <v>89.82</v>
      </c>
      <c r="C52" s="10">
        <v>91.230002999999996</v>
      </c>
      <c r="D52" s="10">
        <v>88.870002999999997</v>
      </c>
      <c r="E52" s="10">
        <v>89.389999000000003</v>
      </c>
      <c r="F52" s="10">
        <v>84.575339999999997</v>
      </c>
      <c r="G52">
        <v>52501100</v>
      </c>
    </row>
    <row r="53" spans="1:7" x14ac:dyDescent="0.25">
      <c r="A53" s="9">
        <v>43188</v>
      </c>
      <c r="B53" s="10">
        <v>90.18</v>
      </c>
      <c r="C53" s="10">
        <v>92.290001000000004</v>
      </c>
      <c r="D53" s="10">
        <v>88.400002000000001</v>
      </c>
      <c r="E53" s="10">
        <v>91.269997000000004</v>
      </c>
      <c r="F53" s="10">
        <v>86.354056999999997</v>
      </c>
      <c r="G53">
        <v>45867500</v>
      </c>
    </row>
    <row r="54" spans="1:7" x14ac:dyDescent="0.25">
      <c r="A54" s="9">
        <v>43192</v>
      </c>
      <c r="B54" s="10">
        <v>90.470000999999996</v>
      </c>
      <c r="C54" s="10">
        <v>90.879997000000003</v>
      </c>
      <c r="D54" s="10">
        <v>87.510002</v>
      </c>
      <c r="E54" s="10">
        <v>88.519997000000004</v>
      </c>
      <c r="F54" s="10">
        <v>83.752173999999997</v>
      </c>
      <c r="G54">
        <v>48515400</v>
      </c>
    </row>
    <row r="55" spans="1:7" x14ac:dyDescent="0.25">
      <c r="A55" s="9">
        <v>43193</v>
      </c>
      <c r="B55" s="10">
        <v>89.580001999999993</v>
      </c>
      <c r="C55" s="10">
        <v>90.050003000000004</v>
      </c>
      <c r="D55" s="10">
        <v>87.889999000000003</v>
      </c>
      <c r="E55" s="10">
        <v>89.709998999999996</v>
      </c>
      <c r="F55" s="10">
        <v>84.878082000000006</v>
      </c>
      <c r="G55">
        <v>37213800</v>
      </c>
    </row>
    <row r="56" spans="1:7" x14ac:dyDescent="0.25">
      <c r="A56" s="9">
        <v>43194</v>
      </c>
      <c r="B56" s="10">
        <v>87.849997999999999</v>
      </c>
      <c r="C56" s="10">
        <v>92.760002</v>
      </c>
      <c r="D56" s="10">
        <v>87.730002999999996</v>
      </c>
      <c r="E56" s="10">
        <v>92.330001999999993</v>
      </c>
      <c r="F56" s="10">
        <v>87.356955999999997</v>
      </c>
      <c r="G56">
        <v>35560000</v>
      </c>
    </row>
    <row r="57" spans="1:7" x14ac:dyDescent="0.25">
      <c r="A57" s="9">
        <v>43195</v>
      </c>
      <c r="B57" s="10">
        <v>92.440002000000007</v>
      </c>
      <c r="C57" s="10">
        <v>93.07</v>
      </c>
      <c r="D57" s="10">
        <v>91.400002000000001</v>
      </c>
      <c r="E57" s="10">
        <v>92.379997000000003</v>
      </c>
      <c r="F57" s="10">
        <v>87.404274000000001</v>
      </c>
      <c r="G57">
        <v>29771900</v>
      </c>
    </row>
    <row r="58" spans="1:7" x14ac:dyDescent="0.25">
      <c r="A58" s="9">
        <v>43196</v>
      </c>
      <c r="B58" s="10">
        <v>91.489998</v>
      </c>
      <c r="C58" s="10">
        <v>92.459998999999996</v>
      </c>
      <c r="D58" s="10">
        <v>89.480002999999996</v>
      </c>
      <c r="E58" s="10">
        <v>90.230002999999996</v>
      </c>
      <c r="F58" s="10">
        <v>85.370070999999996</v>
      </c>
      <c r="G58">
        <v>38026000</v>
      </c>
    </row>
    <row r="59" spans="1:7" x14ac:dyDescent="0.25">
      <c r="A59" s="9">
        <v>43199</v>
      </c>
      <c r="B59" s="10">
        <v>91.040001000000004</v>
      </c>
      <c r="C59" s="10">
        <v>93.169998000000007</v>
      </c>
      <c r="D59" s="10">
        <v>90.620002999999997</v>
      </c>
      <c r="E59" s="10">
        <v>90.769997000000004</v>
      </c>
      <c r="F59" s="10">
        <v>85.880996999999994</v>
      </c>
      <c r="G59">
        <v>31533900</v>
      </c>
    </row>
    <row r="60" spans="1:7" x14ac:dyDescent="0.25">
      <c r="A60" s="9">
        <v>43200</v>
      </c>
      <c r="B60" s="10">
        <v>92.389999000000003</v>
      </c>
      <c r="C60" s="10">
        <v>93.279999000000004</v>
      </c>
      <c r="D60" s="10">
        <v>91.639999000000003</v>
      </c>
      <c r="E60" s="10">
        <v>92.879997000000003</v>
      </c>
      <c r="F60" s="10">
        <v>87.877341999999999</v>
      </c>
      <c r="G60">
        <v>26812000</v>
      </c>
    </row>
    <row r="61" spans="1:7" x14ac:dyDescent="0.25">
      <c r="A61" s="9">
        <v>43201</v>
      </c>
      <c r="B61" s="10">
        <v>92.010002</v>
      </c>
      <c r="C61" s="10">
        <v>93.290001000000004</v>
      </c>
      <c r="D61" s="10">
        <v>91.480002999999996</v>
      </c>
      <c r="E61" s="10">
        <v>91.860000999999997</v>
      </c>
      <c r="F61" s="10">
        <v>86.912291999999994</v>
      </c>
      <c r="G61">
        <v>24872100</v>
      </c>
    </row>
    <row r="62" spans="1:7" x14ac:dyDescent="0.25">
      <c r="A62" s="9">
        <v>43202</v>
      </c>
      <c r="B62" s="10">
        <v>92.43</v>
      </c>
      <c r="C62" s="10">
        <v>94.160004000000001</v>
      </c>
      <c r="D62" s="10">
        <v>92.43</v>
      </c>
      <c r="E62" s="10">
        <v>93.580001999999993</v>
      </c>
      <c r="F62" s="10">
        <v>88.539635000000004</v>
      </c>
      <c r="G62">
        <v>26758900</v>
      </c>
    </row>
    <row r="63" spans="1:7" x14ac:dyDescent="0.25">
      <c r="A63" s="9">
        <v>43203</v>
      </c>
      <c r="B63" s="10">
        <v>94.050003000000004</v>
      </c>
      <c r="C63" s="10">
        <v>94.18</v>
      </c>
      <c r="D63" s="10">
        <v>92.440002000000007</v>
      </c>
      <c r="E63" s="10">
        <v>93.080001999999993</v>
      </c>
      <c r="F63" s="10">
        <v>88.066581999999997</v>
      </c>
      <c r="G63">
        <v>23346100</v>
      </c>
    </row>
    <row r="64" spans="1:7" x14ac:dyDescent="0.25">
      <c r="A64" s="9">
        <v>43206</v>
      </c>
      <c r="B64" s="10">
        <v>94.07</v>
      </c>
      <c r="C64" s="10">
        <v>94.660004000000001</v>
      </c>
      <c r="D64" s="10">
        <v>93.419998000000007</v>
      </c>
      <c r="E64" s="10">
        <v>94.169998000000007</v>
      </c>
      <c r="F64" s="10">
        <v>89.097877999999994</v>
      </c>
      <c r="G64">
        <v>20288100</v>
      </c>
    </row>
    <row r="65" spans="1:7" x14ac:dyDescent="0.25">
      <c r="A65" s="9">
        <v>43207</v>
      </c>
      <c r="B65" s="10">
        <v>95</v>
      </c>
      <c r="C65" s="10">
        <v>96.540001000000004</v>
      </c>
      <c r="D65" s="10">
        <v>94.879997000000003</v>
      </c>
      <c r="E65" s="10">
        <v>96.07</v>
      </c>
      <c r="F65" s="10">
        <v>90.895531000000005</v>
      </c>
      <c r="G65">
        <v>26771000</v>
      </c>
    </row>
    <row r="66" spans="1:7" x14ac:dyDescent="0.25">
      <c r="A66" s="9">
        <v>43208</v>
      </c>
      <c r="B66" s="10">
        <v>96.220000999999996</v>
      </c>
      <c r="C66" s="10">
        <v>96.720000999999996</v>
      </c>
      <c r="D66" s="10">
        <v>95.519997000000004</v>
      </c>
      <c r="E66" s="10">
        <v>96.440002000000007</v>
      </c>
      <c r="F66" s="10">
        <v>91.245604999999998</v>
      </c>
      <c r="G66">
        <v>21043300</v>
      </c>
    </row>
    <row r="67" spans="1:7" x14ac:dyDescent="0.25">
      <c r="A67" s="9">
        <v>43209</v>
      </c>
      <c r="B67" s="10">
        <v>96.440002000000007</v>
      </c>
      <c r="C67" s="10">
        <v>97.07</v>
      </c>
      <c r="D67" s="10">
        <v>95.339995999999999</v>
      </c>
      <c r="E67" s="10">
        <v>96.110000999999997</v>
      </c>
      <c r="F67" s="10">
        <v>90.933372000000006</v>
      </c>
      <c r="G67">
        <v>23552500</v>
      </c>
    </row>
    <row r="68" spans="1:7" x14ac:dyDescent="0.25">
      <c r="A68" s="9">
        <v>43210</v>
      </c>
      <c r="B68" s="10">
        <v>95.910004000000001</v>
      </c>
      <c r="C68" s="10">
        <v>96.110000999999997</v>
      </c>
      <c r="D68" s="10">
        <v>94.050003000000004</v>
      </c>
      <c r="E68" s="10">
        <v>95</v>
      </c>
      <c r="F68" s="10">
        <v>89.883156</v>
      </c>
      <c r="G68">
        <v>31154400</v>
      </c>
    </row>
    <row r="69" spans="1:7" x14ac:dyDescent="0.25">
      <c r="A69" s="9">
        <v>43213</v>
      </c>
      <c r="B69" s="10">
        <v>95.739998</v>
      </c>
      <c r="C69" s="10">
        <v>96.290001000000004</v>
      </c>
      <c r="D69" s="10">
        <v>94.629997000000003</v>
      </c>
      <c r="E69" s="10">
        <v>95.349997999999999</v>
      </c>
      <c r="F69" s="10">
        <v>90.214302000000004</v>
      </c>
      <c r="G69">
        <v>22331800</v>
      </c>
    </row>
    <row r="70" spans="1:7" x14ac:dyDescent="0.25">
      <c r="A70" s="9">
        <v>43214</v>
      </c>
      <c r="B70" s="10">
        <v>96.239998</v>
      </c>
      <c r="C70" s="10">
        <v>96.470000999999996</v>
      </c>
      <c r="D70" s="10">
        <v>92.410004000000001</v>
      </c>
      <c r="E70" s="10">
        <v>93.120002999999997</v>
      </c>
      <c r="F70" s="10">
        <v>88.104423999999995</v>
      </c>
      <c r="G70">
        <v>34524800</v>
      </c>
    </row>
    <row r="71" spans="1:7" x14ac:dyDescent="0.25">
      <c r="A71" s="9">
        <v>43215</v>
      </c>
      <c r="B71" s="10">
        <v>93.300003000000004</v>
      </c>
      <c r="C71" s="10">
        <v>93.300003000000004</v>
      </c>
      <c r="D71" s="10">
        <v>90.279999000000004</v>
      </c>
      <c r="E71" s="10">
        <v>92.309997999999993</v>
      </c>
      <c r="F71" s="10">
        <v>87.338036000000002</v>
      </c>
      <c r="G71">
        <v>33729300</v>
      </c>
    </row>
    <row r="72" spans="1:7" x14ac:dyDescent="0.25">
      <c r="A72" s="9">
        <v>43216</v>
      </c>
      <c r="B72" s="10">
        <v>93.550003000000004</v>
      </c>
      <c r="C72" s="10">
        <v>95.150002000000001</v>
      </c>
      <c r="D72" s="10">
        <v>93.099997999999999</v>
      </c>
      <c r="E72" s="10">
        <v>94.260002</v>
      </c>
      <c r="F72" s="10">
        <v>89.183014</v>
      </c>
      <c r="G72">
        <v>42529000</v>
      </c>
    </row>
    <row r="73" spans="1:7" x14ac:dyDescent="0.25">
      <c r="A73" s="9">
        <v>43217</v>
      </c>
      <c r="B73" s="10">
        <v>97.599997999999999</v>
      </c>
      <c r="C73" s="10">
        <v>97.900002000000001</v>
      </c>
      <c r="D73" s="10">
        <v>93.910004000000001</v>
      </c>
      <c r="E73" s="10">
        <v>95.82</v>
      </c>
      <c r="F73" s="10">
        <v>90.658980999999997</v>
      </c>
      <c r="G73">
        <v>48272800</v>
      </c>
    </row>
    <row r="74" spans="1:7" x14ac:dyDescent="0.25">
      <c r="A74" s="9">
        <v>43220</v>
      </c>
      <c r="B74" s="10">
        <v>96.330001999999993</v>
      </c>
      <c r="C74" s="10">
        <v>96.400002000000001</v>
      </c>
      <c r="D74" s="10">
        <v>93.150002000000001</v>
      </c>
      <c r="E74" s="10">
        <v>93.519997000000004</v>
      </c>
      <c r="F74" s="10">
        <v>88.482872</v>
      </c>
      <c r="G74">
        <v>41523600</v>
      </c>
    </row>
    <row r="75" spans="1:7" x14ac:dyDescent="0.25">
      <c r="A75" s="9">
        <v>43221</v>
      </c>
      <c r="B75" s="10">
        <v>93.209998999999996</v>
      </c>
      <c r="C75" s="10">
        <v>95.290001000000004</v>
      </c>
      <c r="D75" s="10">
        <v>92.790001000000004</v>
      </c>
      <c r="E75" s="10">
        <v>95</v>
      </c>
      <c r="F75" s="10">
        <v>89.883156</v>
      </c>
      <c r="G75">
        <v>31408900</v>
      </c>
    </row>
    <row r="76" spans="1:7" x14ac:dyDescent="0.25">
      <c r="A76" s="9">
        <v>43222</v>
      </c>
      <c r="B76" s="10">
        <v>94.989998</v>
      </c>
      <c r="C76" s="10">
        <v>95.169998000000007</v>
      </c>
      <c r="D76" s="10">
        <v>93.190002000000007</v>
      </c>
      <c r="E76" s="10">
        <v>93.510002</v>
      </c>
      <c r="F76" s="10">
        <v>88.473411999999996</v>
      </c>
      <c r="G76">
        <v>27471000</v>
      </c>
    </row>
    <row r="77" spans="1:7" x14ac:dyDescent="0.25">
      <c r="A77" s="9">
        <v>43223</v>
      </c>
      <c r="B77" s="10">
        <v>92.959998999999996</v>
      </c>
      <c r="C77" s="10">
        <v>94.93</v>
      </c>
      <c r="D77" s="10">
        <v>92.449996999999996</v>
      </c>
      <c r="E77" s="10">
        <v>94.07</v>
      </c>
      <c r="F77" s="10">
        <v>89.003242</v>
      </c>
      <c r="G77">
        <v>31142500</v>
      </c>
    </row>
    <row r="78" spans="1:7" x14ac:dyDescent="0.25">
      <c r="A78" s="9">
        <v>43224</v>
      </c>
      <c r="B78" s="10">
        <v>93.32</v>
      </c>
      <c r="C78" s="10">
        <v>95.370002999999997</v>
      </c>
      <c r="D78" s="10">
        <v>92.919998000000007</v>
      </c>
      <c r="E78" s="10">
        <v>95.160004000000001</v>
      </c>
      <c r="F78" s="10">
        <v>90.034537999999998</v>
      </c>
      <c r="G78">
        <v>22531300</v>
      </c>
    </row>
    <row r="79" spans="1:7" x14ac:dyDescent="0.25">
      <c r="A79" s="9">
        <v>43227</v>
      </c>
      <c r="B79" s="10">
        <v>95.169998000000007</v>
      </c>
      <c r="C79" s="10">
        <v>96.709998999999996</v>
      </c>
      <c r="D79" s="10">
        <v>95.099997999999999</v>
      </c>
      <c r="E79" s="10">
        <v>96.220000999999996</v>
      </c>
      <c r="F79" s="10">
        <v>91.037445000000005</v>
      </c>
      <c r="G79">
        <v>24242000</v>
      </c>
    </row>
    <row r="80" spans="1:7" x14ac:dyDescent="0.25">
      <c r="A80" s="9">
        <v>43228</v>
      </c>
      <c r="B80" s="10">
        <v>95.849997999999999</v>
      </c>
      <c r="C80" s="10">
        <v>96.160004000000001</v>
      </c>
      <c r="D80" s="10">
        <v>95.059997999999993</v>
      </c>
      <c r="E80" s="10">
        <v>95.809997999999993</v>
      </c>
      <c r="F80" s="10">
        <v>90.649529000000001</v>
      </c>
      <c r="G80">
        <v>23484600</v>
      </c>
    </row>
    <row r="81" spans="1:7" x14ac:dyDescent="0.25">
      <c r="A81" s="9">
        <v>43229</v>
      </c>
      <c r="B81" s="10">
        <v>96.010002</v>
      </c>
      <c r="C81" s="10">
        <v>96.970000999999996</v>
      </c>
      <c r="D81" s="10">
        <v>95.050003000000004</v>
      </c>
      <c r="E81" s="10">
        <v>96.940002000000007</v>
      </c>
      <c r="F81" s="10">
        <v>91.718688999999998</v>
      </c>
      <c r="G81">
        <v>27327400</v>
      </c>
    </row>
    <row r="82" spans="1:7" x14ac:dyDescent="0.25">
      <c r="A82" s="9">
        <v>43230</v>
      </c>
      <c r="B82" s="10">
        <v>97.459998999999996</v>
      </c>
      <c r="C82" s="10">
        <v>97.949996999999996</v>
      </c>
      <c r="D82" s="10">
        <v>97.050003000000004</v>
      </c>
      <c r="E82" s="10">
        <v>97.910004000000001</v>
      </c>
      <c r="F82" s="10">
        <v>92.636436000000003</v>
      </c>
      <c r="G82">
        <v>22388100</v>
      </c>
    </row>
    <row r="83" spans="1:7" x14ac:dyDescent="0.25">
      <c r="A83" s="9">
        <v>43231</v>
      </c>
      <c r="B83" s="10">
        <v>97.800003000000004</v>
      </c>
      <c r="C83" s="10">
        <v>97.870002999999997</v>
      </c>
      <c r="D83" s="10">
        <v>97.040001000000004</v>
      </c>
      <c r="E83" s="10">
        <v>97.699996999999996</v>
      </c>
      <c r="F83" s="10">
        <v>92.437729000000004</v>
      </c>
      <c r="G83">
        <v>16778300</v>
      </c>
    </row>
    <row r="84" spans="1:7" x14ac:dyDescent="0.25">
      <c r="A84" s="9">
        <v>43234</v>
      </c>
      <c r="B84" s="10">
        <v>97.919998000000007</v>
      </c>
      <c r="C84" s="10">
        <v>98.690002000000007</v>
      </c>
      <c r="D84" s="10">
        <v>97.309997999999993</v>
      </c>
      <c r="E84" s="10">
        <v>98.029999000000004</v>
      </c>
      <c r="F84" s="10">
        <v>92.749954000000002</v>
      </c>
      <c r="G84">
        <v>19454100</v>
      </c>
    </row>
    <row r="85" spans="1:7" x14ac:dyDescent="0.25">
      <c r="A85" s="9">
        <v>43235</v>
      </c>
      <c r="B85" s="10">
        <v>97.239998</v>
      </c>
      <c r="C85" s="10">
        <v>97.849997999999999</v>
      </c>
      <c r="D85" s="10">
        <v>96.339995999999999</v>
      </c>
      <c r="E85" s="10">
        <v>97.32</v>
      </c>
      <c r="F85" s="10">
        <v>92.078216999999995</v>
      </c>
      <c r="G85">
        <v>24594000</v>
      </c>
    </row>
    <row r="86" spans="1:7" x14ac:dyDescent="0.25">
      <c r="A86" s="9">
        <v>43236</v>
      </c>
      <c r="B86" s="10">
        <v>97.360000999999997</v>
      </c>
      <c r="C86" s="10">
        <v>97.400002000000001</v>
      </c>
      <c r="D86" s="10">
        <v>96.620002999999997</v>
      </c>
      <c r="E86" s="10">
        <v>97.150002000000001</v>
      </c>
      <c r="F86" s="10">
        <v>92.315758000000002</v>
      </c>
      <c r="G86">
        <v>17384700</v>
      </c>
    </row>
    <row r="87" spans="1:7" x14ac:dyDescent="0.25">
      <c r="A87" s="9">
        <v>43237</v>
      </c>
      <c r="B87" s="10">
        <v>96.760002</v>
      </c>
      <c r="C87" s="10">
        <v>97.540001000000004</v>
      </c>
      <c r="D87" s="10">
        <v>95.830001999999993</v>
      </c>
      <c r="E87" s="10">
        <v>96.18</v>
      </c>
      <c r="F87" s="10">
        <v>91.394019999999998</v>
      </c>
      <c r="G87">
        <v>17246700</v>
      </c>
    </row>
    <row r="88" spans="1:7" x14ac:dyDescent="0.25">
      <c r="A88" s="9">
        <v>43238</v>
      </c>
      <c r="B88" s="10">
        <v>96.010002</v>
      </c>
      <c r="C88" s="10">
        <v>96.93</v>
      </c>
      <c r="D88" s="10">
        <v>96.010002</v>
      </c>
      <c r="E88" s="10">
        <v>96.360000999999997</v>
      </c>
      <c r="F88" s="10">
        <v>91.565085999999994</v>
      </c>
      <c r="G88">
        <v>17865800</v>
      </c>
    </row>
    <row r="89" spans="1:7" x14ac:dyDescent="0.25">
      <c r="A89" s="9">
        <v>43241</v>
      </c>
      <c r="B89" s="10">
        <v>97</v>
      </c>
      <c r="C89" s="10">
        <v>98.010002</v>
      </c>
      <c r="D89" s="10">
        <v>96.800003000000004</v>
      </c>
      <c r="E89" s="10">
        <v>97.599997999999999</v>
      </c>
      <c r="F89" s="10">
        <v>92.743354999999994</v>
      </c>
      <c r="G89">
        <v>19422500</v>
      </c>
    </row>
    <row r="90" spans="1:7" x14ac:dyDescent="0.25">
      <c r="A90" s="9">
        <v>43242</v>
      </c>
      <c r="B90" s="10">
        <v>97.68</v>
      </c>
      <c r="C90" s="10">
        <v>98.169998000000007</v>
      </c>
      <c r="D90" s="10">
        <v>97.199996999999996</v>
      </c>
      <c r="E90" s="10">
        <v>97.5</v>
      </c>
      <c r="F90" s="10">
        <v>92.648346000000004</v>
      </c>
      <c r="G90">
        <v>15441200</v>
      </c>
    </row>
    <row r="91" spans="1:7" x14ac:dyDescent="0.25">
      <c r="A91" s="9">
        <v>43243</v>
      </c>
      <c r="B91" s="10">
        <v>96.709998999999996</v>
      </c>
      <c r="C91" s="10">
        <v>98.730002999999996</v>
      </c>
      <c r="D91" s="10">
        <v>96.32</v>
      </c>
      <c r="E91" s="10">
        <v>98.660004000000001</v>
      </c>
      <c r="F91" s="10">
        <v>93.750618000000003</v>
      </c>
      <c r="G91">
        <v>21251200</v>
      </c>
    </row>
    <row r="92" spans="1:7" x14ac:dyDescent="0.25">
      <c r="A92" s="9">
        <v>43244</v>
      </c>
      <c r="B92" s="10">
        <v>98.730002999999996</v>
      </c>
      <c r="C92" s="10">
        <v>98.940002000000007</v>
      </c>
      <c r="D92" s="10">
        <v>96.809997999999993</v>
      </c>
      <c r="E92" s="10">
        <v>98.309997999999993</v>
      </c>
      <c r="F92" s="10">
        <v>93.418021999999993</v>
      </c>
      <c r="G92">
        <v>26649300</v>
      </c>
    </row>
    <row r="93" spans="1:7" x14ac:dyDescent="0.25">
      <c r="A93" s="9">
        <v>43245</v>
      </c>
      <c r="B93" s="10">
        <v>98.300003000000004</v>
      </c>
      <c r="C93" s="10">
        <v>98.980002999999996</v>
      </c>
      <c r="D93" s="10">
        <v>97.860000999999997</v>
      </c>
      <c r="E93" s="10">
        <v>98.360000999999997</v>
      </c>
      <c r="F93" s="10">
        <v>93.465537999999995</v>
      </c>
      <c r="G93">
        <v>18363900</v>
      </c>
    </row>
    <row r="94" spans="1:7" x14ac:dyDescent="0.25">
      <c r="A94" s="9">
        <v>43249</v>
      </c>
      <c r="B94" s="10">
        <v>97.839995999999999</v>
      </c>
      <c r="C94" s="10">
        <v>98.879997000000003</v>
      </c>
      <c r="D94" s="10">
        <v>97.230002999999996</v>
      </c>
      <c r="E94" s="10">
        <v>98.010002</v>
      </c>
      <c r="F94" s="10">
        <v>93.132957000000005</v>
      </c>
      <c r="G94">
        <v>28671000</v>
      </c>
    </row>
    <row r="95" spans="1:7" x14ac:dyDescent="0.25">
      <c r="A95" s="9">
        <v>43250</v>
      </c>
      <c r="B95" s="10">
        <v>98.309997999999993</v>
      </c>
      <c r="C95" s="10">
        <v>99.25</v>
      </c>
      <c r="D95" s="10">
        <v>97.910004000000001</v>
      </c>
      <c r="E95" s="10">
        <v>98.949996999999996</v>
      </c>
      <c r="F95" s="10">
        <v>94.026199000000005</v>
      </c>
      <c r="G95">
        <v>22158500</v>
      </c>
    </row>
    <row r="96" spans="1:7" x14ac:dyDescent="0.25">
      <c r="A96" s="9">
        <v>43251</v>
      </c>
      <c r="B96" s="10">
        <v>99.290001000000004</v>
      </c>
      <c r="C96" s="10">
        <v>99.989998</v>
      </c>
      <c r="D96" s="10">
        <v>98.610000999999997</v>
      </c>
      <c r="E96" s="10">
        <v>98.839995999999999</v>
      </c>
      <c r="F96" s="10">
        <v>93.921677000000003</v>
      </c>
      <c r="G96">
        <v>34140900</v>
      </c>
    </row>
    <row r="97" spans="1:7" x14ac:dyDescent="0.25">
      <c r="A97" s="9">
        <v>43252</v>
      </c>
      <c r="B97" s="10">
        <v>99.279999000000004</v>
      </c>
      <c r="C97" s="10">
        <v>100.860001</v>
      </c>
      <c r="D97" s="10">
        <v>99.169998000000007</v>
      </c>
      <c r="E97" s="10">
        <v>100.790001</v>
      </c>
      <c r="F97" s="10">
        <v>95.774635000000004</v>
      </c>
      <c r="G97">
        <v>28655600</v>
      </c>
    </row>
    <row r="98" spans="1:7" x14ac:dyDescent="0.25">
      <c r="A98" s="9">
        <v>43255</v>
      </c>
      <c r="B98" s="10">
        <v>101.260002</v>
      </c>
      <c r="C98" s="10">
        <v>101.860001</v>
      </c>
      <c r="D98" s="10">
        <v>100.849998</v>
      </c>
      <c r="E98" s="10">
        <v>101.66999800000001</v>
      </c>
      <c r="F98" s="10">
        <v>96.610839999999996</v>
      </c>
      <c r="G98">
        <v>27281600</v>
      </c>
    </row>
    <row r="99" spans="1:7" x14ac:dyDescent="0.25">
      <c r="A99" s="9">
        <v>43256</v>
      </c>
      <c r="B99" s="10">
        <v>102</v>
      </c>
      <c r="C99" s="10">
        <v>102.33000199999999</v>
      </c>
      <c r="D99" s="10">
        <v>101.529999</v>
      </c>
      <c r="E99" s="10">
        <v>102.19000200000001</v>
      </c>
      <c r="F99" s="10">
        <v>97.104996</v>
      </c>
      <c r="G99">
        <v>23514400</v>
      </c>
    </row>
    <row r="100" spans="1:7" x14ac:dyDescent="0.25">
      <c r="A100" s="9">
        <v>43257</v>
      </c>
      <c r="B100" s="10">
        <v>102.480003</v>
      </c>
      <c r="C100" s="10">
        <v>102.599998</v>
      </c>
      <c r="D100" s="10">
        <v>101.900002</v>
      </c>
      <c r="E100" s="10">
        <v>102.489998</v>
      </c>
      <c r="F100" s="10">
        <v>97.390029999999996</v>
      </c>
      <c r="G100">
        <v>21122900</v>
      </c>
    </row>
    <row r="101" spans="1:7" x14ac:dyDescent="0.25">
      <c r="A101" s="9">
        <v>43258</v>
      </c>
      <c r="B101" s="10">
        <v>102.650002</v>
      </c>
      <c r="C101" s="10">
        <v>102.69000200000001</v>
      </c>
      <c r="D101" s="10">
        <v>100.379997</v>
      </c>
      <c r="E101" s="10">
        <v>100.879997</v>
      </c>
      <c r="F101" s="10">
        <v>95.860161000000005</v>
      </c>
      <c r="G101">
        <v>28232200</v>
      </c>
    </row>
    <row r="102" spans="1:7" x14ac:dyDescent="0.25">
      <c r="A102" s="9">
        <v>43259</v>
      </c>
      <c r="B102" s="10">
        <v>101.089996</v>
      </c>
      <c r="C102" s="10">
        <v>101.949997</v>
      </c>
      <c r="D102" s="10">
        <v>100.540001</v>
      </c>
      <c r="E102" s="10">
        <v>101.629997</v>
      </c>
      <c r="F102" s="10">
        <v>96.572829999999996</v>
      </c>
      <c r="G102">
        <v>22165100</v>
      </c>
    </row>
    <row r="103" spans="1:7" x14ac:dyDescent="0.25">
      <c r="A103" s="9">
        <v>43262</v>
      </c>
      <c r="B103" s="10">
        <v>101.010002</v>
      </c>
      <c r="C103" s="10">
        <v>101.589996</v>
      </c>
      <c r="D103" s="10">
        <v>100.66999800000001</v>
      </c>
      <c r="E103" s="10">
        <v>101.050003</v>
      </c>
      <c r="F103" s="10">
        <v>96.021698000000001</v>
      </c>
      <c r="G103">
        <v>23490900</v>
      </c>
    </row>
    <row r="104" spans="1:7" x14ac:dyDescent="0.25">
      <c r="A104" s="9">
        <v>43263</v>
      </c>
      <c r="B104" s="10">
        <v>101.099998</v>
      </c>
      <c r="C104" s="10">
        <v>101.449997</v>
      </c>
      <c r="D104" s="10">
        <v>100.75</v>
      </c>
      <c r="E104" s="10">
        <v>101.30999799999999</v>
      </c>
      <c r="F104" s="10">
        <v>96.268753000000004</v>
      </c>
      <c r="G104">
        <v>18325200</v>
      </c>
    </row>
    <row r="105" spans="1:7" x14ac:dyDescent="0.25">
      <c r="A105" s="9">
        <v>43264</v>
      </c>
      <c r="B105" s="10">
        <v>101.720001</v>
      </c>
      <c r="C105" s="10">
        <v>102.010002</v>
      </c>
      <c r="D105" s="10">
        <v>100.55999799999999</v>
      </c>
      <c r="E105" s="10">
        <v>100.849998</v>
      </c>
      <c r="F105" s="10">
        <v>95.831649999999996</v>
      </c>
      <c r="G105">
        <v>29492900</v>
      </c>
    </row>
    <row r="106" spans="1:7" x14ac:dyDescent="0.25">
      <c r="A106" s="9">
        <v>43265</v>
      </c>
      <c r="B106" s="10">
        <v>101.650002</v>
      </c>
      <c r="C106" s="10">
        <v>102.029999</v>
      </c>
      <c r="D106" s="10">
        <v>101</v>
      </c>
      <c r="E106" s="10">
        <v>101.41999800000001</v>
      </c>
      <c r="F106" s="10">
        <v>96.373290999999995</v>
      </c>
      <c r="G106">
        <v>25691800</v>
      </c>
    </row>
    <row r="107" spans="1:7" x14ac:dyDescent="0.25">
      <c r="A107" s="9">
        <v>43266</v>
      </c>
      <c r="B107" s="10">
        <v>101.510002</v>
      </c>
      <c r="C107" s="10">
        <v>101.529999</v>
      </c>
      <c r="D107" s="10">
        <v>100.07</v>
      </c>
      <c r="E107" s="10">
        <v>100.129997</v>
      </c>
      <c r="F107" s="10">
        <v>95.147475999999997</v>
      </c>
      <c r="G107">
        <v>65738600</v>
      </c>
    </row>
    <row r="108" spans="1:7" x14ac:dyDescent="0.25">
      <c r="A108" s="9">
        <v>43269</v>
      </c>
      <c r="B108" s="10">
        <v>100.010002</v>
      </c>
      <c r="C108" s="10">
        <v>101.110001</v>
      </c>
      <c r="D108" s="10">
        <v>99.419998000000007</v>
      </c>
      <c r="E108" s="10">
        <v>100.860001</v>
      </c>
      <c r="F108" s="10">
        <v>95.841155999999998</v>
      </c>
      <c r="G108">
        <v>23586000</v>
      </c>
    </row>
    <row r="109" spans="1:7" x14ac:dyDescent="0.25">
      <c r="A109" s="9">
        <v>43270</v>
      </c>
      <c r="B109" s="10">
        <v>99.650002000000001</v>
      </c>
      <c r="C109" s="10">
        <v>101</v>
      </c>
      <c r="D109" s="10">
        <v>99.5</v>
      </c>
      <c r="E109" s="10">
        <v>100.860001</v>
      </c>
      <c r="F109" s="10">
        <v>95.841155999999998</v>
      </c>
      <c r="G109">
        <v>28653100</v>
      </c>
    </row>
    <row r="110" spans="1:7" x14ac:dyDescent="0.25">
      <c r="A110" s="9">
        <v>43271</v>
      </c>
      <c r="B110" s="10">
        <v>101.370003</v>
      </c>
      <c r="C110" s="10">
        <v>102.519997</v>
      </c>
      <c r="D110" s="10">
        <v>101.120003</v>
      </c>
      <c r="E110" s="10">
        <v>101.870003</v>
      </c>
      <c r="F110" s="10">
        <v>96.800888</v>
      </c>
      <c r="G110">
        <v>26180800</v>
      </c>
    </row>
    <row r="111" spans="1:7" x14ac:dyDescent="0.25">
      <c r="A111" s="9">
        <v>43272</v>
      </c>
      <c r="B111" s="10">
        <v>102.08000199999999</v>
      </c>
      <c r="C111" s="10">
        <v>102.459999</v>
      </c>
      <c r="D111" s="10">
        <v>100.879997</v>
      </c>
      <c r="E111" s="10">
        <v>101.139999</v>
      </c>
      <c r="F111" s="10">
        <v>96.107224000000002</v>
      </c>
      <c r="G111">
        <v>23198200</v>
      </c>
    </row>
    <row r="112" spans="1:7" x14ac:dyDescent="0.25">
      <c r="A112" s="9">
        <v>43273</v>
      </c>
      <c r="B112" s="10">
        <v>100.410004</v>
      </c>
      <c r="C112" s="10">
        <v>100.769997</v>
      </c>
      <c r="D112" s="10">
        <v>99.629997000000003</v>
      </c>
      <c r="E112" s="10">
        <v>100.410004</v>
      </c>
      <c r="F112" s="10">
        <v>95.413535999999993</v>
      </c>
      <c r="G112">
        <v>38923100</v>
      </c>
    </row>
    <row r="113" spans="1:7" x14ac:dyDescent="0.25">
      <c r="A113" s="9">
        <v>43276</v>
      </c>
      <c r="B113" s="10">
        <v>100</v>
      </c>
      <c r="C113" s="10">
        <v>100.110001</v>
      </c>
      <c r="D113" s="10">
        <v>97.300003000000004</v>
      </c>
      <c r="E113" s="10">
        <v>98.389999000000003</v>
      </c>
      <c r="F113" s="10">
        <v>93.494063999999995</v>
      </c>
      <c r="G113">
        <v>35433300</v>
      </c>
    </row>
    <row r="114" spans="1:7" x14ac:dyDescent="0.25">
      <c r="A114" s="9">
        <v>43277</v>
      </c>
      <c r="B114" s="10">
        <v>98.82</v>
      </c>
      <c r="C114" s="10">
        <v>100.08000199999999</v>
      </c>
      <c r="D114" s="10">
        <v>98.75</v>
      </c>
      <c r="E114" s="10">
        <v>99.080001999999993</v>
      </c>
      <c r="F114" s="10">
        <v>94.149726999999999</v>
      </c>
      <c r="G114">
        <v>26897200</v>
      </c>
    </row>
    <row r="115" spans="1:7" x14ac:dyDescent="0.25">
      <c r="A115" s="9">
        <v>43278</v>
      </c>
      <c r="B115" s="10">
        <v>99.580001999999993</v>
      </c>
      <c r="C115" s="10">
        <v>100.019997</v>
      </c>
      <c r="D115" s="10">
        <v>97.400002000000001</v>
      </c>
      <c r="E115" s="10">
        <v>97.540001000000004</v>
      </c>
      <c r="F115" s="10">
        <v>92.686347999999995</v>
      </c>
      <c r="G115">
        <v>31298400</v>
      </c>
    </row>
    <row r="116" spans="1:7" x14ac:dyDescent="0.25">
      <c r="A116" s="9">
        <v>43279</v>
      </c>
      <c r="B116" s="10">
        <v>97.379997000000003</v>
      </c>
      <c r="C116" s="10">
        <v>99.110000999999997</v>
      </c>
      <c r="D116" s="10">
        <v>97.260002</v>
      </c>
      <c r="E116" s="10">
        <v>98.629997000000003</v>
      </c>
      <c r="F116" s="10">
        <v>93.722121999999999</v>
      </c>
      <c r="G116">
        <v>26650700</v>
      </c>
    </row>
    <row r="117" spans="1:7" x14ac:dyDescent="0.25">
      <c r="A117" s="9">
        <v>43280</v>
      </c>
      <c r="B117" s="10">
        <v>98.93</v>
      </c>
      <c r="C117" s="10">
        <v>99.910004000000001</v>
      </c>
      <c r="D117" s="10">
        <v>98.330001999999993</v>
      </c>
      <c r="E117" s="10">
        <v>98.610000999999997</v>
      </c>
      <c r="F117" s="10">
        <v>93.703117000000006</v>
      </c>
      <c r="G117">
        <v>28053200</v>
      </c>
    </row>
    <row r="118" spans="1:7" x14ac:dyDescent="0.25">
      <c r="A118" s="9">
        <v>43283</v>
      </c>
      <c r="B118" s="10">
        <v>98.099997999999999</v>
      </c>
      <c r="C118" s="10">
        <v>100.05999799999999</v>
      </c>
      <c r="D118" s="10">
        <v>98</v>
      </c>
      <c r="E118" s="10">
        <v>100.010002</v>
      </c>
      <c r="F118" s="10">
        <v>95.033455000000004</v>
      </c>
      <c r="G118">
        <v>19564500</v>
      </c>
    </row>
    <row r="119" spans="1:7" x14ac:dyDescent="0.25">
      <c r="A119" s="9">
        <v>43284</v>
      </c>
      <c r="B119" s="10">
        <v>100.480003</v>
      </c>
      <c r="C119" s="10">
        <v>100.629997</v>
      </c>
      <c r="D119" s="10">
        <v>98.940002000000007</v>
      </c>
      <c r="E119" s="10">
        <v>99.050003000000004</v>
      </c>
      <c r="F119" s="10">
        <v>94.121200999999999</v>
      </c>
      <c r="G119">
        <v>14670300</v>
      </c>
    </row>
    <row r="120" spans="1:7" x14ac:dyDescent="0.25">
      <c r="A120" s="9">
        <v>43286</v>
      </c>
      <c r="B120" s="10">
        <v>99.5</v>
      </c>
      <c r="C120" s="10">
        <v>99.919998000000007</v>
      </c>
      <c r="D120" s="10">
        <v>99.029999000000004</v>
      </c>
      <c r="E120" s="10">
        <v>99.760002</v>
      </c>
      <c r="F120" s="10">
        <v>94.795883000000003</v>
      </c>
      <c r="G120">
        <v>18977400</v>
      </c>
    </row>
    <row r="121" spans="1:7" x14ac:dyDescent="0.25">
      <c r="A121" s="9">
        <v>43287</v>
      </c>
      <c r="B121" s="10">
        <v>99.889999000000003</v>
      </c>
      <c r="C121" s="10">
        <v>101.43</v>
      </c>
      <c r="D121" s="10">
        <v>99.669998000000007</v>
      </c>
      <c r="E121" s="10">
        <v>101.160004</v>
      </c>
      <c r="F121" s="10">
        <v>96.126221000000001</v>
      </c>
      <c r="G121">
        <v>19234600</v>
      </c>
    </row>
    <row r="122" spans="1:7" x14ac:dyDescent="0.25">
      <c r="A122" s="9">
        <v>43290</v>
      </c>
      <c r="B122" s="10">
        <v>101.650002</v>
      </c>
      <c r="C122" s="10">
        <v>102.25</v>
      </c>
      <c r="D122" s="10">
        <v>101.25</v>
      </c>
      <c r="E122" s="10">
        <v>101.849998</v>
      </c>
      <c r="F122" s="10">
        <v>96.781891000000002</v>
      </c>
      <c r="G122">
        <v>18212000</v>
      </c>
    </row>
    <row r="123" spans="1:7" x14ac:dyDescent="0.25">
      <c r="A123" s="9">
        <v>43291</v>
      </c>
      <c r="B123" s="10">
        <v>102</v>
      </c>
      <c r="C123" s="10">
        <v>102.510002</v>
      </c>
      <c r="D123" s="10">
        <v>101.860001</v>
      </c>
      <c r="E123" s="10">
        <v>102.120003</v>
      </c>
      <c r="F123" s="10">
        <v>97.038466999999997</v>
      </c>
      <c r="G123">
        <v>19293100</v>
      </c>
    </row>
    <row r="124" spans="1:7" x14ac:dyDescent="0.25">
      <c r="A124" s="9">
        <v>43292</v>
      </c>
      <c r="B124" s="10">
        <v>101.150002</v>
      </c>
      <c r="C124" s="10">
        <v>102.339996</v>
      </c>
      <c r="D124" s="10">
        <v>101.099998</v>
      </c>
      <c r="E124" s="10">
        <v>101.980003</v>
      </c>
      <c r="F124" s="10">
        <v>96.905417999999997</v>
      </c>
      <c r="G124">
        <v>19644600</v>
      </c>
    </row>
    <row r="125" spans="1:7" x14ac:dyDescent="0.25">
      <c r="A125" s="9">
        <v>43293</v>
      </c>
      <c r="B125" s="10">
        <v>102.769997</v>
      </c>
      <c r="C125" s="10">
        <v>104.410004</v>
      </c>
      <c r="D125" s="10">
        <v>102.730003</v>
      </c>
      <c r="E125" s="10">
        <v>104.19000200000001</v>
      </c>
      <c r="F125" s="10">
        <v>99.005447000000004</v>
      </c>
      <c r="G125">
        <v>24335900</v>
      </c>
    </row>
    <row r="126" spans="1:7" x14ac:dyDescent="0.25">
      <c r="A126" s="9">
        <v>43294</v>
      </c>
      <c r="B126" s="10">
        <v>104.370003</v>
      </c>
      <c r="C126" s="10">
        <v>105.599998</v>
      </c>
      <c r="D126" s="10">
        <v>104.089996</v>
      </c>
      <c r="E126" s="10">
        <v>105.43</v>
      </c>
      <c r="F126" s="10">
        <v>100.183746</v>
      </c>
      <c r="G126">
        <v>24635200</v>
      </c>
    </row>
    <row r="127" spans="1:7" x14ac:dyDescent="0.25">
      <c r="A127" s="9">
        <v>43297</v>
      </c>
      <c r="B127" s="10">
        <v>105.400002</v>
      </c>
      <c r="C127" s="10">
        <v>105.82</v>
      </c>
      <c r="D127" s="10">
        <v>104.519997</v>
      </c>
      <c r="E127" s="10">
        <v>104.910004</v>
      </c>
      <c r="F127" s="10">
        <v>99.689621000000002</v>
      </c>
      <c r="G127">
        <v>21786900</v>
      </c>
    </row>
    <row r="128" spans="1:7" x14ac:dyDescent="0.25">
      <c r="A128" s="9">
        <v>43298</v>
      </c>
      <c r="B128" s="10">
        <v>104.610001</v>
      </c>
      <c r="C128" s="10">
        <v>106.5</v>
      </c>
      <c r="D128" s="10">
        <v>104.32</v>
      </c>
      <c r="E128" s="10">
        <v>105.949997</v>
      </c>
      <c r="F128" s="10">
        <v>100.677864</v>
      </c>
      <c r="G128">
        <v>25901700</v>
      </c>
    </row>
    <row r="129" spans="1:7" x14ac:dyDescent="0.25">
      <c r="A129" s="9">
        <v>43299</v>
      </c>
      <c r="B129" s="10">
        <v>105.94000200000001</v>
      </c>
      <c r="C129" s="10">
        <v>106.050003</v>
      </c>
      <c r="D129" s="10">
        <v>104.720001</v>
      </c>
      <c r="E129" s="10">
        <v>105.120003</v>
      </c>
      <c r="F129" s="10">
        <v>99.889183000000003</v>
      </c>
      <c r="G129">
        <v>29493900</v>
      </c>
    </row>
    <row r="130" spans="1:7" x14ac:dyDescent="0.25">
      <c r="A130" s="9">
        <v>43300</v>
      </c>
      <c r="B130" s="10">
        <v>104.93</v>
      </c>
      <c r="C130" s="10">
        <v>105.30999799999999</v>
      </c>
      <c r="D130" s="10">
        <v>103.889999</v>
      </c>
      <c r="E130" s="10">
        <v>104.400002</v>
      </c>
      <c r="F130" s="10">
        <v>99.205009000000004</v>
      </c>
      <c r="G130">
        <v>40171600</v>
      </c>
    </row>
    <row r="131" spans="1:7" x14ac:dyDescent="0.25">
      <c r="A131" s="9">
        <v>43301</v>
      </c>
      <c r="B131" s="10">
        <v>108.08000199999999</v>
      </c>
      <c r="C131" s="10">
        <v>108.199997</v>
      </c>
      <c r="D131" s="10">
        <v>106.08000199999999</v>
      </c>
      <c r="E131" s="10">
        <v>106.269997</v>
      </c>
      <c r="F131" s="10">
        <v>100.981934</v>
      </c>
      <c r="G131">
        <v>56004000</v>
      </c>
    </row>
    <row r="132" spans="1:7" x14ac:dyDescent="0.25">
      <c r="A132" s="9">
        <v>43304</v>
      </c>
      <c r="B132" s="10">
        <v>106.300003</v>
      </c>
      <c r="C132" s="10">
        <v>108.139999</v>
      </c>
      <c r="D132" s="10">
        <v>106.129997</v>
      </c>
      <c r="E132" s="10">
        <v>107.970001</v>
      </c>
      <c r="F132" s="10">
        <v>102.597359</v>
      </c>
      <c r="G132">
        <v>29707000</v>
      </c>
    </row>
    <row r="133" spans="1:7" x14ac:dyDescent="0.25">
      <c r="A133" s="9">
        <v>43305</v>
      </c>
      <c r="B133" s="10">
        <v>108.57</v>
      </c>
      <c r="C133" s="10">
        <v>108.82</v>
      </c>
      <c r="D133" s="10">
        <v>107.260002</v>
      </c>
      <c r="E133" s="10">
        <v>107.660004</v>
      </c>
      <c r="F133" s="10">
        <v>102.30276499999999</v>
      </c>
      <c r="G133">
        <v>26316600</v>
      </c>
    </row>
    <row r="134" spans="1:7" x14ac:dyDescent="0.25">
      <c r="A134" s="9">
        <v>43306</v>
      </c>
      <c r="B134" s="10">
        <v>107.959999</v>
      </c>
      <c r="C134" s="10">
        <v>111.150002</v>
      </c>
      <c r="D134" s="10">
        <v>107.599998</v>
      </c>
      <c r="E134" s="10">
        <v>110.83000199999999</v>
      </c>
      <c r="F134" s="10">
        <v>105.315033</v>
      </c>
      <c r="G134">
        <v>30702100</v>
      </c>
    </row>
    <row r="135" spans="1:7" x14ac:dyDescent="0.25">
      <c r="A135" s="9">
        <v>43307</v>
      </c>
      <c r="B135" s="10">
        <v>110.739998</v>
      </c>
      <c r="C135" s="10">
        <v>111</v>
      </c>
      <c r="D135" s="10">
        <v>109.5</v>
      </c>
      <c r="E135" s="10">
        <v>109.620003</v>
      </c>
      <c r="F135" s="10">
        <v>104.165245</v>
      </c>
      <c r="G135">
        <v>31372100</v>
      </c>
    </row>
    <row r="136" spans="1:7" x14ac:dyDescent="0.25">
      <c r="A136" s="9">
        <v>43308</v>
      </c>
      <c r="B136" s="10">
        <v>110.18</v>
      </c>
      <c r="C136" s="10">
        <v>110.18</v>
      </c>
      <c r="D136" s="10">
        <v>106.139999</v>
      </c>
      <c r="E136" s="10">
        <v>107.68</v>
      </c>
      <c r="F136" s="10">
        <v>102.32178500000001</v>
      </c>
      <c r="G136">
        <v>37005300</v>
      </c>
    </row>
    <row r="137" spans="1:7" x14ac:dyDescent="0.25">
      <c r="A137" s="9">
        <v>43311</v>
      </c>
      <c r="B137" s="10">
        <v>107.19000200000001</v>
      </c>
      <c r="C137" s="10">
        <v>107.529999</v>
      </c>
      <c r="D137" s="10">
        <v>104.760002</v>
      </c>
      <c r="E137" s="10">
        <v>105.370003</v>
      </c>
      <c r="F137" s="10">
        <v>100.12674699999999</v>
      </c>
      <c r="G137">
        <v>34668300</v>
      </c>
    </row>
    <row r="138" spans="1:7" x14ac:dyDescent="0.25">
      <c r="A138" s="9">
        <v>43312</v>
      </c>
      <c r="B138" s="10">
        <v>106.489998</v>
      </c>
      <c r="C138" s="10">
        <v>106.720001</v>
      </c>
      <c r="D138" s="10">
        <v>105.379997</v>
      </c>
      <c r="E138" s="10">
        <v>106.08000199999999</v>
      </c>
      <c r="F138" s="10">
        <v>100.801399</v>
      </c>
      <c r="G138">
        <v>27655200</v>
      </c>
    </row>
    <row r="139" spans="1:7" x14ac:dyDescent="0.25">
      <c r="A139" s="9">
        <v>43313</v>
      </c>
      <c r="B139" s="10">
        <v>106.029999</v>
      </c>
      <c r="C139" s="10">
        <v>106.449997</v>
      </c>
      <c r="D139" s="10">
        <v>105.41999800000001</v>
      </c>
      <c r="E139" s="10">
        <v>106.279999</v>
      </c>
      <c r="F139" s="10">
        <v>100.991455</v>
      </c>
      <c r="G139">
        <v>23628700</v>
      </c>
    </row>
    <row r="140" spans="1:7" x14ac:dyDescent="0.25">
      <c r="A140" s="9">
        <v>43314</v>
      </c>
      <c r="B140" s="10">
        <v>105.400002</v>
      </c>
      <c r="C140" s="10">
        <v>108.089996</v>
      </c>
      <c r="D140" s="10">
        <v>104.839996</v>
      </c>
      <c r="E140" s="10">
        <v>107.57</v>
      </c>
      <c r="F140" s="10">
        <v>102.217247</v>
      </c>
      <c r="G140">
        <v>26104300</v>
      </c>
    </row>
    <row r="141" spans="1:7" x14ac:dyDescent="0.25">
      <c r="A141" s="9">
        <v>43315</v>
      </c>
      <c r="B141" s="10">
        <v>107.800003</v>
      </c>
      <c r="C141" s="10">
        <v>108.050003</v>
      </c>
      <c r="D141" s="10">
        <v>106.82</v>
      </c>
      <c r="E141" s="10">
        <v>108.040001</v>
      </c>
      <c r="F141" s="10">
        <v>102.66387899999999</v>
      </c>
      <c r="G141">
        <v>18659600</v>
      </c>
    </row>
    <row r="142" spans="1:7" x14ac:dyDescent="0.25">
      <c r="A142" s="9">
        <v>43318</v>
      </c>
      <c r="B142" s="10">
        <v>108.120003</v>
      </c>
      <c r="C142" s="10">
        <v>108.41999800000001</v>
      </c>
      <c r="D142" s="10">
        <v>107.55999799999999</v>
      </c>
      <c r="E142" s="10">
        <v>108.129997</v>
      </c>
      <c r="F142" s="10">
        <v>102.749397</v>
      </c>
      <c r="G142">
        <v>20265900</v>
      </c>
    </row>
    <row r="143" spans="1:7" x14ac:dyDescent="0.25">
      <c r="A143" s="9">
        <v>43319</v>
      </c>
      <c r="B143" s="10">
        <v>108.55999799999999</v>
      </c>
      <c r="C143" s="10">
        <v>109.099998</v>
      </c>
      <c r="D143" s="10">
        <v>108.16999800000001</v>
      </c>
      <c r="E143" s="10">
        <v>108.879997</v>
      </c>
      <c r="F143" s="10">
        <v>103.462059</v>
      </c>
      <c r="G143">
        <v>16080200</v>
      </c>
    </row>
    <row r="144" spans="1:7" x14ac:dyDescent="0.25">
      <c r="A144" s="9">
        <v>43320</v>
      </c>
      <c r="B144" s="10">
        <v>109.33000199999999</v>
      </c>
      <c r="C144" s="10">
        <v>109.75</v>
      </c>
      <c r="D144" s="10">
        <v>108.760002</v>
      </c>
      <c r="E144" s="10">
        <v>109.489998</v>
      </c>
      <c r="F144" s="10">
        <v>104.041718</v>
      </c>
      <c r="G144">
        <v>15487500</v>
      </c>
    </row>
    <row r="145" spans="1:7" x14ac:dyDescent="0.25">
      <c r="A145" s="9">
        <v>43321</v>
      </c>
      <c r="B145" s="10">
        <v>109.709999</v>
      </c>
      <c r="C145" s="10">
        <v>110.160004</v>
      </c>
      <c r="D145" s="10">
        <v>109.599998</v>
      </c>
      <c r="E145" s="10">
        <v>109.66999800000001</v>
      </c>
      <c r="F145" s="10">
        <v>104.21276899999999</v>
      </c>
      <c r="G145">
        <v>13677200</v>
      </c>
    </row>
    <row r="146" spans="1:7" x14ac:dyDescent="0.25">
      <c r="A146" s="9">
        <v>43322</v>
      </c>
      <c r="B146" s="10">
        <v>109.41999800000001</v>
      </c>
      <c r="C146" s="10">
        <v>109.69000200000001</v>
      </c>
      <c r="D146" s="10">
        <v>108.379997</v>
      </c>
      <c r="E146" s="10">
        <v>109</v>
      </c>
      <c r="F146" s="10">
        <v>103.576111</v>
      </c>
      <c r="G146">
        <v>18183700</v>
      </c>
    </row>
    <row r="147" spans="1:7" x14ac:dyDescent="0.25">
      <c r="A147" s="9">
        <v>43325</v>
      </c>
      <c r="B147" s="10">
        <v>109.239998</v>
      </c>
      <c r="C147" s="10">
        <v>109.58000199999999</v>
      </c>
      <c r="D147" s="10">
        <v>108.099998</v>
      </c>
      <c r="E147" s="10">
        <v>108.209999</v>
      </c>
      <c r="F147" s="10">
        <v>102.825417</v>
      </c>
      <c r="G147">
        <v>18472500</v>
      </c>
    </row>
    <row r="148" spans="1:7" x14ac:dyDescent="0.25">
      <c r="A148" s="9">
        <v>43326</v>
      </c>
      <c r="B148" s="10">
        <v>108.55999799999999</v>
      </c>
      <c r="C148" s="10">
        <v>109.75</v>
      </c>
      <c r="D148" s="10">
        <v>108.040001</v>
      </c>
      <c r="E148" s="10">
        <v>109.55999799999999</v>
      </c>
      <c r="F148" s="10">
        <v>104.108231</v>
      </c>
      <c r="G148">
        <v>16788300</v>
      </c>
    </row>
    <row r="149" spans="1:7" x14ac:dyDescent="0.25">
      <c r="A149" s="9">
        <v>43327</v>
      </c>
      <c r="B149" s="10">
        <v>108.489998</v>
      </c>
      <c r="C149" s="10">
        <v>108.989998</v>
      </c>
      <c r="D149" s="10">
        <v>106.82</v>
      </c>
      <c r="E149" s="10">
        <v>107.660004</v>
      </c>
      <c r="F149" s="10">
        <v>102.696472</v>
      </c>
      <c r="G149">
        <v>29982800</v>
      </c>
    </row>
    <row r="150" spans="1:7" x14ac:dyDescent="0.25">
      <c r="A150" s="9">
        <v>43328</v>
      </c>
      <c r="B150" s="10">
        <v>108.300003</v>
      </c>
      <c r="C150" s="10">
        <v>108.860001</v>
      </c>
      <c r="D150" s="10">
        <v>107.300003</v>
      </c>
      <c r="E150" s="10">
        <v>107.639999</v>
      </c>
      <c r="F150" s="10">
        <v>102.67738300000001</v>
      </c>
      <c r="G150">
        <v>21384300</v>
      </c>
    </row>
    <row r="151" spans="1:7" x14ac:dyDescent="0.25">
      <c r="A151" s="9">
        <v>43329</v>
      </c>
      <c r="B151" s="10">
        <v>107.360001</v>
      </c>
      <c r="C151" s="10">
        <v>107.900002</v>
      </c>
      <c r="D151" s="10">
        <v>106.69000200000001</v>
      </c>
      <c r="E151" s="10">
        <v>107.58000199999999</v>
      </c>
      <c r="F151" s="10">
        <v>102.620155</v>
      </c>
      <c r="G151">
        <v>18061500</v>
      </c>
    </row>
    <row r="152" spans="1:7" x14ac:dyDescent="0.25">
      <c r="A152" s="9">
        <v>43332</v>
      </c>
      <c r="B152" s="10">
        <v>107.510002</v>
      </c>
      <c r="C152" s="10">
        <v>107.900002</v>
      </c>
      <c r="D152" s="10">
        <v>106.480003</v>
      </c>
      <c r="E152" s="10">
        <v>106.870003</v>
      </c>
      <c r="F152" s="10">
        <v>101.942894</v>
      </c>
      <c r="G152">
        <v>17914200</v>
      </c>
    </row>
    <row r="153" spans="1:7" x14ac:dyDescent="0.25">
      <c r="A153" s="9">
        <v>43333</v>
      </c>
      <c r="B153" s="10">
        <v>106.91999800000001</v>
      </c>
      <c r="C153" s="10">
        <v>107.349998</v>
      </c>
      <c r="D153" s="10">
        <v>105.849998</v>
      </c>
      <c r="E153" s="10">
        <v>105.980003</v>
      </c>
      <c r="F153" s="10">
        <v>101.09393300000001</v>
      </c>
      <c r="G153">
        <v>22881900</v>
      </c>
    </row>
    <row r="154" spans="1:7" x14ac:dyDescent="0.25">
      <c r="A154" s="9">
        <v>43334</v>
      </c>
      <c r="B154" s="10">
        <v>105.849998</v>
      </c>
      <c r="C154" s="10">
        <v>107.339996</v>
      </c>
      <c r="D154" s="10">
        <v>105.779999</v>
      </c>
      <c r="E154" s="10">
        <v>107.05999799999999</v>
      </c>
      <c r="F154" s="10">
        <v>102.124123</v>
      </c>
      <c r="G154">
        <v>18000600</v>
      </c>
    </row>
    <row r="155" spans="1:7" x14ac:dyDescent="0.25">
      <c r="A155" s="9">
        <v>43335</v>
      </c>
      <c r="B155" s="10">
        <v>107.150002</v>
      </c>
      <c r="C155" s="10">
        <v>108.18</v>
      </c>
      <c r="D155" s="10">
        <v>106.870003</v>
      </c>
      <c r="E155" s="10">
        <v>107.55999799999999</v>
      </c>
      <c r="F155" s="10">
        <v>102.601074</v>
      </c>
      <c r="G155">
        <v>18167700</v>
      </c>
    </row>
    <row r="156" spans="1:7" x14ac:dyDescent="0.25">
      <c r="A156" s="9">
        <v>43336</v>
      </c>
      <c r="B156" s="10">
        <v>107.66999800000001</v>
      </c>
      <c r="C156" s="10">
        <v>108.55999799999999</v>
      </c>
      <c r="D156" s="10">
        <v>107.55999799999999</v>
      </c>
      <c r="E156" s="10">
        <v>108.400002</v>
      </c>
      <c r="F156" s="10">
        <v>103.402351</v>
      </c>
      <c r="G156">
        <v>17234000</v>
      </c>
    </row>
    <row r="157" spans="1:7" x14ac:dyDescent="0.25">
      <c r="A157" s="9">
        <v>43339</v>
      </c>
      <c r="B157" s="10">
        <v>109.269997</v>
      </c>
      <c r="C157" s="10">
        <v>109.639999</v>
      </c>
      <c r="D157" s="10">
        <v>108.510002</v>
      </c>
      <c r="E157" s="10">
        <v>109.599998</v>
      </c>
      <c r="F157" s="10">
        <v>104.547028</v>
      </c>
      <c r="G157">
        <v>19662300</v>
      </c>
    </row>
    <row r="158" spans="1:7" x14ac:dyDescent="0.25">
      <c r="A158" s="9">
        <v>43340</v>
      </c>
      <c r="B158" s="10">
        <v>109.94000200000001</v>
      </c>
      <c r="C158" s="10">
        <v>110.5</v>
      </c>
      <c r="D158" s="10">
        <v>109.790001</v>
      </c>
      <c r="E158" s="10">
        <v>110.260002</v>
      </c>
      <c r="F158" s="10">
        <v>105.176605</v>
      </c>
      <c r="G158">
        <v>19151500</v>
      </c>
    </row>
    <row r="159" spans="1:7" x14ac:dyDescent="0.25">
      <c r="A159" s="9">
        <v>43341</v>
      </c>
      <c r="B159" s="10">
        <v>110.449997</v>
      </c>
      <c r="C159" s="10">
        <v>112.029999</v>
      </c>
      <c r="D159" s="10">
        <v>110.269997</v>
      </c>
      <c r="E159" s="10">
        <v>112.019997</v>
      </c>
      <c r="F159" s="10">
        <v>106.855469</v>
      </c>
      <c r="G159">
        <v>20818000</v>
      </c>
    </row>
    <row r="160" spans="1:7" x14ac:dyDescent="0.25">
      <c r="A160" s="9">
        <v>43342</v>
      </c>
      <c r="B160" s="10">
        <v>111.66999800000001</v>
      </c>
      <c r="C160" s="10">
        <v>112.610001</v>
      </c>
      <c r="D160" s="10">
        <v>111.44000200000001</v>
      </c>
      <c r="E160" s="10">
        <v>111.949997</v>
      </c>
      <c r="F160" s="10">
        <v>106.78868900000001</v>
      </c>
      <c r="G160">
        <v>22798700</v>
      </c>
    </row>
    <row r="161" spans="1:7" x14ac:dyDescent="0.25">
      <c r="A161" s="9">
        <v>43343</v>
      </c>
      <c r="B161" s="10">
        <v>111.69000200000001</v>
      </c>
      <c r="C161" s="10">
        <v>112.779999</v>
      </c>
      <c r="D161" s="10">
        <v>111.519997</v>
      </c>
      <c r="E161" s="10">
        <v>112.33000199999999</v>
      </c>
      <c r="F161" s="10">
        <v>107.15115400000001</v>
      </c>
      <c r="G161">
        <v>23222700</v>
      </c>
    </row>
    <row r="162" spans="1:7" x14ac:dyDescent="0.25">
      <c r="A162" s="9">
        <v>43347</v>
      </c>
      <c r="B162" s="10">
        <v>110.849998</v>
      </c>
      <c r="C162" s="10">
        <v>111.959999</v>
      </c>
      <c r="D162" s="10">
        <v>110.220001</v>
      </c>
      <c r="E162" s="10">
        <v>111.709999</v>
      </c>
      <c r="F162" s="10">
        <v>106.559738</v>
      </c>
      <c r="G162">
        <v>22634600</v>
      </c>
    </row>
    <row r="163" spans="1:7" x14ac:dyDescent="0.25">
      <c r="A163" s="9">
        <v>43348</v>
      </c>
      <c r="B163" s="10">
        <v>111.010002</v>
      </c>
      <c r="C163" s="10">
        <v>111.41999800000001</v>
      </c>
      <c r="D163" s="10">
        <v>108.099998</v>
      </c>
      <c r="E163" s="10">
        <v>108.489998</v>
      </c>
      <c r="F163" s="10">
        <v>103.48820499999999</v>
      </c>
      <c r="G163">
        <v>32872400</v>
      </c>
    </row>
    <row r="164" spans="1:7" x14ac:dyDescent="0.25">
      <c r="A164" s="9">
        <v>43349</v>
      </c>
      <c r="B164" s="10">
        <v>108.25</v>
      </c>
      <c r="C164" s="10">
        <v>108.989998</v>
      </c>
      <c r="D164" s="10">
        <v>107.510002</v>
      </c>
      <c r="E164" s="10">
        <v>108.739998</v>
      </c>
      <c r="F164" s="10">
        <v>103.726669</v>
      </c>
      <c r="G164">
        <v>23477600</v>
      </c>
    </row>
    <row r="165" spans="1:7" x14ac:dyDescent="0.25">
      <c r="A165" s="9">
        <v>43350</v>
      </c>
      <c r="B165" s="10">
        <v>108.230003</v>
      </c>
      <c r="C165" s="10">
        <v>108.720001</v>
      </c>
      <c r="D165" s="10">
        <v>107.230003</v>
      </c>
      <c r="E165" s="10">
        <v>108.209999</v>
      </c>
      <c r="F165" s="10">
        <v>103.221115</v>
      </c>
      <c r="G165">
        <v>22498600</v>
      </c>
    </row>
    <row r="166" spans="1:7" x14ac:dyDescent="0.25">
      <c r="A166" s="9">
        <v>43353</v>
      </c>
      <c r="B166" s="10">
        <v>108.839996</v>
      </c>
      <c r="C166" s="10">
        <v>109.639999</v>
      </c>
      <c r="D166" s="10">
        <v>108.360001</v>
      </c>
      <c r="E166" s="10">
        <v>109.379997</v>
      </c>
      <c r="F166" s="10">
        <v>104.33717300000001</v>
      </c>
      <c r="G166">
        <v>20727900</v>
      </c>
    </row>
    <row r="167" spans="1:7" x14ac:dyDescent="0.25">
      <c r="A167" s="9">
        <v>43354</v>
      </c>
      <c r="B167" s="10">
        <v>108.900002</v>
      </c>
      <c r="C167" s="10">
        <v>111.589996</v>
      </c>
      <c r="D167" s="10">
        <v>108.889999</v>
      </c>
      <c r="E167" s="10">
        <v>111.239998</v>
      </c>
      <c r="F167" s="10">
        <v>106.11142700000001</v>
      </c>
      <c r="G167">
        <v>24301800</v>
      </c>
    </row>
    <row r="168" spans="1:7" x14ac:dyDescent="0.25">
      <c r="A168" s="9">
        <v>43355</v>
      </c>
      <c r="B168" s="10">
        <v>111.43</v>
      </c>
      <c r="C168" s="10">
        <v>111.849998</v>
      </c>
      <c r="D168" s="10">
        <v>110.510002</v>
      </c>
      <c r="E168" s="10">
        <v>111.709999</v>
      </c>
      <c r="F168" s="10">
        <v>106.559738</v>
      </c>
      <c r="G168">
        <v>18891100</v>
      </c>
    </row>
    <row r="169" spans="1:7" x14ac:dyDescent="0.25">
      <c r="A169" s="9">
        <v>43356</v>
      </c>
      <c r="B169" s="10">
        <v>112.120003</v>
      </c>
      <c r="C169" s="10">
        <v>113.730003</v>
      </c>
      <c r="D169" s="10">
        <v>112.120003</v>
      </c>
      <c r="E169" s="10">
        <v>112.910004</v>
      </c>
      <c r="F169" s="10">
        <v>107.70442199999999</v>
      </c>
      <c r="G169">
        <v>26055600</v>
      </c>
    </row>
    <row r="170" spans="1:7" x14ac:dyDescent="0.25">
      <c r="A170" s="9">
        <v>43357</v>
      </c>
      <c r="B170" s="10">
        <v>113.360001</v>
      </c>
      <c r="C170" s="10">
        <v>113.730003</v>
      </c>
      <c r="D170" s="10">
        <v>112.44000200000001</v>
      </c>
      <c r="E170" s="10">
        <v>113.370003</v>
      </c>
      <c r="F170" s="10">
        <v>108.143219</v>
      </c>
      <c r="G170">
        <v>19122300</v>
      </c>
    </row>
    <row r="171" spans="1:7" x14ac:dyDescent="0.25">
      <c r="A171" s="9">
        <v>43360</v>
      </c>
      <c r="B171" s="10">
        <v>113.69000200000001</v>
      </c>
      <c r="C171" s="10">
        <v>113.699997</v>
      </c>
      <c r="D171" s="10">
        <v>111.860001</v>
      </c>
      <c r="E171" s="10">
        <v>112.139999</v>
      </c>
      <c r="F171" s="10">
        <v>106.969917</v>
      </c>
      <c r="G171">
        <v>20736500</v>
      </c>
    </row>
    <row r="172" spans="1:7" x14ac:dyDescent="0.25">
      <c r="A172" s="9">
        <v>43361</v>
      </c>
      <c r="B172" s="10">
        <v>112.19000200000001</v>
      </c>
      <c r="C172" s="10">
        <v>113.699997</v>
      </c>
      <c r="D172" s="10">
        <v>111.720001</v>
      </c>
      <c r="E172" s="10">
        <v>113.209999</v>
      </c>
      <c r="F172" s="10">
        <v>107.990585</v>
      </c>
      <c r="G172">
        <v>22170900</v>
      </c>
    </row>
    <row r="173" spans="1:7" x14ac:dyDescent="0.25">
      <c r="A173" s="9">
        <v>43362</v>
      </c>
      <c r="B173" s="10">
        <v>113.050003</v>
      </c>
      <c r="C173" s="10">
        <v>113.32</v>
      </c>
      <c r="D173" s="10">
        <v>111.040001</v>
      </c>
      <c r="E173" s="10">
        <v>111.699997</v>
      </c>
      <c r="F173" s="10">
        <v>106.550224</v>
      </c>
      <c r="G173">
        <v>21728400</v>
      </c>
    </row>
    <row r="174" spans="1:7" x14ac:dyDescent="0.25">
      <c r="A174" s="9">
        <v>43363</v>
      </c>
      <c r="B174" s="10">
        <v>112.279999</v>
      </c>
      <c r="C174" s="10">
        <v>113.800003</v>
      </c>
      <c r="D174" s="10">
        <v>111.93</v>
      </c>
      <c r="E174" s="10">
        <v>113.57</v>
      </c>
      <c r="F174" s="10">
        <v>108.334007</v>
      </c>
      <c r="G174">
        <v>23714500</v>
      </c>
    </row>
    <row r="175" spans="1:7" x14ac:dyDescent="0.25">
      <c r="A175" s="9">
        <v>43364</v>
      </c>
      <c r="B175" s="10">
        <v>114</v>
      </c>
      <c r="C175" s="10">
        <v>115.290001</v>
      </c>
      <c r="D175" s="10">
        <v>113.510002</v>
      </c>
      <c r="E175" s="10">
        <v>114.260002</v>
      </c>
      <c r="F175" s="10">
        <v>108.992188</v>
      </c>
      <c r="G175">
        <v>71229700</v>
      </c>
    </row>
    <row r="176" spans="1:7" x14ac:dyDescent="0.25">
      <c r="A176" s="9">
        <v>43367</v>
      </c>
      <c r="B176" s="10">
        <v>113.029999</v>
      </c>
      <c r="C176" s="10">
        <v>114.900002</v>
      </c>
      <c r="D176" s="10">
        <v>112.220001</v>
      </c>
      <c r="E176" s="10">
        <v>114.66999800000001</v>
      </c>
      <c r="F176" s="10">
        <v>109.383278</v>
      </c>
      <c r="G176">
        <v>27334500</v>
      </c>
    </row>
    <row r="177" spans="1:7" x14ac:dyDescent="0.25">
      <c r="A177" s="9">
        <v>43368</v>
      </c>
      <c r="B177" s="10">
        <v>114.800003</v>
      </c>
      <c r="C177" s="10">
        <v>115.099998</v>
      </c>
      <c r="D177" s="10">
        <v>113.75</v>
      </c>
      <c r="E177" s="10">
        <v>114.449997</v>
      </c>
      <c r="F177" s="10">
        <v>109.17343099999999</v>
      </c>
      <c r="G177">
        <v>22668000</v>
      </c>
    </row>
    <row r="178" spans="1:7" x14ac:dyDescent="0.25">
      <c r="A178" s="9">
        <v>43369</v>
      </c>
      <c r="B178" s="10">
        <v>114.470001</v>
      </c>
      <c r="C178" s="10">
        <v>115.05999799999999</v>
      </c>
      <c r="D178" s="10">
        <v>113.739998</v>
      </c>
      <c r="E178" s="10">
        <v>113.980003</v>
      </c>
      <c r="F178" s="10">
        <v>108.725121</v>
      </c>
      <c r="G178">
        <v>19352000</v>
      </c>
    </row>
    <row r="179" spans="1:7" x14ac:dyDescent="0.25">
      <c r="A179" s="9">
        <v>43370</v>
      </c>
      <c r="B179" s="10">
        <v>114.779999</v>
      </c>
      <c r="C179" s="10">
        <v>114.910004</v>
      </c>
      <c r="D179" s="10">
        <v>114.199997</v>
      </c>
      <c r="E179" s="10">
        <v>114.410004</v>
      </c>
      <c r="F179" s="10">
        <v>109.135277</v>
      </c>
      <c r="G179">
        <v>19091300</v>
      </c>
    </row>
    <row r="180" spans="1:7" x14ac:dyDescent="0.25">
      <c r="A180" s="9">
        <v>43371</v>
      </c>
      <c r="B180" s="10">
        <v>114.19000200000001</v>
      </c>
      <c r="C180" s="10">
        <v>114.57</v>
      </c>
      <c r="D180" s="10">
        <v>113.68</v>
      </c>
      <c r="E180" s="10">
        <v>114.370003</v>
      </c>
      <c r="F180" s="10">
        <v>109.09710699999999</v>
      </c>
      <c r="G180">
        <v>21647800</v>
      </c>
    </row>
    <row r="181" spans="1:7" x14ac:dyDescent="0.25">
      <c r="A181" s="9">
        <v>43374</v>
      </c>
      <c r="B181" s="10">
        <v>114.75</v>
      </c>
      <c r="C181" s="10">
        <v>115.68</v>
      </c>
      <c r="D181" s="10">
        <v>114.730003</v>
      </c>
      <c r="E181" s="10">
        <v>115.610001</v>
      </c>
      <c r="F181" s="10">
        <v>110.279938</v>
      </c>
      <c r="G181">
        <v>18883100</v>
      </c>
    </row>
    <row r="182" spans="1:7" x14ac:dyDescent="0.25">
      <c r="A182" s="9">
        <v>43375</v>
      </c>
      <c r="B182" s="10">
        <v>115.300003</v>
      </c>
      <c r="C182" s="10">
        <v>115.839996</v>
      </c>
      <c r="D182" s="10">
        <v>114.44000200000001</v>
      </c>
      <c r="E182" s="10">
        <v>115.150002</v>
      </c>
      <c r="F182" s="10">
        <v>109.841156</v>
      </c>
      <c r="G182">
        <v>20787200</v>
      </c>
    </row>
    <row r="183" spans="1:7" x14ac:dyDescent="0.25">
      <c r="A183" s="9">
        <v>43376</v>
      </c>
      <c r="B183" s="10">
        <v>115.41999800000001</v>
      </c>
      <c r="C183" s="10">
        <v>116.18</v>
      </c>
      <c r="D183" s="10">
        <v>114.93</v>
      </c>
      <c r="E183" s="10">
        <v>115.16999800000001</v>
      </c>
      <c r="F183" s="10">
        <v>109.860237</v>
      </c>
      <c r="G183">
        <v>16648000</v>
      </c>
    </row>
    <row r="184" spans="1:7" x14ac:dyDescent="0.25">
      <c r="A184" s="9">
        <v>43377</v>
      </c>
      <c r="B184" s="10">
        <v>114.610001</v>
      </c>
      <c r="C184" s="10">
        <v>114.760002</v>
      </c>
      <c r="D184" s="10">
        <v>111.629997</v>
      </c>
      <c r="E184" s="10">
        <v>112.790001</v>
      </c>
      <c r="F184" s="10">
        <v>107.58994300000001</v>
      </c>
      <c r="G184">
        <v>34821700</v>
      </c>
    </row>
    <row r="185" spans="1:7" x14ac:dyDescent="0.25">
      <c r="A185" s="9">
        <v>43378</v>
      </c>
      <c r="B185" s="10">
        <v>112.629997</v>
      </c>
      <c r="C185" s="10">
        <v>113.16999800000001</v>
      </c>
      <c r="D185" s="10">
        <v>110.639999</v>
      </c>
      <c r="E185" s="10">
        <v>112.129997</v>
      </c>
      <c r="F185" s="10">
        <v>106.960365</v>
      </c>
      <c r="G185">
        <v>29068900</v>
      </c>
    </row>
    <row r="186" spans="1:7" x14ac:dyDescent="0.25">
      <c r="A186" s="9">
        <v>43381</v>
      </c>
      <c r="B186" s="10">
        <v>111.660004</v>
      </c>
      <c r="C186" s="10">
        <v>112.029999</v>
      </c>
      <c r="D186" s="10">
        <v>109.339996</v>
      </c>
      <c r="E186" s="10">
        <v>110.849998</v>
      </c>
      <c r="F186" s="10">
        <v>105.73938</v>
      </c>
      <c r="G186">
        <v>29640600</v>
      </c>
    </row>
    <row r="187" spans="1:7" x14ac:dyDescent="0.25">
      <c r="A187" s="9">
        <v>43382</v>
      </c>
      <c r="B187" s="10">
        <v>111.139999</v>
      </c>
      <c r="C187" s="10">
        <v>113.08000199999999</v>
      </c>
      <c r="D187" s="10">
        <v>110.800003</v>
      </c>
      <c r="E187" s="10">
        <v>112.260002</v>
      </c>
      <c r="F187" s="10">
        <v>107.084389</v>
      </c>
      <c r="G187">
        <v>26198600</v>
      </c>
    </row>
    <row r="188" spans="1:7" x14ac:dyDescent="0.25">
      <c r="A188" s="9">
        <v>43383</v>
      </c>
      <c r="B188" s="10">
        <v>111.239998</v>
      </c>
      <c r="C188" s="10">
        <v>111.5</v>
      </c>
      <c r="D188" s="10">
        <v>105.790001</v>
      </c>
      <c r="E188" s="10">
        <v>106.160004</v>
      </c>
      <c r="F188" s="10">
        <v>101.26564</v>
      </c>
      <c r="G188">
        <v>61376300</v>
      </c>
    </row>
    <row r="189" spans="1:7" x14ac:dyDescent="0.25">
      <c r="A189" s="9">
        <v>43384</v>
      </c>
      <c r="B189" s="10">
        <v>105.349998</v>
      </c>
      <c r="C189" s="10">
        <v>108.93</v>
      </c>
      <c r="D189" s="10">
        <v>104.199997</v>
      </c>
      <c r="E189" s="10">
        <v>105.910004</v>
      </c>
      <c r="F189" s="10">
        <v>101.027145</v>
      </c>
      <c r="G189">
        <v>63904300</v>
      </c>
    </row>
    <row r="190" spans="1:7" x14ac:dyDescent="0.25">
      <c r="A190" s="9">
        <v>43385</v>
      </c>
      <c r="B190" s="10">
        <v>109.010002</v>
      </c>
      <c r="C190" s="10">
        <v>111.239998</v>
      </c>
      <c r="D190" s="10">
        <v>107.120003</v>
      </c>
      <c r="E190" s="10">
        <v>109.57</v>
      </c>
      <c r="F190" s="10">
        <v>104.51842499999999</v>
      </c>
      <c r="G190">
        <v>47742100</v>
      </c>
    </row>
    <row r="191" spans="1:7" x14ac:dyDescent="0.25">
      <c r="A191" s="9">
        <v>43388</v>
      </c>
      <c r="B191" s="10">
        <v>108.910004</v>
      </c>
      <c r="C191" s="10">
        <v>109.480003</v>
      </c>
      <c r="D191" s="10">
        <v>106.949997</v>
      </c>
      <c r="E191" s="10">
        <v>107.599998</v>
      </c>
      <c r="F191" s="10">
        <v>102.639236</v>
      </c>
      <c r="G191">
        <v>32068100</v>
      </c>
    </row>
    <row r="192" spans="1:7" x14ac:dyDescent="0.25">
      <c r="A192" s="9">
        <v>43389</v>
      </c>
      <c r="B192" s="10">
        <v>109.540001</v>
      </c>
      <c r="C192" s="10">
        <v>111.410004</v>
      </c>
      <c r="D192" s="10">
        <v>108.949997</v>
      </c>
      <c r="E192" s="10">
        <v>111</v>
      </c>
      <c r="F192" s="10">
        <v>105.882492</v>
      </c>
      <c r="G192">
        <v>31610200</v>
      </c>
    </row>
    <row r="193" spans="1:7" x14ac:dyDescent="0.25">
      <c r="A193" s="9">
        <v>43390</v>
      </c>
      <c r="B193" s="10">
        <v>111.68</v>
      </c>
      <c r="C193" s="10">
        <v>111.80999799999999</v>
      </c>
      <c r="D193" s="10">
        <v>109.550003</v>
      </c>
      <c r="E193" s="10">
        <v>110.709999</v>
      </c>
      <c r="F193" s="10">
        <v>105.60584299999999</v>
      </c>
      <c r="G193">
        <v>26548200</v>
      </c>
    </row>
    <row r="194" spans="1:7" x14ac:dyDescent="0.25">
      <c r="A194" s="9">
        <v>43391</v>
      </c>
      <c r="B194" s="10">
        <v>110.099998</v>
      </c>
      <c r="C194" s="10">
        <v>110.529999</v>
      </c>
      <c r="D194" s="10">
        <v>107.83000199999999</v>
      </c>
      <c r="E194" s="10">
        <v>108.5</v>
      </c>
      <c r="F194" s="10">
        <v>103.497742</v>
      </c>
      <c r="G194">
        <v>32506200</v>
      </c>
    </row>
    <row r="195" spans="1:7" x14ac:dyDescent="0.25">
      <c r="A195" s="9">
        <v>43392</v>
      </c>
      <c r="B195" s="10">
        <v>108.93</v>
      </c>
      <c r="C195" s="10">
        <v>110.860001</v>
      </c>
      <c r="D195" s="10">
        <v>108.209999</v>
      </c>
      <c r="E195" s="10">
        <v>108.660004</v>
      </c>
      <c r="F195" s="10">
        <v>103.65036000000001</v>
      </c>
      <c r="G195">
        <v>32785500</v>
      </c>
    </row>
    <row r="196" spans="1:7" x14ac:dyDescent="0.25">
      <c r="A196" s="9">
        <v>43395</v>
      </c>
      <c r="B196" s="10">
        <v>109.32</v>
      </c>
      <c r="C196" s="10">
        <v>110.540001</v>
      </c>
      <c r="D196" s="10">
        <v>108.239998</v>
      </c>
      <c r="E196" s="10">
        <v>109.629997</v>
      </c>
      <c r="F196" s="10">
        <v>104.575638</v>
      </c>
      <c r="G196">
        <v>26545600</v>
      </c>
    </row>
    <row r="197" spans="1:7" x14ac:dyDescent="0.25">
      <c r="A197" s="9">
        <v>43396</v>
      </c>
      <c r="B197" s="10">
        <v>107.769997</v>
      </c>
      <c r="C197" s="10">
        <v>108.970001</v>
      </c>
      <c r="D197" s="10">
        <v>105.110001</v>
      </c>
      <c r="E197" s="10">
        <v>108.099998</v>
      </c>
      <c r="F197" s="10">
        <v>103.116173</v>
      </c>
      <c r="G197">
        <v>43770400</v>
      </c>
    </row>
    <row r="198" spans="1:7" x14ac:dyDescent="0.25">
      <c r="A198" s="9">
        <v>43397</v>
      </c>
      <c r="B198" s="10">
        <v>108.410004</v>
      </c>
      <c r="C198" s="10">
        <v>108.489998</v>
      </c>
      <c r="D198" s="10">
        <v>101.589996</v>
      </c>
      <c r="E198" s="10">
        <v>102.32</v>
      </c>
      <c r="F198" s="10">
        <v>97.602660999999998</v>
      </c>
      <c r="G198">
        <v>63897800</v>
      </c>
    </row>
    <row r="199" spans="1:7" x14ac:dyDescent="0.25">
      <c r="A199" s="9">
        <v>43398</v>
      </c>
      <c r="B199" s="10">
        <v>106.550003</v>
      </c>
      <c r="C199" s="10">
        <v>109.269997</v>
      </c>
      <c r="D199" s="10">
        <v>106.150002</v>
      </c>
      <c r="E199" s="10">
        <v>108.300003</v>
      </c>
      <c r="F199" s="10">
        <v>103.306961</v>
      </c>
      <c r="G199">
        <v>61646800</v>
      </c>
    </row>
    <row r="200" spans="1:7" x14ac:dyDescent="0.25">
      <c r="A200" s="9">
        <v>43399</v>
      </c>
      <c r="B200" s="10">
        <v>105.69000200000001</v>
      </c>
      <c r="C200" s="10">
        <v>108.75</v>
      </c>
      <c r="D200" s="10">
        <v>104.760002</v>
      </c>
      <c r="E200" s="10">
        <v>106.959999</v>
      </c>
      <c r="F200" s="10">
        <v>102.02874799999999</v>
      </c>
      <c r="G200">
        <v>55523100</v>
      </c>
    </row>
    <row r="201" spans="1:7" x14ac:dyDescent="0.25">
      <c r="A201" s="9">
        <v>43402</v>
      </c>
      <c r="B201" s="10">
        <v>108.110001</v>
      </c>
      <c r="C201" s="10">
        <v>108.699997</v>
      </c>
      <c r="D201" s="10">
        <v>101.629997</v>
      </c>
      <c r="E201" s="10">
        <v>103.849998</v>
      </c>
      <c r="F201" s="10">
        <v>99.062126000000006</v>
      </c>
      <c r="G201">
        <v>55162000</v>
      </c>
    </row>
    <row r="202" spans="1:7" x14ac:dyDescent="0.25">
      <c r="A202" s="9">
        <v>43403</v>
      </c>
      <c r="B202" s="10">
        <v>103.660004</v>
      </c>
      <c r="C202" s="10">
        <v>104.379997</v>
      </c>
      <c r="D202" s="10">
        <v>100.110001</v>
      </c>
      <c r="E202" s="10">
        <v>103.730003</v>
      </c>
      <c r="F202" s="10">
        <v>98.947670000000002</v>
      </c>
      <c r="G202">
        <v>65350900</v>
      </c>
    </row>
    <row r="203" spans="1:7" x14ac:dyDescent="0.25">
      <c r="A203" s="9">
        <v>43404</v>
      </c>
      <c r="B203" s="10">
        <v>105.44000200000001</v>
      </c>
      <c r="C203" s="10">
        <v>108.139999</v>
      </c>
      <c r="D203" s="10">
        <v>105.389999</v>
      </c>
      <c r="E203" s="10">
        <v>106.80999799999999</v>
      </c>
      <c r="F203" s="10">
        <v>101.885666</v>
      </c>
      <c r="G203">
        <v>51062400</v>
      </c>
    </row>
    <row r="204" spans="1:7" x14ac:dyDescent="0.25">
      <c r="A204" s="9">
        <v>43405</v>
      </c>
      <c r="B204" s="10">
        <v>107.050003</v>
      </c>
      <c r="C204" s="10">
        <v>107.32</v>
      </c>
      <c r="D204" s="10">
        <v>105.529999</v>
      </c>
      <c r="E204" s="10">
        <v>105.91999800000001</v>
      </c>
      <c r="F204" s="10">
        <v>101.036674</v>
      </c>
      <c r="G204">
        <v>33384200</v>
      </c>
    </row>
    <row r="205" spans="1:7" x14ac:dyDescent="0.25">
      <c r="A205" s="9">
        <v>43406</v>
      </c>
      <c r="B205" s="10">
        <v>106.480003</v>
      </c>
      <c r="C205" s="10">
        <v>107.32</v>
      </c>
      <c r="D205" s="10">
        <v>104.980003</v>
      </c>
      <c r="E205" s="10">
        <v>106.160004</v>
      </c>
      <c r="F205" s="10">
        <v>101.26564</v>
      </c>
      <c r="G205">
        <v>37680200</v>
      </c>
    </row>
    <row r="206" spans="1:7" x14ac:dyDescent="0.25">
      <c r="A206" s="9">
        <v>43409</v>
      </c>
      <c r="B206" s="10">
        <v>106.370003</v>
      </c>
      <c r="C206" s="10">
        <v>107.739998</v>
      </c>
      <c r="D206" s="10">
        <v>105.900002</v>
      </c>
      <c r="E206" s="10">
        <v>107.510002</v>
      </c>
      <c r="F206" s="10">
        <v>102.553406</v>
      </c>
      <c r="G206">
        <v>27922100</v>
      </c>
    </row>
    <row r="207" spans="1:7" x14ac:dyDescent="0.25">
      <c r="A207" s="9">
        <v>43410</v>
      </c>
      <c r="B207" s="10">
        <v>107.379997</v>
      </c>
      <c r="C207" s="10">
        <v>108.839996</v>
      </c>
      <c r="D207" s="10">
        <v>106.279999</v>
      </c>
      <c r="E207" s="10">
        <v>107.720001</v>
      </c>
      <c r="F207" s="10">
        <v>102.75372299999999</v>
      </c>
      <c r="G207">
        <v>24340200</v>
      </c>
    </row>
    <row r="208" spans="1:7" x14ac:dyDescent="0.25">
      <c r="A208" s="9">
        <v>43411</v>
      </c>
      <c r="B208" s="10">
        <v>109.44000200000001</v>
      </c>
      <c r="C208" s="10">
        <v>112.239998</v>
      </c>
      <c r="D208" s="10">
        <v>109.400002</v>
      </c>
      <c r="E208" s="10">
        <v>111.959999</v>
      </c>
      <c r="F208" s="10">
        <v>106.79821800000001</v>
      </c>
      <c r="G208">
        <v>37901700</v>
      </c>
    </row>
    <row r="209" spans="1:7" x14ac:dyDescent="0.25">
      <c r="A209" s="9">
        <v>43412</v>
      </c>
      <c r="B209" s="10">
        <v>111.800003</v>
      </c>
      <c r="C209" s="10">
        <v>112.209999</v>
      </c>
      <c r="D209" s="10">
        <v>110.910004</v>
      </c>
      <c r="E209" s="10">
        <v>111.75</v>
      </c>
      <c r="F209" s="10">
        <v>106.5979</v>
      </c>
      <c r="G209">
        <v>25644100</v>
      </c>
    </row>
    <row r="210" spans="1:7" x14ac:dyDescent="0.25">
      <c r="A210" s="9">
        <v>43413</v>
      </c>
      <c r="B210" s="10">
        <v>110.849998</v>
      </c>
      <c r="C210" s="10">
        <v>111.449997</v>
      </c>
      <c r="D210" s="10">
        <v>108.760002</v>
      </c>
      <c r="E210" s="10">
        <v>109.57</v>
      </c>
      <c r="F210" s="10">
        <v>104.51842499999999</v>
      </c>
      <c r="G210">
        <v>32039200</v>
      </c>
    </row>
    <row r="211" spans="1:7" x14ac:dyDescent="0.25">
      <c r="A211" s="9">
        <v>43416</v>
      </c>
      <c r="B211" s="10">
        <v>109.41999800000001</v>
      </c>
      <c r="C211" s="10">
        <v>109.959999</v>
      </c>
      <c r="D211" s="10">
        <v>106.099998</v>
      </c>
      <c r="E211" s="10">
        <v>106.870003</v>
      </c>
      <c r="F211" s="10">
        <v>101.942894</v>
      </c>
      <c r="G211">
        <v>33621800</v>
      </c>
    </row>
    <row r="212" spans="1:7" x14ac:dyDescent="0.25">
      <c r="A212" s="9">
        <v>43417</v>
      </c>
      <c r="B212" s="10">
        <v>107.550003</v>
      </c>
      <c r="C212" s="10">
        <v>108.739998</v>
      </c>
      <c r="D212" s="10">
        <v>106.639999</v>
      </c>
      <c r="E212" s="10">
        <v>106.94000200000001</v>
      </c>
      <c r="F212" s="10">
        <v>102.009682</v>
      </c>
      <c r="G212">
        <v>35374600</v>
      </c>
    </row>
    <row r="213" spans="1:7" x14ac:dyDescent="0.25">
      <c r="A213" s="9">
        <v>43418</v>
      </c>
      <c r="B213" s="10">
        <v>108.099998</v>
      </c>
      <c r="C213" s="10">
        <v>108.260002</v>
      </c>
      <c r="D213" s="10">
        <v>104.470001</v>
      </c>
      <c r="E213" s="10">
        <v>104.970001</v>
      </c>
      <c r="F213" s="10">
        <v>100.56307200000001</v>
      </c>
      <c r="G213">
        <v>39495100</v>
      </c>
    </row>
    <row r="214" spans="1:7" x14ac:dyDescent="0.25">
      <c r="A214" s="9">
        <v>43419</v>
      </c>
      <c r="B214" s="10">
        <v>104.989998</v>
      </c>
      <c r="C214" s="10">
        <v>107.800003</v>
      </c>
      <c r="D214" s="10">
        <v>103.910004</v>
      </c>
      <c r="E214" s="10">
        <v>107.279999</v>
      </c>
      <c r="F214" s="10">
        <v>102.776062</v>
      </c>
      <c r="G214">
        <v>38505200</v>
      </c>
    </row>
    <row r="215" spans="1:7" x14ac:dyDescent="0.25">
      <c r="A215" s="9">
        <v>43420</v>
      </c>
      <c r="B215" s="10">
        <v>107.08000199999999</v>
      </c>
      <c r="C215" s="10">
        <v>108.879997</v>
      </c>
      <c r="D215" s="10">
        <v>106.800003</v>
      </c>
      <c r="E215" s="10">
        <v>108.290001</v>
      </c>
      <c r="F215" s="10">
        <v>103.74369</v>
      </c>
      <c r="G215">
        <v>33502100</v>
      </c>
    </row>
    <row r="216" spans="1:7" x14ac:dyDescent="0.25">
      <c r="A216" s="9">
        <v>43423</v>
      </c>
      <c r="B216" s="10">
        <v>108.269997</v>
      </c>
      <c r="C216" s="10">
        <v>108.55999799999999</v>
      </c>
      <c r="D216" s="10">
        <v>103.550003</v>
      </c>
      <c r="E216" s="10">
        <v>104.620003</v>
      </c>
      <c r="F216" s="10">
        <v>100.22776</v>
      </c>
      <c r="G216">
        <v>44773900</v>
      </c>
    </row>
    <row r="217" spans="1:7" x14ac:dyDescent="0.25">
      <c r="A217" s="9">
        <v>43424</v>
      </c>
      <c r="B217" s="10">
        <v>101.800003</v>
      </c>
      <c r="C217" s="10">
        <v>102.970001</v>
      </c>
      <c r="D217" s="10">
        <v>99.349997999999999</v>
      </c>
      <c r="E217" s="10">
        <v>101.709999</v>
      </c>
      <c r="F217" s="10">
        <v>97.439919000000003</v>
      </c>
      <c r="G217">
        <v>64052500</v>
      </c>
    </row>
    <row r="218" spans="1:7" x14ac:dyDescent="0.25">
      <c r="A218" s="9">
        <v>43425</v>
      </c>
      <c r="B218" s="10">
        <v>103.599998</v>
      </c>
      <c r="C218" s="10">
        <v>104.43</v>
      </c>
      <c r="D218" s="10">
        <v>102.239998</v>
      </c>
      <c r="E218" s="10">
        <v>103.110001</v>
      </c>
      <c r="F218" s="10">
        <v>98.781150999999994</v>
      </c>
      <c r="G218">
        <v>28130600</v>
      </c>
    </row>
    <row r="219" spans="1:7" x14ac:dyDescent="0.25">
      <c r="A219" s="9">
        <v>43427</v>
      </c>
      <c r="B219" s="10">
        <v>102.16999800000001</v>
      </c>
      <c r="C219" s="10">
        <v>103.80999799999999</v>
      </c>
      <c r="D219" s="10">
        <v>102</v>
      </c>
      <c r="E219" s="10">
        <v>103.07</v>
      </c>
      <c r="F219" s="10">
        <v>98.742828000000003</v>
      </c>
      <c r="G219">
        <v>13823100</v>
      </c>
    </row>
    <row r="220" spans="1:7" x14ac:dyDescent="0.25">
      <c r="A220" s="9">
        <v>43430</v>
      </c>
      <c r="B220" s="10">
        <v>104.790001</v>
      </c>
      <c r="C220" s="10">
        <v>106.629997</v>
      </c>
      <c r="D220" s="10">
        <v>104.58000199999999</v>
      </c>
      <c r="E220" s="10">
        <v>106.470001</v>
      </c>
      <c r="F220" s="10">
        <v>102.000084</v>
      </c>
      <c r="G220">
        <v>32336200</v>
      </c>
    </row>
    <row r="221" spans="1:7" x14ac:dyDescent="0.25">
      <c r="A221" s="9">
        <v>43431</v>
      </c>
      <c r="B221" s="10">
        <v>106.269997</v>
      </c>
      <c r="C221" s="10">
        <v>107.33000199999999</v>
      </c>
      <c r="D221" s="10">
        <v>105.360001</v>
      </c>
      <c r="E221" s="10">
        <v>107.139999</v>
      </c>
      <c r="F221" s="10">
        <v>102.64196</v>
      </c>
      <c r="G221">
        <v>29124500</v>
      </c>
    </row>
    <row r="222" spans="1:7" x14ac:dyDescent="0.25">
      <c r="A222" s="9">
        <v>43432</v>
      </c>
      <c r="B222" s="10">
        <v>107.889999</v>
      </c>
      <c r="C222" s="10">
        <v>111.33000199999999</v>
      </c>
      <c r="D222" s="10">
        <v>107.860001</v>
      </c>
      <c r="E222" s="10">
        <v>111.120003</v>
      </c>
      <c r="F222" s="10">
        <v>106.45487199999999</v>
      </c>
      <c r="G222">
        <v>46788500</v>
      </c>
    </row>
    <row r="223" spans="1:7" x14ac:dyDescent="0.25">
      <c r="A223" s="9">
        <v>43433</v>
      </c>
      <c r="B223" s="10">
        <v>110.33000199999999</v>
      </c>
      <c r="C223" s="10">
        <v>111.120003</v>
      </c>
      <c r="D223" s="10">
        <v>109.029999</v>
      </c>
      <c r="E223" s="10">
        <v>110.19000200000001</v>
      </c>
      <c r="F223" s="10">
        <v>105.563919</v>
      </c>
      <c r="G223">
        <v>28123200</v>
      </c>
    </row>
    <row r="224" spans="1:7" x14ac:dyDescent="0.25">
      <c r="A224" s="9">
        <v>43434</v>
      </c>
      <c r="B224" s="10">
        <v>110.699997</v>
      </c>
      <c r="C224" s="10">
        <v>110.970001</v>
      </c>
      <c r="D224" s="10">
        <v>109.360001</v>
      </c>
      <c r="E224" s="10">
        <v>110.889999</v>
      </c>
      <c r="F224" s="10">
        <v>106.23452</v>
      </c>
      <c r="G224">
        <v>33665600</v>
      </c>
    </row>
    <row r="225" spans="1:7" x14ac:dyDescent="0.25">
      <c r="A225" s="9">
        <v>43437</v>
      </c>
      <c r="B225" s="10">
        <v>113</v>
      </c>
      <c r="C225" s="10">
        <v>113.41999800000001</v>
      </c>
      <c r="D225" s="10">
        <v>110.730003</v>
      </c>
      <c r="E225" s="10">
        <v>112.089996</v>
      </c>
      <c r="F225" s="10">
        <v>107.38413199999999</v>
      </c>
      <c r="G225">
        <v>34732800</v>
      </c>
    </row>
    <row r="226" spans="1:7" x14ac:dyDescent="0.25">
      <c r="A226" s="9">
        <v>43438</v>
      </c>
      <c r="B226" s="10">
        <v>111.94000200000001</v>
      </c>
      <c r="C226" s="10">
        <v>112.639999</v>
      </c>
      <c r="D226" s="10">
        <v>108.209999</v>
      </c>
      <c r="E226" s="10">
        <v>108.519997</v>
      </c>
      <c r="F226" s="10">
        <v>103.96402</v>
      </c>
      <c r="G226">
        <v>45197000</v>
      </c>
    </row>
    <row r="227" spans="1:7" x14ac:dyDescent="0.25">
      <c r="A227" s="9">
        <v>43440</v>
      </c>
      <c r="B227" s="10">
        <v>105.82</v>
      </c>
      <c r="C227" s="10">
        <v>109.239998</v>
      </c>
      <c r="D227" s="10">
        <v>105</v>
      </c>
      <c r="E227" s="10">
        <v>109.19000200000001</v>
      </c>
      <c r="F227" s="10">
        <v>104.605904</v>
      </c>
      <c r="G227">
        <v>49107400</v>
      </c>
    </row>
    <row r="228" spans="1:7" x14ac:dyDescent="0.25">
      <c r="A228" s="9">
        <v>43441</v>
      </c>
      <c r="B228" s="10">
        <v>108.379997</v>
      </c>
      <c r="C228" s="10">
        <v>109.449997</v>
      </c>
      <c r="D228" s="10">
        <v>104.300003</v>
      </c>
      <c r="E228" s="10">
        <v>104.82</v>
      </c>
      <c r="F228" s="10">
        <v>100.41935700000001</v>
      </c>
      <c r="G228">
        <v>45044900</v>
      </c>
    </row>
    <row r="229" spans="1:7" x14ac:dyDescent="0.25">
      <c r="A229" s="9">
        <v>43444</v>
      </c>
      <c r="B229" s="10">
        <v>104.800003</v>
      </c>
      <c r="C229" s="10">
        <v>107.980003</v>
      </c>
      <c r="D229" s="10">
        <v>103.889999</v>
      </c>
      <c r="E229" s="10">
        <v>107.589996</v>
      </c>
      <c r="F229" s="10">
        <v>103.07306699999999</v>
      </c>
      <c r="G229">
        <v>40801500</v>
      </c>
    </row>
    <row r="230" spans="1:7" x14ac:dyDescent="0.25">
      <c r="A230" s="9">
        <v>43445</v>
      </c>
      <c r="B230" s="10">
        <v>109.800003</v>
      </c>
      <c r="C230" s="10">
        <v>110.949997</v>
      </c>
      <c r="D230" s="10">
        <v>107.44000200000001</v>
      </c>
      <c r="E230" s="10">
        <v>108.589996</v>
      </c>
      <c r="F230" s="10">
        <v>104.031082</v>
      </c>
      <c r="G230">
        <v>42381900</v>
      </c>
    </row>
    <row r="231" spans="1:7" x14ac:dyDescent="0.25">
      <c r="A231" s="9">
        <v>43446</v>
      </c>
      <c r="B231" s="10">
        <v>110.889999</v>
      </c>
      <c r="C231" s="10">
        <v>111.269997</v>
      </c>
      <c r="D231" s="10">
        <v>109.040001</v>
      </c>
      <c r="E231" s="10">
        <v>109.08000199999999</v>
      </c>
      <c r="F231" s="10">
        <v>104.50050400000001</v>
      </c>
      <c r="G231">
        <v>36183000</v>
      </c>
    </row>
    <row r="232" spans="1:7" x14ac:dyDescent="0.25">
      <c r="A232" s="9">
        <v>43447</v>
      </c>
      <c r="B232" s="10">
        <v>109.58000199999999</v>
      </c>
      <c r="C232" s="10">
        <v>110.870003</v>
      </c>
      <c r="D232" s="10">
        <v>108.629997</v>
      </c>
      <c r="E232" s="10">
        <v>109.449997</v>
      </c>
      <c r="F232" s="10">
        <v>104.85496500000001</v>
      </c>
      <c r="G232">
        <v>31333400</v>
      </c>
    </row>
    <row r="233" spans="1:7" x14ac:dyDescent="0.25">
      <c r="A233" s="9">
        <v>43448</v>
      </c>
      <c r="B233" s="10">
        <v>108.25</v>
      </c>
      <c r="C233" s="10">
        <v>109.260002</v>
      </c>
      <c r="D233" s="10">
        <v>105.5</v>
      </c>
      <c r="E233" s="10">
        <v>106.029999</v>
      </c>
      <c r="F233" s="10">
        <v>101.578575</v>
      </c>
      <c r="G233">
        <v>47043100</v>
      </c>
    </row>
    <row r="234" spans="1:7" x14ac:dyDescent="0.25">
      <c r="A234" s="9">
        <v>43451</v>
      </c>
      <c r="B234" s="10">
        <v>105.410004</v>
      </c>
      <c r="C234" s="10">
        <v>105.800003</v>
      </c>
      <c r="D234" s="10">
        <v>101.709999</v>
      </c>
      <c r="E234" s="10">
        <v>102.889999</v>
      </c>
      <c r="F234" s="10">
        <v>98.570374000000001</v>
      </c>
      <c r="G234">
        <v>56957300</v>
      </c>
    </row>
    <row r="235" spans="1:7" x14ac:dyDescent="0.25">
      <c r="A235" s="9">
        <v>43452</v>
      </c>
      <c r="B235" s="10">
        <v>103.75</v>
      </c>
      <c r="C235" s="10">
        <v>104.510002</v>
      </c>
      <c r="D235" s="10">
        <v>102.519997</v>
      </c>
      <c r="E235" s="10">
        <v>103.970001</v>
      </c>
      <c r="F235" s="10">
        <v>99.605041999999997</v>
      </c>
      <c r="G235">
        <v>49319200</v>
      </c>
    </row>
    <row r="236" spans="1:7" x14ac:dyDescent="0.25">
      <c r="A236" s="9">
        <v>43453</v>
      </c>
      <c r="B236" s="10">
        <v>103.650002</v>
      </c>
      <c r="C236" s="10">
        <v>106.879997</v>
      </c>
      <c r="D236" s="10">
        <v>101.349998</v>
      </c>
      <c r="E236" s="10">
        <v>103.69000200000001</v>
      </c>
      <c r="F236" s="10">
        <v>99.336815000000001</v>
      </c>
      <c r="G236">
        <v>68198200</v>
      </c>
    </row>
    <row r="237" spans="1:7" x14ac:dyDescent="0.25">
      <c r="A237" s="9">
        <v>43454</v>
      </c>
      <c r="B237" s="10">
        <v>103.050003</v>
      </c>
      <c r="C237" s="10">
        <v>104.30999799999999</v>
      </c>
      <c r="D237" s="10">
        <v>98.779999000000004</v>
      </c>
      <c r="E237" s="10">
        <v>101.510002</v>
      </c>
      <c r="F237" s="10">
        <v>97.248322000000002</v>
      </c>
      <c r="G237">
        <v>70334200</v>
      </c>
    </row>
    <row r="238" spans="1:7" x14ac:dyDescent="0.25">
      <c r="A238" s="9">
        <v>43455</v>
      </c>
      <c r="B238" s="10">
        <v>101.629997</v>
      </c>
      <c r="C238" s="10">
        <v>103</v>
      </c>
      <c r="D238" s="10">
        <v>97.459998999999996</v>
      </c>
      <c r="E238" s="10">
        <v>98.230002999999996</v>
      </c>
      <c r="F238" s="10">
        <v>94.106041000000005</v>
      </c>
      <c r="G238">
        <v>111242100</v>
      </c>
    </row>
    <row r="239" spans="1:7" x14ac:dyDescent="0.25">
      <c r="A239" s="9">
        <v>43458</v>
      </c>
      <c r="B239" s="10">
        <v>97.68</v>
      </c>
      <c r="C239" s="10">
        <v>97.970000999999996</v>
      </c>
      <c r="D239" s="10">
        <v>93.980002999999996</v>
      </c>
      <c r="E239" s="10">
        <v>94.129997000000003</v>
      </c>
      <c r="F239" s="10">
        <v>90.178154000000006</v>
      </c>
      <c r="G239">
        <v>43935200</v>
      </c>
    </row>
    <row r="240" spans="1:7" x14ac:dyDescent="0.25">
      <c r="A240" s="9">
        <v>43460</v>
      </c>
      <c r="B240" s="10">
        <v>95.139999000000003</v>
      </c>
      <c r="C240" s="10">
        <v>100.69000200000001</v>
      </c>
      <c r="D240" s="10">
        <v>93.959998999999996</v>
      </c>
      <c r="E240" s="10">
        <v>100.55999799999999</v>
      </c>
      <c r="F240" s="10">
        <v>96.338195999999996</v>
      </c>
      <c r="G240">
        <v>51634800</v>
      </c>
    </row>
    <row r="241" spans="1:7" x14ac:dyDescent="0.25">
      <c r="A241" s="9">
        <v>43461</v>
      </c>
      <c r="B241" s="10">
        <v>99.300003000000004</v>
      </c>
      <c r="C241" s="10">
        <v>101.19000200000001</v>
      </c>
      <c r="D241" s="10">
        <v>96.400002000000001</v>
      </c>
      <c r="E241" s="10">
        <v>101.18</v>
      </c>
      <c r="F241" s="10">
        <v>96.932175000000001</v>
      </c>
      <c r="G241">
        <v>49498500</v>
      </c>
    </row>
    <row r="242" spans="1:7" x14ac:dyDescent="0.25">
      <c r="A242" s="9">
        <v>43462</v>
      </c>
      <c r="B242" s="10">
        <v>102.089996</v>
      </c>
      <c r="C242" s="10">
        <v>102.410004</v>
      </c>
      <c r="D242" s="10">
        <v>99.519997000000004</v>
      </c>
      <c r="E242" s="10">
        <v>100.389999</v>
      </c>
      <c r="F242" s="10">
        <v>96.175346000000005</v>
      </c>
      <c r="G242">
        <v>38196300</v>
      </c>
    </row>
    <row r="243" spans="1:7" x14ac:dyDescent="0.25">
      <c r="A243" s="9">
        <v>43465</v>
      </c>
      <c r="B243" s="10">
        <v>101.290001</v>
      </c>
      <c r="C243" s="10">
        <v>102.400002</v>
      </c>
      <c r="D243" s="10">
        <v>100.44000200000001</v>
      </c>
      <c r="E243" s="10">
        <v>101.57</v>
      </c>
      <c r="F243" s="10">
        <v>97.305785999999998</v>
      </c>
      <c r="G243">
        <v>33173800</v>
      </c>
    </row>
    <row r="244" spans="1:7" x14ac:dyDescent="0.25">
      <c r="A244" s="9">
        <v>43467</v>
      </c>
      <c r="B244" s="10">
        <v>99.550003000000004</v>
      </c>
      <c r="C244" s="10">
        <v>101.75</v>
      </c>
      <c r="D244" s="10">
        <v>98.940002000000007</v>
      </c>
      <c r="E244" s="10">
        <v>101.120003</v>
      </c>
      <c r="F244" s="10">
        <v>96.874709999999993</v>
      </c>
      <c r="G244">
        <v>35329300</v>
      </c>
    </row>
    <row r="245" spans="1:7" x14ac:dyDescent="0.25">
      <c r="A245" s="9">
        <v>43468</v>
      </c>
      <c r="B245" s="10">
        <v>100.099998</v>
      </c>
      <c r="C245" s="10">
        <v>100.19000200000001</v>
      </c>
      <c r="D245" s="10">
        <v>97.199996999999996</v>
      </c>
      <c r="E245" s="10">
        <v>97.400002000000001</v>
      </c>
      <c r="F245" s="10">
        <v>93.310860000000005</v>
      </c>
      <c r="G245">
        <v>42579100</v>
      </c>
    </row>
    <row r="246" spans="1:7" x14ac:dyDescent="0.25">
      <c r="A246" s="9">
        <v>43469</v>
      </c>
      <c r="B246" s="10">
        <v>99.720000999999996</v>
      </c>
      <c r="C246" s="10">
        <v>102.510002</v>
      </c>
      <c r="D246" s="10">
        <v>98.93</v>
      </c>
      <c r="E246" s="10">
        <v>101.93</v>
      </c>
      <c r="F246" s="10">
        <v>97.650695999999996</v>
      </c>
      <c r="G246">
        <v>44060600</v>
      </c>
    </row>
    <row r="247" spans="1:7" x14ac:dyDescent="0.25">
      <c r="A247" s="9">
        <v>43472</v>
      </c>
      <c r="B247" s="10">
        <v>101.639999</v>
      </c>
      <c r="C247" s="10">
        <v>103.269997</v>
      </c>
      <c r="D247" s="10">
        <v>100.980003</v>
      </c>
      <c r="E247" s="10">
        <v>102.05999799999999</v>
      </c>
      <c r="F247" s="10">
        <v>97.775222999999997</v>
      </c>
      <c r="G247">
        <v>35656100</v>
      </c>
    </row>
    <row r="248" spans="1:7" x14ac:dyDescent="0.25">
      <c r="A248" s="9">
        <v>43473</v>
      </c>
      <c r="B248" s="10">
        <v>103.040001</v>
      </c>
      <c r="C248" s="10">
        <v>103.970001</v>
      </c>
      <c r="D248" s="10">
        <v>101.709999</v>
      </c>
      <c r="E248" s="10">
        <v>102.800003</v>
      </c>
      <c r="F248" s="10">
        <v>98.484168999999994</v>
      </c>
      <c r="G248">
        <v>31514400</v>
      </c>
    </row>
    <row r="249" spans="1:7" x14ac:dyDescent="0.25">
      <c r="A249" s="9">
        <v>43474</v>
      </c>
      <c r="B249" s="10">
        <v>103.860001</v>
      </c>
      <c r="C249" s="10">
        <v>104.879997</v>
      </c>
      <c r="D249" s="10">
        <v>103.239998</v>
      </c>
      <c r="E249" s="10">
        <v>104.269997</v>
      </c>
      <c r="F249" s="10">
        <v>99.892448000000002</v>
      </c>
      <c r="G249">
        <v>32280800</v>
      </c>
    </row>
    <row r="250" spans="1:7" x14ac:dyDescent="0.25">
      <c r="A250" s="9">
        <v>43475</v>
      </c>
      <c r="B250" s="10">
        <v>103.220001</v>
      </c>
      <c r="C250" s="10">
        <v>103.75</v>
      </c>
      <c r="D250" s="10">
        <v>102.379997</v>
      </c>
      <c r="E250" s="10">
        <v>103.599998</v>
      </c>
      <c r="F250" s="10">
        <v>99.250564999999995</v>
      </c>
      <c r="G250">
        <v>30067600</v>
      </c>
    </row>
    <row r="251" spans="1:7" x14ac:dyDescent="0.25">
      <c r="A251" s="9">
        <v>43476</v>
      </c>
      <c r="B251" s="10">
        <v>103.19000200000001</v>
      </c>
      <c r="C251" s="10">
        <v>103.44000200000001</v>
      </c>
      <c r="D251" s="10">
        <v>101.639999</v>
      </c>
      <c r="E251" s="10">
        <v>102.800003</v>
      </c>
      <c r="F251" s="10">
        <v>98.484168999999994</v>
      </c>
      <c r="G251">
        <v>28314200</v>
      </c>
    </row>
    <row r="252" spans="1:7" x14ac:dyDescent="0.25">
      <c r="A252" s="9">
        <v>43479</v>
      </c>
      <c r="B252" s="10">
        <v>101.900002</v>
      </c>
      <c r="C252" s="10">
        <v>102.870003</v>
      </c>
      <c r="D252" s="10">
        <v>101.260002</v>
      </c>
      <c r="E252" s="10">
        <v>102.050003</v>
      </c>
      <c r="F252" s="10">
        <v>97.765640000000005</v>
      </c>
      <c r="G252">
        <v>28437100</v>
      </c>
    </row>
    <row r="253" spans="1:7" x14ac:dyDescent="0.25">
      <c r="A253" s="9">
        <v>43480</v>
      </c>
      <c r="B253" s="10">
        <v>102.510002</v>
      </c>
      <c r="C253" s="10">
        <v>105.050003</v>
      </c>
      <c r="D253" s="10">
        <v>101.879997</v>
      </c>
      <c r="E253" s="10">
        <v>105.010002</v>
      </c>
      <c r="F253" s="10">
        <v>100.60137899999999</v>
      </c>
      <c r="G253">
        <v>31587600</v>
      </c>
    </row>
    <row r="254" spans="1:7" x14ac:dyDescent="0.25">
      <c r="A254" s="9">
        <v>43481</v>
      </c>
      <c r="B254" s="10">
        <v>105.260002</v>
      </c>
      <c r="C254" s="10">
        <v>106.260002</v>
      </c>
      <c r="D254" s="10">
        <v>104.959999</v>
      </c>
      <c r="E254" s="10">
        <v>105.379997</v>
      </c>
      <c r="F254" s="10">
        <v>100.95584100000001</v>
      </c>
      <c r="G254">
        <v>29853900</v>
      </c>
    </row>
    <row r="255" spans="1:7" x14ac:dyDescent="0.25">
      <c r="A255" s="9">
        <v>43482</v>
      </c>
      <c r="B255" s="10">
        <v>105</v>
      </c>
      <c r="C255" s="10">
        <v>106.629997</v>
      </c>
      <c r="D255" s="10">
        <v>104.760002</v>
      </c>
      <c r="E255" s="10">
        <v>106.120003</v>
      </c>
      <c r="F255" s="10">
        <v>101.664787</v>
      </c>
      <c r="G255">
        <v>28393000</v>
      </c>
    </row>
    <row r="256" spans="1:7" x14ac:dyDescent="0.25">
      <c r="A256" s="9">
        <v>43483</v>
      </c>
      <c r="B256" s="10">
        <v>107.459999</v>
      </c>
      <c r="C256" s="10">
        <v>107.900002</v>
      </c>
      <c r="D256" s="10">
        <v>105.910004</v>
      </c>
      <c r="E256" s="10">
        <v>107.709999</v>
      </c>
      <c r="F256" s="10">
        <v>103.18802599999999</v>
      </c>
      <c r="G256">
        <v>37427600</v>
      </c>
    </row>
    <row r="257" spans="1:7" x14ac:dyDescent="0.25">
      <c r="A257" s="9">
        <v>43487</v>
      </c>
      <c r="B257" s="10">
        <v>106.75</v>
      </c>
      <c r="C257" s="10">
        <v>107.099998</v>
      </c>
      <c r="D257" s="10">
        <v>104.860001</v>
      </c>
      <c r="E257" s="10">
        <v>105.68</v>
      </c>
      <c r="F257" s="10">
        <v>101.243263</v>
      </c>
      <c r="G257">
        <v>32371300</v>
      </c>
    </row>
    <row r="258" spans="1:7" x14ac:dyDescent="0.25">
      <c r="A258" s="9">
        <v>43488</v>
      </c>
      <c r="B258" s="10">
        <v>106.120003</v>
      </c>
      <c r="C258" s="10">
        <v>107.040001</v>
      </c>
      <c r="D258" s="10">
        <v>105.339996</v>
      </c>
      <c r="E258" s="10">
        <v>106.709999</v>
      </c>
      <c r="F258" s="10">
        <v>102.230011</v>
      </c>
      <c r="G258">
        <v>25874300</v>
      </c>
    </row>
    <row r="259" spans="1:7" x14ac:dyDescent="0.25">
      <c r="A259" s="9">
        <v>43489</v>
      </c>
      <c r="B259" s="10">
        <v>106.860001</v>
      </c>
      <c r="C259" s="10">
        <v>107</v>
      </c>
      <c r="D259" s="10">
        <v>105.339996</v>
      </c>
      <c r="E259" s="10">
        <v>106.199997</v>
      </c>
      <c r="F259" s="10">
        <v>101.741409</v>
      </c>
      <c r="G259">
        <v>23164800</v>
      </c>
    </row>
    <row r="260" spans="1:7" x14ac:dyDescent="0.25">
      <c r="A260" s="9">
        <v>43490</v>
      </c>
      <c r="B260" s="10">
        <v>107.239998</v>
      </c>
      <c r="C260" s="10">
        <v>107.879997</v>
      </c>
      <c r="D260" s="10">
        <v>106.199997</v>
      </c>
      <c r="E260" s="10">
        <v>107.16999800000001</v>
      </c>
      <c r="F260" s="10">
        <v>102.6707</v>
      </c>
      <c r="G260">
        <v>31225600</v>
      </c>
    </row>
    <row r="261" spans="1:7" x14ac:dyDescent="0.25">
      <c r="A261" s="9">
        <v>43493</v>
      </c>
      <c r="B261" s="10">
        <v>106.260002</v>
      </c>
      <c r="C261" s="10">
        <v>106.480003</v>
      </c>
      <c r="D261" s="10">
        <v>104.660004</v>
      </c>
      <c r="E261" s="10">
        <v>105.08000199999999</v>
      </c>
      <c r="F261" s="10">
        <v>100.668442</v>
      </c>
      <c r="G261">
        <v>29476700</v>
      </c>
    </row>
    <row r="262" spans="1:7" x14ac:dyDescent="0.25">
      <c r="A262" s="9">
        <v>43494</v>
      </c>
      <c r="B262" s="10">
        <v>104.879997</v>
      </c>
      <c r="C262" s="10">
        <v>104.970001</v>
      </c>
      <c r="D262" s="10">
        <v>102.16999800000001</v>
      </c>
      <c r="E262" s="10">
        <v>102.94000200000001</v>
      </c>
      <c r="F262" s="10">
        <v>98.618308999999996</v>
      </c>
      <c r="G262">
        <v>31490500</v>
      </c>
    </row>
    <row r="263" spans="1:7" x14ac:dyDescent="0.25">
      <c r="A263" s="9">
        <v>43495</v>
      </c>
      <c r="B263" s="10">
        <v>104.620003</v>
      </c>
      <c r="C263" s="10">
        <v>106.379997</v>
      </c>
      <c r="D263" s="10">
        <v>104.33000199999999</v>
      </c>
      <c r="E263" s="10">
        <v>106.379997</v>
      </c>
      <c r="F263" s="10">
        <v>101.91385699999999</v>
      </c>
      <c r="G263">
        <v>49471900</v>
      </c>
    </row>
    <row r="264" spans="1:7" x14ac:dyDescent="0.25">
      <c r="A264" s="9">
        <v>43496</v>
      </c>
      <c r="B264" s="10">
        <v>103.800003</v>
      </c>
      <c r="C264" s="10">
        <v>105.220001</v>
      </c>
      <c r="D264" s="10">
        <v>103.18</v>
      </c>
      <c r="E264" s="10">
        <v>104.43</v>
      </c>
      <c r="F264" s="10">
        <v>100.045738</v>
      </c>
      <c r="G264">
        <v>55636400</v>
      </c>
    </row>
    <row r="265" spans="1:7" x14ac:dyDescent="0.25">
      <c r="A265" s="9">
        <v>43497</v>
      </c>
      <c r="B265" s="10">
        <v>103.779999</v>
      </c>
      <c r="C265" s="10">
        <v>104.099998</v>
      </c>
      <c r="D265" s="10">
        <v>102.349998</v>
      </c>
      <c r="E265" s="10">
        <v>102.779999</v>
      </c>
      <c r="F265" s="10">
        <v>98.465012000000002</v>
      </c>
      <c r="G265">
        <v>35535700</v>
      </c>
    </row>
    <row r="266" spans="1:7" x14ac:dyDescent="0.25">
      <c r="A266" s="9">
        <v>43500</v>
      </c>
      <c r="B266" s="10">
        <v>102.870003</v>
      </c>
      <c r="C266" s="10">
        <v>105.800003</v>
      </c>
      <c r="D266" s="10">
        <v>102.769997</v>
      </c>
      <c r="E266" s="10">
        <v>105.739998</v>
      </c>
      <c r="F266" s="10">
        <v>101.30072800000001</v>
      </c>
      <c r="G266">
        <v>31315100</v>
      </c>
    </row>
    <row r="267" spans="1:7" x14ac:dyDescent="0.25">
      <c r="A267" s="9">
        <v>43501</v>
      </c>
      <c r="B267" s="10">
        <v>106.05999799999999</v>
      </c>
      <c r="C267" s="10">
        <v>107.269997</v>
      </c>
      <c r="D267" s="10">
        <v>105.959999</v>
      </c>
      <c r="E267" s="10">
        <v>107.220001</v>
      </c>
      <c r="F267" s="10">
        <v>102.71859000000001</v>
      </c>
      <c r="G267">
        <v>27325400</v>
      </c>
    </row>
    <row r="268" spans="1:7" x14ac:dyDescent="0.25">
      <c r="A268" s="9">
        <v>43502</v>
      </c>
      <c r="B268" s="10">
        <v>107</v>
      </c>
      <c r="C268" s="10">
        <v>107</v>
      </c>
      <c r="D268" s="10">
        <v>105.529999</v>
      </c>
      <c r="E268" s="10">
        <v>106.029999</v>
      </c>
      <c r="F268" s="10">
        <v>101.578575</v>
      </c>
      <c r="G268">
        <v>20609800</v>
      </c>
    </row>
    <row r="269" spans="1:7" x14ac:dyDescent="0.25">
      <c r="A269" s="9">
        <v>43503</v>
      </c>
      <c r="B269" s="10">
        <v>105.19000200000001</v>
      </c>
      <c r="C269" s="10">
        <v>105.589996</v>
      </c>
      <c r="D269" s="10">
        <v>104.290001</v>
      </c>
      <c r="E269" s="10">
        <v>105.269997</v>
      </c>
      <c r="F269" s="10">
        <v>100.850471</v>
      </c>
      <c r="G269">
        <v>29760700</v>
      </c>
    </row>
    <row r="270" spans="1:7" x14ac:dyDescent="0.25">
      <c r="A270" s="9">
        <v>43504</v>
      </c>
      <c r="B270" s="10">
        <v>104.389999</v>
      </c>
      <c r="C270" s="10">
        <v>105.779999</v>
      </c>
      <c r="D270" s="10">
        <v>104.260002</v>
      </c>
      <c r="E270" s="10">
        <v>105.66999800000001</v>
      </c>
      <c r="F270" s="10">
        <v>101.233673</v>
      </c>
      <c r="G270">
        <v>21461100</v>
      </c>
    </row>
    <row r="271" spans="1:7" x14ac:dyDescent="0.25">
      <c r="A271" s="9">
        <v>43507</v>
      </c>
      <c r="B271" s="10">
        <v>106.199997</v>
      </c>
      <c r="C271" s="10">
        <v>106.58000199999999</v>
      </c>
      <c r="D271" s="10">
        <v>104.970001</v>
      </c>
      <c r="E271" s="10">
        <v>105.25</v>
      </c>
      <c r="F271" s="10">
        <v>100.831306</v>
      </c>
      <c r="G271">
        <v>18914100</v>
      </c>
    </row>
    <row r="272" spans="1:7" x14ac:dyDescent="0.25">
      <c r="A272" s="9">
        <v>43508</v>
      </c>
      <c r="B272" s="10">
        <v>106.139999</v>
      </c>
      <c r="C272" s="10">
        <v>107.139999</v>
      </c>
      <c r="D272" s="10">
        <v>105.480003</v>
      </c>
      <c r="E272" s="10">
        <v>106.889999</v>
      </c>
      <c r="F272" s="10">
        <v>102.40244300000001</v>
      </c>
      <c r="G272">
        <v>25056600</v>
      </c>
    </row>
    <row r="273" spans="1:7" x14ac:dyDescent="0.25">
      <c r="A273" s="9">
        <v>43509</v>
      </c>
      <c r="B273" s="10">
        <v>107.5</v>
      </c>
      <c r="C273" s="10">
        <v>107.779999</v>
      </c>
      <c r="D273" s="10">
        <v>106.709999</v>
      </c>
      <c r="E273" s="10">
        <v>106.80999799999999</v>
      </c>
      <c r="F273" s="10">
        <v>102.325821</v>
      </c>
      <c r="G273">
        <v>18394900</v>
      </c>
    </row>
    <row r="274" spans="1:7" x14ac:dyDescent="0.25">
      <c r="A274" s="9">
        <v>43510</v>
      </c>
      <c r="B274" s="10">
        <v>106.30999799999999</v>
      </c>
      <c r="C274" s="10">
        <v>107.290001</v>
      </c>
      <c r="D274" s="10">
        <v>105.660004</v>
      </c>
      <c r="E274" s="10">
        <v>106.900002</v>
      </c>
      <c r="F274" s="10">
        <v>102.41203299999999</v>
      </c>
      <c r="G274">
        <v>21784700</v>
      </c>
    </row>
    <row r="275" spans="1:7" x14ac:dyDescent="0.25">
      <c r="A275" s="9">
        <v>43511</v>
      </c>
      <c r="B275" s="10">
        <v>107.910004</v>
      </c>
      <c r="C275" s="10">
        <v>108.300003</v>
      </c>
      <c r="D275" s="10">
        <v>107.360001</v>
      </c>
      <c r="E275" s="10">
        <v>108.220001</v>
      </c>
      <c r="F275" s="10">
        <v>103.676636</v>
      </c>
      <c r="G275">
        <v>26606900</v>
      </c>
    </row>
    <row r="276" spans="1:7" x14ac:dyDescent="0.25">
      <c r="A276" s="9">
        <v>43515</v>
      </c>
      <c r="B276" s="10">
        <v>107.790001</v>
      </c>
      <c r="C276" s="10">
        <v>108.660004</v>
      </c>
      <c r="D276" s="10">
        <v>107.779999</v>
      </c>
      <c r="E276" s="10">
        <v>108.16999800000001</v>
      </c>
      <c r="F276" s="10">
        <v>103.628708</v>
      </c>
      <c r="G276">
        <v>18038500</v>
      </c>
    </row>
    <row r="277" spans="1:7" x14ac:dyDescent="0.25">
      <c r="A277" s="9">
        <v>43516</v>
      </c>
      <c r="B277" s="10">
        <v>107.860001</v>
      </c>
      <c r="C277" s="10">
        <v>107.94000200000001</v>
      </c>
      <c r="D277" s="10">
        <v>106.290001</v>
      </c>
      <c r="E277" s="10">
        <v>107.150002</v>
      </c>
      <c r="F277" s="10">
        <v>103.089951</v>
      </c>
      <c r="G277">
        <v>21607700</v>
      </c>
    </row>
    <row r="278" spans="1:7" x14ac:dyDescent="0.25">
      <c r="A278" s="9">
        <v>43517</v>
      </c>
      <c r="B278" s="10">
        <v>106.900002</v>
      </c>
      <c r="C278" s="10">
        <v>109.480003</v>
      </c>
      <c r="D278" s="10">
        <v>106.870003</v>
      </c>
      <c r="E278" s="10">
        <v>109.410004</v>
      </c>
      <c r="F278" s="10">
        <v>105.264313</v>
      </c>
      <c r="G278">
        <v>29063200</v>
      </c>
    </row>
    <row r="279" spans="1:7" x14ac:dyDescent="0.25">
      <c r="A279" s="9">
        <v>43518</v>
      </c>
      <c r="B279" s="10">
        <v>110.050003</v>
      </c>
      <c r="C279" s="10">
        <v>111.199997</v>
      </c>
      <c r="D279" s="10">
        <v>109.82</v>
      </c>
      <c r="E279" s="10">
        <v>110.970001</v>
      </c>
      <c r="F279" s="10">
        <v>106.76520499999999</v>
      </c>
      <c r="G279">
        <v>27763200</v>
      </c>
    </row>
    <row r="280" spans="1:7" x14ac:dyDescent="0.25">
      <c r="A280" s="9">
        <v>43521</v>
      </c>
      <c r="B280" s="10">
        <v>111.760002</v>
      </c>
      <c r="C280" s="10">
        <v>112.18</v>
      </c>
      <c r="D280" s="10">
        <v>111.260002</v>
      </c>
      <c r="E280" s="10">
        <v>111.589996</v>
      </c>
      <c r="F280" s="10">
        <v>107.36170199999999</v>
      </c>
      <c r="G280">
        <v>23750600</v>
      </c>
    </row>
    <row r="281" spans="1:7" x14ac:dyDescent="0.25">
      <c r="A281" s="9">
        <v>43522</v>
      </c>
      <c r="B281" s="10">
        <v>111.260002</v>
      </c>
      <c r="C281" s="10">
        <v>113.239998</v>
      </c>
      <c r="D281" s="10">
        <v>111.16999800000001</v>
      </c>
      <c r="E281" s="10">
        <v>112.360001</v>
      </c>
      <c r="F281" s="10">
        <v>108.102524</v>
      </c>
      <c r="G281">
        <v>21536700</v>
      </c>
    </row>
    <row r="282" spans="1:7" x14ac:dyDescent="0.25">
      <c r="A282" s="9">
        <v>43523</v>
      </c>
      <c r="B282" s="10">
        <v>111.69000200000001</v>
      </c>
      <c r="C282" s="10">
        <v>112.360001</v>
      </c>
      <c r="D282" s="10">
        <v>110.879997</v>
      </c>
      <c r="E282" s="10">
        <v>112.16999800000001</v>
      </c>
      <c r="F282" s="10">
        <v>107.919708</v>
      </c>
      <c r="G282">
        <v>21487100</v>
      </c>
    </row>
    <row r="283" spans="1:7" x14ac:dyDescent="0.25">
      <c r="A283" s="9">
        <v>43524</v>
      </c>
      <c r="B283" s="10">
        <v>112.040001</v>
      </c>
      <c r="C283" s="10">
        <v>112.879997</v>
      </c>
      <c r="D283" s="10">
        <v>111.730003</v>
      </c>
      <c r="E283" s="10">
        <v>112.029999</v>
      </c>
      <c r="F283" s="10">
        <v>107.785027</v>
      </c>
      <c r="G283">
        <v>29083900</v>
      </c>
    </row>
    <row r="284" spans="1:7" x14ac:dyDescent="0.25">
      <c r="A284" s="9">
        <v>43525</v>
      </c>
      <c r="B284" s="10">
        <v>112.889999</v>
      </c>
      <c r="C284" s="10">
        <v>113.019997</v>
      </c>
      <c r="D284" s="10">
        <v>111.66999800000001</v>
      </c>
      <c r="E284" s="10">
        <v>112.529999</v>
      </c>
      <c r="F284" s="10">
        <v>108.266075</v>
      </c>
      <c r="G284">
        <v>23501200</v>
      </c>
    </row>
    <row r="285" spans="1:7" x14ac:dyDescent="0.25">
      <c r="A285" s="9">
        <v>43528</v>
      </c>
      <c r="B285" s="10">
        <v>113.019997</v>
      </c>
      <c r="C285" s="10">
        <v>113.25</v>
      </c>
      <c r="D285" s="10">
        <v>110.800003</v>
      </c>
      <c r="E285" s="10">
        <v>112.260002</v>
      </c>
      <c r="F285" s="10">
        <v>108.00631</v>
      </c>
      <c r="G285">
        <v>26608000</v>
      </c>
    </row>
    <row r="286" spans="1:7" x14ac:dyDescent="0.25">
      <c r="A286" s="9">
        <v>43529</v>
      </c>
      <c r="B286" s="10">
        <v>112.25</v>
      </c>
      <c r="C286" s="10">
        <v>112.389999</v>
      </c>
      <c r="D286" s="10">
        <v>111.230003</v>
      </c>
      <c r="E286" s="10">
        <v>111.699997</v>
      </c>
      <c r="F286" s="10">
        <v>107.46751399999999</v>
      </c>
      <c r="G286">
        <v>19538300</v>
      </c>
    </row>
    <row r="287" spans="1:7" x14ac:dyDescent="0.25">
      <c r="A287" s="9">
        <v>43530</v>
      </c>
      <c r="B287" s="10">
        <v>111.870003</v>
      </c>
      <c r="C287" s="10">
        <v>112.660004</v>
      </c>
      <c r="D287" s="10">
        <v>111.43</v>
      </c>
      <c r="E287" s="10">
        <v>111.75</v>
      </c>
      <c r="F287" s="10">
        <v>107.51563299999999</v>
      </c>
      <c r="G287">
        <v>17687000</v>
      </c>
    </row>
    <row r="288" spans="1:7" x14ac:dyDescent="0.25">
      <c r="A288" s="9">
        <v>43531</v>
      </c>
      <c r="B288" s="10">
        <v>111.400002</v>
      </c>
      <c r="C288" s="10">
        <v>111.550003</v>
      </c>
      <c r="D288" s="10">
        <v>109.870003</v>
      </c>
      <c r="E288" s="10">
        <v>110.389999</v>
      </c>
      <c r="F288" s="10">
        <v>106.20716899999999</v>
      </c>
      <c r="G288">
        <v>25339000</v>
      </c>
    </row>
    <row r="289" spans="1:7" x14ac:dyDescent="0.25">
      <c r="A289" s="9">
        <v>43532</v>
      </c>
      <c r="B289" s="10">
        <v>109.160004</v>
      </c>
      <c r="C289" s="10">
        <v>110.709999</v>
      </c>
      <c r="D289" s="10">
        <v>108.800003</v>
      </c>
      <c r="E289" s="10">
        <v>110.510002</v>
      </c>
      <c r="F289" s="10">
        <v>106.32261699999999</v>
      </c>
      <c r="G289">
        <v>22818400</v>
      </c>
    </row>
    <row r="290" spans="1:7" x14ac:dyDescent="0.25">
      <c r="A290" s="9">
        <v>43535</v>
      </c>
      <c r="B290" s="10">
        <v>110.989998</v>
      </c>
      <c r="C290" s="10">
        <v>112.949997</v>
      </c>
      <c r="D290" s="10">
        <v>110.980003</v>
      </c>
      <c r="E290" s="10">
        <v>112.83000199999999</v>
      </c>
      <c r="F290" s="10">
        <v>108.55471799999999</v>
      </c>
      <c r="G290">
        <v>26491600</v>
      </c>
    </row>
    <row r="291" spans="1:7" x14ac:dyDescent="0.25">
      <c r="A291" s="9">
        <v>43536</v>
      </c>
      <c r="B291" s="10">
        <v>112.82</v>
      </c>
      <c r="C291" s="10">
        <v>113.989998</v>
      </c>
      <c r="D291" s="10">
        <v>112.650002</v>
      </c>
      <c r="E291" s="10">
        <v>113.620003</v>
      </c>
      <c r="F291" s="10">
        <v>109.314789</v>
      </c>
      <c r="G291">
        <v>26132700</v>
      </c>
    </row>
    <row r="292" spans="1:7" x14ac:dyDescent="0.25">
      <c r="A292" s="9">
        <v>43537</v>
      </c>
      <c r="B292" s="10">
        <v>114.129997</v>
      </c>
      <c r="C292" s="10">
        <v>115</v>
      </c>
      <c r="D292" s="10">
        <v>113.779999</v>
      </c>
      <c r="E292" s="10">
        <v>114.5</v>
      </c>
      <c r="F292" s="10">
        <v>110.161438</v>
      </c>
      <c r="G292">
        <v>35513800</v>
      </c>
    </row>
    <row r="293" spans="1:7" x14ac:dyDescent="0.25">
      <c r="A293" s="9">
        <v>43538</v>
      </c>
      <c r="B293" s="10">
        <v>114.540001</v>
      </c>
      <c r="C293" s="10">
        <v>115.199997</v>
      </c>
      <c r="D293" s="10">
        <v>114.33000199999999</v>
      </c>
      <c r="E293" s="10">
        <v>114.589996</v>
      </c>
      <c r="F293" s="10">
        <v>110.248024</v>
      </c>
      <c r="G293">
        <v>30763400</v>
      </c>
    </row>
    <row r="294" spans="1:7" x14ac:dyDescent="0.25">
      <c r="A294" s="9">
        <v>43539</v>
      </c>
      <c r="B294" s="10">
        <v>115.339996</v>
      </c>
      <c r="C294" s="10">
        <v>117.25</v>
      </c>
      <c r="D294" s="10">
        <v>114.589996</v>
      </c>
      <c r="E294" s="10">
        <v>115.910004</v>
      </c>
      <c r="F294" s="10">
        <v>111.518021</v>
      </c>
      <c r="G294">
        <v>54681100</v>
      </c>
    </row>
    <row r="295" spans="1:7" x14ac:dyDescent="0.25">
      <c r="A295" s="9">
        <v>43542</v>
      </c>
      <c r="B295" s="10">
        <v>116.16999800000001</v>
      </c>
      <c r="C295" s="10">
        <v>117.610001</v>
      </c>
      <c r="D295" s="10">
        <v>116.050003</v>
      </c>
      <c r="E295" s="10">
        <v>117.57</v>
      </c>
      <c r="F295" s="10">
        <v>113.115112</v>
      </c>
      <c r="G295">
        <v>31207600</v>
      </c>
    </row>
    <row r="296" spans="1:7" x14ac:dyDescent="0.25">
      <c r="A296" s="9">
        <v>43543</v>
      </c>
      <c r="B296" s="10">
        <v>118.089996</v>
      </c>
      <c r="C296" s="10">
        <v>118.44000200000001</v>
      </c>
      <c r="D296" s="10">
        <v>116.989998</v>
      </c>
      <c r="E296" s="10">
        <v>117.650002</v>
      </c>
      <c r="F296" s="10">
        <v>113.192078</v>
      </c>
      <c r="G296">
        <v>37588700</v>
      </c>
    </row>
    <row r="297" spans="1:7" x14ac:dyDescent="0.25">
      <c r="A297" s="9">
        <v>43544</v>
      </c>
      <c r="B297" s="10">
        <v>117.389999</v>
      </c>
      <c r="C297" s="10">
        <v>118.75</v>
      </c>
      <c r="D297" s="10">
        <v>116.709999</v>
      </c>
      <c r="E297" s="10">
        <v>117.519997</v>
      </c>
      <c r="F297" s="10">
        <v>113.06699399999999</v>
      </c>
      <c r="G297">
        <v>28113300</v>
      </c>
    </row>
    <row r="298" spans="1:7" x14ac:dyDescent="0.25">
      <c r="A298" s="9">
        <v>43545</v>
      </c>
      <c r="B298" s="10">
        <v>117.139999</v>
      </c>
      <c r="C298" s="10">
        <v>120.82</v>
      </c>
      <c r="D298" s="10">
        <v>117.089996</v>
      </c>
      <c r="E298" s="10">
        <v>120.220001</v>
      </c>
      <c r="F298" s="10">
        <v>115.66469600000001</v>
      </c>
      <c r="G298">
        <v>29854400</v>
      </c>
    </row>
    <row r="299" spans="1:7" x14ac:dyDescent="0.25">
      <c r="A299" s="9">
        <v>43546</v>
      </c>
      <c r="B299" s="10">
        <v>119.5</v>
      </c>
      <c r="C299" s="10">
        <v>119.589996</v>
      </c>
      <c r="D299" s="10">
        <v>117.040001</v>
      </c>
      <c r="E299" s="10">
        <v>117.050003</v>
      </c>
      <c r="F299" s="10">
        <v>112.61481499999999</v>
      </c>
      <c r="G299">
        <v>33624500</v>
      </c>
    </row>
    <row r="300" spans="1:7" x14ac:dyDescent="0.25">
      <c r="A300" s="9">
        <v>43549</v>
      </c>
      <c r="B300" s="10">
        <v>116.55999799999999</v>
      </c>
      <c r="C300" s="10">
        <v>118.010002</v>
      </c>
      <c r="D300" s="10">
        <v>116.32</v>
      </c>
      <c r="E300" s="10">
        <v>117.660004</v>
      </c>
      <c r="F300" s="10">
        <v>113.20169799999999</v>
      </c>
      <c r="G300">
        <v>27067100</v>
      </c>
    </row>
    <row r="301" spans="1:7" x14ac:dyDescent="0.25">
      <c r="A301" s="9">
        <v>43550</v>
      </c>
      <c r="B301" s="10">
        <v>118.620003</v>
      </c>
      <c r="C301" s="10">
        <v>118.709999</v>
      </c>
      <c r="D301" s="10">
        <v>116.849998</v>
      </c>
      <c r="E301" s="10">
        <v>117.910004</v>
      </c>
      <c r="F301" s="10">
        <v>113.442223</v>
      </c>
      <c r="G301">
        <v>26097700</v>
      </c>
    </row>
    <row r="302" spans="1:7" x14ac:dyDescent="0.25">
      <c r="A302" s="9">
        <v>43551</v>
      </c>
      <c r="B302" s="10">
        <v>117.879997</v>
      </c>
      <c r="C302" s="10">
        <v>118.209999</v>
      </c>
      <c r="D302" s="10">
        <v>115.519997</v>
      </c>
      <c r="E302" s="10">
        <v>116.769997</v>
      </c>
      <c r="F302" s="10">
        <v>112.345406</v>
      </c>
      <c r="G302">
        <v>22733400</v>
      </c>
    </row>
    <row r="303" spans="1:7" x14ac:dyDescent="0.25">
      <c r="A303" s="9">
        <v>43552</v>
      </c>
      <c r="B303" s="10">
        <v>117.44000200000001</v>
      </c>
      <c r="C303" s="10">
        <v>117.58000199999999</v>
      </c>
      <c r="D303" s="10">
        <v>116.129997</v>
      </c>
      <c r="E303" s="10">
        <v>116.93</v>
      </c>
      <c r="F303" s="10">
        <v>112.499359</v>
      </c>
      <c r="G303">
        <v>18334800</v>
      </c>
    </row>
    <row r="304" spans="1:7" x14ac:dyDescent="0.25">
      <c r="A304" s="9">
        <v>43553</v>
      </c>
      <c r="B304" s="10">
        <v>118.07</v>
      </c>
      <c r="C304" s="10">
        <v>118.32</v>
      </c>
      <c r="D304" s="10">
        <v>116.959999</v>
      </c>
      <c r="E304" s="10">
        <v>117.94000200000001</v>
      </c>
      <c r="F304" s="10">
        <v>113.471085</v>
      </c>
      <c r="G304">
        <v>25399800</v>
      </c>
    </row>
    <row r="305" spans="1:7" x14ac:dyDescent="0.25">
      <c r="A305" s="9">
        <v>43556</v>
      </c>
      <c r="B305" s="10">
        <v>118.949997</v>
      </c>
      <c r="C305" s="10">
        <v>119.110001</v>
      </c>
      <c r="D305" s="10">
        <v>118.099998</v>
      </c>
      <c r="E305" s="10">
        <v>119.019997</v>
      </c>
      <c r="F305" s="10">
        <v>114.51016199999999</v>
      </c>
      <c r="G305">
        <v>22789100</v>
      </c>
    </row>
    <row r="306" spans="1:7" x14ac:dyDescent="0.25">
      <c r="A306" s="9">
        <v>43557</v>
      </c>
      <c r="B306" s="10">
        <v>119.05999799999999</v>
      </c>
      <c r="C306" s="10">
        <v>119.480003</v>
      </c>
      <c r="D306" s="10">
        <v>118.519997</v>
      </c>
      <c r="E306" s="10">
        <v>119.19000200000001</v>
      </c>
      <c r="F306" s="10">
        <v>114.673721</v>
      </c>
      <c r="G306">
        <v>18142300</v>
      </c>
    </row>
    <row r="307" spans="1:7" x14ac:dyDescent="0.25">
      <c r="A307" s="9">
        <v>43558</v>
      </c>
      <c r="B307" s="10">
        <v>119.860001</v>
      </c>
      <c r="C307" s="10">
        <v>120.43</v>
      </c>
      <c r="D307" s="10">
        <v>119.150002</v>
      </c>
      <c r="E307" s="10">
        <v>119.970001</v>
      </c>
      <c r="F307" s="10">
        <v>115.424164</v>
      </c>
      <c r="G307">
        <v>22860700</v>
      </c>
    </row>
    <row r="308" spans="1:7" x14ac:dyDescent="0.25">
      <c r="A308" s="9">
        <v>43559</v>
      </c>
      <c r="B308" s="10">
        <v>120.099998</v>
      </c>
      <c r="C308" s="10">
        <v>120.230003</v>
      </c>
      <c r="D308" s="10">
        <v>118.379997</v>
      </c>
      <c r="E308" s="10">
        <v>119.360001</v>
      </c>
      <c r="F308" s="10">
        <v>114.83728000000001</v>
      </c>
      <c r="G308">
        <v>20112800</v>
      </c>
    </row>
    <row r="309" spans="1:7" x14ac:dyDescent="0.25">
      <c r="A309" s="9">
        <v>43560</v>
      </c>
      <c r="B309" s="10">
        <v>119.389999</v>
      </c>
      <c r="C309" s="10">
        <v>120.230003</v>
      </c>
      <c r="D309" s="10">
        <v>119.370003</v>
      </c>
      <c r="E309" s="10">
        <v>119.889999</v>
      </c>
      <c r="F309" s="10">
        <v>115.347191</v>
      </c>
      <c r="G309">
        <v>15826200</v>
      </c>
    </row>
    <row r="310" spans="1:7" x14ac:dyDescent="0.25">
      <c r="A310" s="9">
        <v>43563</v>
      </c>
      <c r="B310" s="10">
        <v>119.80999799999999</v>
      </c>
      <c r="C310" s="10">
        <v>120.019997</v>
      </c>
      <c r="D310" s="10">
        <v>118.639999</v>
      </c>
      <c r="E310" s="10">
        <v>119.93</v>
      </c>
      <c r="F310" s="10">
        <v>115.38567399999999</v>
      </c>
      <c r="G310">
        <v>15116200</v>
      </c>
    </row>
    <row r="311" spans="1:7" x14ac:dyDescent="0.25">
      <c r="A311" s="9">
        <v>43564</v>
      </c>
      <c r="B311" s="10">
        <v>118.629997</v>
      </c>
      <c r="C311" s="10">
        <v>119.540001</v>
      </c>
      <c r="D311" s="10">
        <v>118.58000199999999</v>
      </c>
      <c r="E311" s="10">
        <v>119.279999</v>
      </c>
      <c r="F311" s="10">
        <v>114.76031500000001</v>
      </c>
      <c r="G311">
        <v>17612000</v>
      </c>
    </row>
    <row r="312" spans="1:7" x14ac:dyDescent="0.25">
      <c r="A312" s="9">
        <v>43565</v>
      </c>
      <c r="B312" s="10">
        <v>119.760002</v>
      </c>
      <c r="C312" s="10">
        <v>120.349998</v>
      </c>
      <c r="D312" s="10">
        <v>119.540001</v>
      </c>
      <c r="E312" s="10">
        <v>120.19000200000001</v>
      </c>
      <c r="F312" s="10">
        <v>115.63582599999999</v>
      </c>
      <c r="G312">
        <v>16477200</v>
      </c>
    </row>
    <row r="313" spans="1:7" x14ac:dyDescent="0.25">
      <c r="A313" s="9">
        <v>43566</v>
      </c>
      <c r="B313" s="10">
        <v>120.540001</v>
      </c>
      <c r="C313" s="10">
        <v>120.849998</v>
      </c>
      <c r="D313" s="10">
        <v>119.91999800000001</v>
      </c>
      <c r="E313" s="10">
        <v>120.33000199999999</v>
      </c>
      <c r="F313" s="10">
        <v>115.770523</v>
      </c>
      <c r="G313">
        <v>14209100</v>
      </c>
    </row>
    <row r="314" spans="1:7" x14ac:dyDescent="0.25">
      <c r="A314" s="9">
        <v>43567</v>
      </c>
      <c r="B314" s="10">
        <v>120.639999</v>
      </c>
      <c r="C314" s="10">
        <v>120.980003</v>
      </c>
      <c r="D314" s="10">
        <v>120.370003</v>
      </c>
      <c r="E314" s="10">
        <v>120.949997</v>
      </c>
      <c r="F314" s="10">
        <v>116.367043</v>
      </c>
      <c r="G314">
        <v>19745100</v>
      </c>
    </row>
    <row r="315" spans="1:7" x14ac:dyDescent="0.25">
      <c r="A315" s="9">
        <v>43570</v>
      </c>
      <c r="B315" s="10">
        <v>120.94000200000001</v>
      </c>
      <c r="C315" s="10">
        <v>121.58000199999999</v>
      </c>
      <c r="D315" s="10">
        <v>120.57</v>
      </c>
      <c r="E315" s="10">
        <v>121.050003</v>
      </c>
      <c r="F315" s="10">
        <v>116.46324199999999</v>
      </c>
      <c r="G315">
        <v>15792600</v>
      </c>
    </row>
    <row r="316" spans="1:7" x14ac:dyDescent="0.25">
      <c r="A316" s="9">
        <v>43571</v>
      </c>
      <c r="B316" s="10">
        <v>121.639999</v>
      </c>
      <c r="C316" s="10">
        <v>121.650002</v>
      </c>
      <c r="D316" s="10">
        <v>120.099998</v>
      </c>
      <c r="E316" s="10">
        <v>120.769997</v>
      </c>
      <c r="F316" s="10">
        <v>116.193848</v>
      </c>
      <c r="G316">
        <v>14071800</v>
      </c>
    </row>
    <row r="317" spans="1:7" x14ac:dyDescent="0.25">
      <c r="A317" s="9">
        <v>43572</v>
      </c>
      <c r="B317" s="10">
        <v>121.239998</v>
      </c>
      <c r="C317" s="10">
        <v>121.849998</v>
      </c>
      <c r="D317" s="10">
        <v>120.540001</v>
      </c>
      <c r="E317" s="10">
        <v>121.769997</v>
      </c>
      <c r="F317" s="10">
        <v>117.155952</v>
      </c>
      <c r="G317">
        <v>19300900</v>
      </c>
    </row>
    <row r="318" spans="1:7" x14ac:dyDescent="0.25">
      <c r="A318" s="9">
        <v>43573</v>
      </c>
      <c r="B318" s="10">
        <v>122.19000200000001</v>
      </c>
      <c r="C318" s="10">
        <v>123.519997</v>
      </c>
      <c r="D318" s="10">
        <v>121.300003</v>
      </c>
      <c r="E318" s="10">
        <v>123.370003</v>
      </c>
      <c r="F318" s="10">
        <v>118.695335</v>
      </c>
      <c r="G318">
        <v>27991000</v>
      </c>
    </row>
    <row r="319" spans="1:7" x14ac:dyDescent="0.25">
      <c r="A319" s="9">
        <v>43577</v>
      </c>
      <c r="B319" s="10">
        <v>122.620003</v>
      </c>
      <c r="C319" s="10">
        <v>124</v>
      </c>
      <c r="D319" s="10">
        <v>122.57</v>
      </c>
      <c r="E319" s="10">
        <v>123.760002</v>
      </c>
      <c r="F319" s="10">
        <v>119.070564</v>
      </c>
      <c r="G319">
        <v>15648700</v>
      </c>
    </row>
    <row r="320" spans="1:7" x14ac:dyDescent="0.25">
      <c r="A320" s="9">
        <v>43578</v>
      </c>
      <c r="B320" s="10">
        <v>124.099998</v>
      </c>
      <c r="C320" s="10">
        <v>125.58000199999999</v>
      </c>
      <c r="D320" s="10">
        <v>123.83000199999999</v>
      </c>
      <c r="E320" s="10">
        <v>125.44000200000001</v>
      </c>
      <c r="F320" s="10">
        <v>120.686897</v>
      </c>
      <c r="G320">
        <v>24025500</v>
      </c>
    </row>
    <row r="321" spans="1:7" x14ac:dyDescent="0.25">
      <c r="A321" s="9">
        <v>43579</v>
      </c>
      <c r="B321" s="10">
        <v>125.790001</v>
      </c>
      <c r="C321" s="10">
        <v>125.849998</v>
      </c>
      <c r="D321" s="10">
        <v>124.519997</v>
      </c>
      <c r="E321" s="10">
        <v>125.010002</v>
      </c>
      <c r="F321" s="10">
        <v>120.273201</v>
      </c>
      <c r="G321">
        <v>31257000</v>
      </c>
    </row>
    <row r="322" spans="1:7" x14ac:dyDescent="0.25">
      <c r="A322" s="9">
        <v>43580</v>
      </c>
      <c r="B322" s="10">
        <v>130.05999800000001</v>
      </c>
      <c r="C322" s="10">
        <v>131.36999499999999</v>
      </c>
      <c r="D322" s="10">
        <v>128.83000200000001</v>
      </c>
      <c r="E322" s="10">
        <v>129.14999399999999</v>
      </c>
      <c r="F322" s="10">
        <v>124.25631</v>
      </c>
      <c r="G322">
        <v>38033900</v>
      </c>
    </row>
    <row r="323" spans="1:7" x14ac:dyDescent="0.25">
      <c r="A323" s="9">
        <v>43581</v>
      </c>
      <c r="B323" s="10">
        <v>129.699997</v>
      </c>
      <c r="C323" s="10">
        <v>130.520004</v>
      </c>
      <c r="D323" s="10">
        <v>129.020004</v>
      </c>
      <c r="E323" s="10">
        <v>129.88999899999999</v>
      </c>
      <c r="F323" s="10">
        <v>124.96828499999999</v>
      </c>
      <c r="G323">
        <v>23654900</v>
      </c>
    </row>
    <row r="324" spans="1:7" x14ac:dyDescent="0.25">
      <c r="A324" s="9">
        <v>43584</v>
      </c>
      <c r="B324" s="10">
        <v>129.89999399999999</v>
      </c>
      <c r="C324" s="10">
        <v>130.179993</v>
      </c>
      <c r="D324" s="10">
        <v>129.35000600000001</v>
      </c>
      <c r="E324" s="10">
        <v>129.770004</v>
      </c>
      <c r="F324" s="10">
        <v>124.852829</v>
      </c>
      <c r="G324">
        <v>16324200</v>
      </c>
    </row>
    <row r="325" spans="1:7" x14ac:dyDescent="0.25">
      <c r="A325" s="9">
        <v>43585</v>
      </c>
      <c r="B325" s="10">
        <v>129.80999800000001</v>
      </c>
      <c r="C325" s="10">
        <v>130.699997</v>
      </c>
      <c r="D325" s="10">
        <v>129.38999899999999</v>
      </c>
      <c r="E325" s="10">
        <v>130.60000600000001</v>
      </c>
      <c r="F325" s="10">
        <v>125.65139000000001</v>
      </c>
      <c r="G325">
        <v>24166500</v>
      </c>
    </row>
    <row r="326" spans="1:7" x14ac:dyDescent="0.25">
      <c r="A326" s="9">
        <v>43586</v>
      </c>
      <c r="B326" s="10">
        <v>130.529999</v>
      </c>
      <c r="C326" s="10">
        <v>130.64999399999999</v>
      </c>
      <c r="D326" s="10">
        <v>127.699997</v>
      </c>
      <c r="E326" s="10">
        <v>127.879997</v>
      </c>
      <c r="F326" s="10">
        <v>123.034447</v>
      </c>
      <c r="G326">
        <v>26821700</v>
      </c>
    </row>
    <row r="327" spans="1:7" x14ac:dyDescent="0.25">
      <c r="A327" s="9">
        <v>43587</v>
      </c>
      <c r="B327" s="10">
        <v>127.980003</v>
      </c>
      <c r="C327" s="10">
        <v>128</v>
      </c>
      <c r="D327" s="10">
        <v>125.519997</v>
      </c>
      <c r="E327" s="10">
        <v>126.209999</v>
      </c>
      <c r="F327" s="10">
        <v>121.427719</v>
      </c>
      <c r="G327">
        <v>27350200</v>
      </c>
    </row>
    <row r="328" spans="1:7" x14ac:dyDescent="0.25">
      <c r="A328" s="9">
        <v>43588</v>
      </c>
      <c r="B328" s="10">
        <v>127.360001</v>
      </c>
      <c r="C328" s="10">
        <v>129.429993</v>
      </c>
      <c r="D328" s="10">
        <v>127.25</v>
      </c>
      <c r="E328" s="10">
        <v>128.89999399999999</v>
      </c>
      <c r="F328" s="10">
        <v>124.01578499999999</v>
      </c>
      <c r="G328">
        <v>24911100</v>
      </c>
    </row>
    <row r="329" spans="1:7" x14ac:dyDescent="0.25">
      <c r="A329" s="9">
        <v>43591</v>
      </c>
      <c r="B329" s="10">
        <v>126.389999</v>
      </c>
      <c r="C329" s="10">
        <v>128.55999800000001</v>
      </c>
      <c r="D329" s="10">
        <v>126.110001</v>
      </c>
      <c r="E329" s="10">
        <v>128.14999399999999</v>
      </c>
      <c r="F329" s="10">
        <v>123.29420500000001</v>
      </c>
      <c r="G329">
        <v>24239800</v>
      </c>
    </row>
    <row r="330" spans="1:7" x14ac:dyDescent="0.25">
      <c r="A330" s="9">
        <v>43592</v>
      </c>
      <c r="B330" s="10">
        <v>126.459999</v>
      </c>
      <c r="C330" s="10">
        <v>127.18</v>
      </c>
      <c r="D330" s="10">
        <v>124.220001</v>
      </c>
      <c r="E330" s="10">
        <v>125.519997</v>
      </c>
      <c r="F330" s="10">
        <v>120.763863</v>
      </c>
      <c r="G330">
        <v>36017700</v>
      </c>
    </row>
    <row r="331" spans="1:7" x14ac:dyDescent="0.25">
      <c r="A331" s="9">
        <v>43593</v>
      </c>
      <c r="B331" s="10">
        <v>125.44000200000001</v>
      </c>
      <c r="C331" s="10">
        <v>126.370003</v>
      </c>
      <c r="D331" s="10">
        <v>124.75</v>
      </c>
      <c r="E331" s="10">
        <v>125.510002</v>
      </c>
      <c r="F331" s="10">
        <v>120.754234</v>
      </c>
      <c r="G331">
        <v>28419000</v>
      </c>
    </row>
    <row r="332" spans="1:7" x14ac:dyDescent="0.25">
      <c r="A332" s="9">
        <v>43594</v>
      </c>
      <c r="B332" s="10">
        <v>124.290001</v>
      </c>
      <c r="C332" s="10">
        <v>125.790001</v>
      </c>
      <c r="D332" s="10">
        <v>123.57</v>
      </c>
      <c r="E332" s="10">
        <v>125.5</v>
      </c>
      <c r="F332" s="10">
        <v>120.744637</v>
      </c>
      <c r="G332">
        <v>27235800</v>
      </c>
    </row>
    <row r="333" spans="1:7" x14ac:dyDescent="0.25">
      <c r="A333" s="9">
        <v>43595</v>
      </c>
      <c r="B333" s="10">
        <v>124.910004</v>
      </c>
      <c r="C333" s="10">
        <v>127.93</v>
      </c>
      <c r="D333" s="10">
        <v>123.82</v>
      </c>
      <c r="E333" s="10">
        <v>127.129997</v>
      </c>
      <c r="F333" s="10">
        <v>122.31285099999999</v>
      </c>
      <c r="G333">
        <v>30915100</v>
      </c>
    </row>
    <row r="334" spans="1:7" x14ac:dyDescent="0.25">
      <c r="A334" s="9">
        <v>43598</v>
      </c>
      <c r="B334" s="10">
        <v>124.110001</v>
      </c>
      <c r="C334" s="10">
        <v>125.550003</v>
      </c>
      <c r="D334" s="10">
        <v>123.040001</v>
      </c>
      <c r="E334" s="10">
        <v>123.349998</v>
      </c>
      <c r="F334" s="10">
        <v>118.676102</v>
      </c>
      <c r="G334">
        <v>33944900</v>
      </c>
    </row>
    <row r="335" spans="1:7" x14ac:dyDescent="0.25">
      <c r="A335" s="9">
        <v>43599</v>
      </c>
      <c r="B335" s="10">
        <v>123.870003</v>
      </c>
      <c r="C335" s="10">
        <v>125.879997</v>
      </c>
      <c r="D335" s="10">
        <v>123.699997</v>
      </c>
      <c r="E335" s="10">
        <v>124.730003</v>
      </c>
      <c r="F335" s="10">
        <v>120.003799</v>
      </c>
      <c r="G335">
        <v>25266300</v>
      </c>
    </row>
    <row r="336" spans="1:7" x14ac:dyDescent="0.25">
      <c r="A336" s="9">
        <v>43600</v>
      </c>
      <c r="B336" s="10">
        <v>124.260002</v>
      </c>
      <c r="C336" s="10">
        <v>126.709999</v>
      </c>
      <c r="D336" s="10">
        <v>123.699997</v>
      </c>
      <c r="E336" s="10">
        <v>126.019997</v>
      </c>
      <c r="F336" s="10">
        <v>121.693726</v>
      </c>
      <c r="G336">
        <v>24722700</v>
      </c>
    </row>
    <row r="337" spans="1:7" x14ac:dyDescent="0.25">
      <c r="A337" s="9">
        <v>43601</v>
      </c>
      <c r="B337" s="10">
        <v>126.75</v>
      </c>
      <c r="C337" s="10">
        <v>129.38000500000001</v>
      </c>
      <c r="D337" s="10">
        <v>126.459999</v>
      </c>
      <c r="E337" s="10">
        <v>128.929993</v>
      </c>
      <c r="F337" s="10">
        <v>124.503815</v>
      </c>
      <c r="G337">
        <v>30112200</v>
      </c>
    </row>
    <row r="338" spans="1:7" x14ac:dyDescent="0.25">
      <c r="A338" s="9">
        <v>43602</v>
      </c>
      <c r="B338" s="10">
        <v>128.30999800000001</v>
      </c>
      <c r="C338" s="10">
        <v>130.46000699999999</v>
      </c>
      <c r="D338" s="10">
        <v>127.91999800000001</v>
      </c>
      <c r="E338" s="10">
        <v>128.070007</v>
      </c>
      <c r="F338" s="10">
        <v>123.67334700000001</v>
      </c>
      <c r="G338">
        <v>25770500</v>
      </c>
    </row>
    <row r="339" spans="1:7" x14ac:dyDescent="0.25">
      <c r="A339" s="9">
        <v>43605</v>
      </c>
      <c r="B339" s="10">
        <v>126.519997</v>
      </c>
      <c r="C339" s="10">
        <v>127.589996</v>
      </c>
      <c r="D339" s="10">
        <v>125.760002</v>
      </c>
      <c r="E339" s="10">
        <v>126.220001</v>
      </c>
      <c r="F339" s="10">
        <v>121.88685599999999</v>
      </c>
      <c r="G339">
        <v>23706900</v>
      </c>
    </row>
    <row r="340" spans="1:7" x14ac:dyDescent="0.25">
      <c r="A340" s="9">
        <v>43606</v>
      </c>
      <c r="B340" s="10">
        <v>127.43</v>
      </c>
      <c r="C340" s="10">
        <v>127.529999</v>
      </c>
      <c r="D340" s="10">
        <v>126.58000199999999</v>
      </c>
      <c r="E340" s="10">
        <v>126.900002</v>
      </c>
      <c r="F340" s="10">
        <v>122.54351</v>
      </c>
      <c r="G340">
        <v>15293300</v>
      </c>
    </row>
    <row r="341" spans="1:7" x14ac:dyDescent="0.25">
      <c r="A341" s="9">
        <v>43607</v>
      </c>
      <c r="B341" s="10">
        <v>126.620003</v>
      </c>
      <c r="C341" s="10">
        <v>128.240005</v>
      </c>
      <c r="D341" s="10">
        <v>126.519997</v>
      </c>
      <c r="E341" s="10">
        <v>127.66999800000001</v>
      </c>
      <c r="F341" s="10">
        <v>123.28707900000001</v>
      </c>
      <c r="G341">
        <v>15396500</v>
      </c>
    </row>
    <row r="342" spans="1:7" x14ac:dyDescent="0.25">
      <c r="A342" s="9">
        <v>43608</v>
      </c>
      <c r="B342" s="10">
        <v>126.199997</v>
      </c>
      <c r="C342" s="10">
        <v>126.290001</v>
      </c>
      <c r="D342" s="10">
        <v>124.739998</v>
      </c>
      <c r="E342" s="10">
        <v>126.18</v>
      </c>
      <c r="F342" s="10">
        <v>121.84824399999999</v>
      </c>
      <c r="G342">
        <v>23603800</v>
      </c>
    </row>
    <row r="343" spans="1:7" x14ac:dyDescent="0.25">
      <c r="A343" s="9">
        <v>43609</v>
      </c>
      <c r="B343" s="10">
        <v>126.910004</v>
      </c>
      <c r="C343" s="10">
        <v>127.41999800000001</v>
      </c>
      <c r="D343" s="10">
        <v>125.970001</v>
      </c>
      <c r="E343" s="10">
        <v>126.239998</v>
      </c>
      <c r="F343" s="10">
        <v>121.90617399999999</v>
      </c>
      <c r="G343">
        <v>14123400</v>
      </c>
    </row>
    <row r="344" spans="1:7" x14ac:dyDescent="0.25">
      <c r="A344" s="9">
        <v>43613</v>
      </c>
      <c r="B344" s="10">
        <v>126.980003</v>
      </c>
      <c r="C344" s="10">
        <v>128</v>
      </c>
      <c r="D344" s="10">
        <v>126.050003</v>
      </c>
      <c r="E344" s="10">
        <v>126.160004</v>
      </c>
      <c r="F344" s="10">
        <v>121.828926</v>
      </c>
      <c r="G344">
        <v>23128400</v>
      </c>
    </row>
    <row r="345" spans="1:7" x14ac:dyDescent="0.25">
      <c r="A345" s="9">
        <v>43614</v>
      </c>
      <c r="B345" s="10">
        <v>125.379997</v>
      </c>
      <c r="C345" s="10">
        <v>125.389999</v>
      </c>
      <c r="D345" s="10">
        <v>124.040001</v>
      </c>
      <c r="E345" s="10">
        <v>124.94000200000001</v>
      </c>
      <c r="F345" s="10">
        <v>120.65081000000001</v>
      </c>
      <c r="G345">
        <v>22763100</v>
      </c>
    </row>
    <row r="346" spans="1:7" x14ac:dyDescent="0.25">
      <c r="A346" s="9">
        <v>43615</v>
      </c>
      <c r="B346" s="10">
        <v>125.260002</v>
      </c>
      <c r="C346" s="10">
        <v>125.760002</v>
      </c>
      <c r="D346" s="10">
        <v>124.779999</v>
      </c>
      <c r="E346" s="10">
        <v>125.730003</v>
      </c>
      <c r="F346" s="10">
        <v>121.413681</v>
      </c>
      <c r="G346">
        <v>16829600</v>
      </c>
    </row>
    <row r="347" spans="1:7" x14ac:dyDescent="0.25">
      <c r="A347" s="9">
        <v>43616</v>
      </c>
      <c r="B347" s="10">
        <v>124.230003</v>
      </c>
      <c r="C347" s="10">
        <v>124.620003</v>
      </c>
      <c r="D347" s="10">
        <v>123.32</v>
      </c>
      <c r="E347" s="10">
        <v>123.68</v>
      </c>
      <c r="F347" s="10">
        <v>119.43405199999999</v>
      </c>
      <c r="G347">
        <v>26646800</v>
      </c>
    </row>
    <row r="348" spans="1:7" x14ac:dyDescent="0.25">
      <c r="A348" s="9">
        <v>43619</v>
      </c>
      <c r="B348" s="10">
        <v>123.849998</v>
      </c>
      <c r="C348" s="10">
        <v>124.370003</v>
      </c>
      <c r="D348" s="10">
        <v>119.010002</v>
      </c>
      <c r="E348" s="10">
        <v>119.839996</v>
      </c>
      <c r="F348" s="10">
        <v>115.725883</v>
      </c>
      <c r="G348">
        <v>37983600</v>
      </c>
    </row>
    <row r="349" spans="1:7" x14ac:dyDescent="0.25">
      <c r="A349" s="9">
        <v>43620</v>
      </c>
      <c r="B349" s="10">
        <v>121.279999</v>
      </c>
      <c r="C349" s="10">
        <v>123.279999</v>
      </c>
      <c r="D349" s="10">
        <v>120.650002</v>
      </c>
      <c r="E349" s="10">
        <v>123.160004</v>
      </c>
      <c r="F349" s="10">
        <v>118.9319</v>
      </c>
      <c r="G349">
        <v>29382600</v>
      </c>
    </row>
    <row r="350" spans="1:7" x14ac:dyDescent="0.25">
      <c r="A350" s="9">
        <v>43621</v>
      </c>
      <c r="B350" s="10">
        <v>124.949997</v>
      </c>
      <c r="C350" s="10">
        <v>125.870003</v>
      </c>
      <c r="D350" s="10">
        <v>124.209999</v>
      </c>
      <c r="E350" s="10">
        <v>125.83000199999999</v>
      </c>
      <c r="F350" s="10">
        <v>121.510254</v>
      </c>
      <c r="G350">
        <v>24926100</v>
      </c>
    </row>
    <row r="351" spans="1:7" x14ac:dyDescent="0.25">
      <c r="A351" s="9">
        <v>43622</v>
      </c>
      <c r="B351" s="10">
        <v>126.44000200000001</v>
      </c>
      <c r="C351" s="10">
        <v>127.970001</v>
      </c>
      <c r="D351" s="10">
        <v>125.599998</v>
      </c>
      <c r="E351" s="10">
        <v>127.82</v>
      </c>
      <c r="F351" s="10">
        <v>123.43193100000001</v>
      </c>
      <c r="G351">
        <v>21459000</v>
      </c>
    </row>
    <row r="352" spans="1:7" x14ac:dyDescent="0.25">
      <c r="A352" s="9">
        <v>43623</v>
      </c>
      <c r="B352" s="10">
        <v>129.19000199999999</v>
      </c>
      <c r="C352" s="10">
        <v>132.25</v>
      </c>
      <c r="D352" s="10">
        <v>128.259995</v>
      </c>
      <c r="E352" s="10">
        <v>131.39999399999999</v>
      </c>
      <c r="F352" s="10">
        <v>126.88904599999999</v>
      </c>
      <c r="G352">
        <v>33885600</v>
      </c>
    </row>
    <row r="353" spans="1:7" x14ac:dyDescent="0.25">
      <c r="A353" s="9">
        <v>43626</v>
      </c>
      <c r="B353" s="10">
        <v>132.39999399999999</v>
      </c>
      <c r="C353" s="10">
        <v>134.08000200000001</v>
      </c>
      <c r="D353" s="10">
        <v>132</v>
      </c>
      <c r="E353" s="10">
        <v>132.60000600000001</v>
      </c>
      <c r="F353" s="10">
        <v>128.04783599999999</v>
      </c>
      <c r="G353">
        <v>26477100</v>
      </c>
    </row>
    <row r="354" spans="1:7" x14ac:dyDescent="0.25">
      <c r="A354" s="9">
        <v>43627</v>
      </c>
      <c r="B354" s="10">
        <v>133.88000500000001</v>
      </c>
      <c r="C354" s="10">
        <v>134.240005</v>
      </c>
      <c r="D354" s="10">
        <v>131.279999</v>
      </c>
      <c r="E354" s="10">
        <v>132.10000600000001</v>
      </c>
      <c r="F354" s="10">
        <v>127.56501799999999</v>
      </c>
      <c r="G354">
        <v>23913700</v>
      </c>
    </row>
    <row r="355" spans="1:7" x14ac:dyDescent="0.25">
      <c r="A355" s="9">
        <v>43628</v>
      </c>
      <c r="B355" s="10">
        <v>131.39999399999999</v>
      </c>
      <c r="C355" s="10">
        <v>131.970001</v>
      </c>
      <c r="D355" s="10">
        <v>130.71000699999999</v>
      </c>
      <c r="E355" s="10">
        <v>131.490005</v>
      </c>
      <c r="F355" s="10">
        <v>126.97596</v>
      </c>
      <c r="G355">
        <v>17092500</v>
      </c>
    </row>
    <row r="356" spans="1:7" x14ac:dyDescent="0.25">
      <c r="A356" s="9">
        <v>43629</v>
      </c>
      <c r="B356" s="10">
        <v>131.979996</v>
      </c>
      <c r="C356" s="10">
        <v>133</v>
      </c>
      <c r="D356" s="10">
        <v>131.55999800000001</v>
      </c>
      <c r="E356" s="10">
        <v>132.320007</v>
      </c>
      <c r="F356" s="10">
        <v>127.77744300000001</v>
      </c>
      <c r="G356">
        <v>17200800</v>
      </c>
    </row>
    <row r="357" spans="1:7" x14ac:dyDescent="0.25">
      <c r="A357" s="9">
        <v>43630</v>
      </c>
      <c r="B357" s="10">
        <v>132.259995</v>
      </c>
      <c r="C357" s="10">
        <v>133.78999300000001</v>
      </c>
      <c r="D357" s="10">
        <v>131.63999899999999</v>
      </c>
      <c r="E357" s="10">
        <v>132.449997</v>
      </c>
      <c r="F357" s="10">
        <v>127.90297700000001</v>
      </c>
      <c r="G357">
        <v>17821700</v>
      </c>
    </row>
    <row r="358" spans="1:7" x14ac:dyDescent="0.25">
      <c r="A358" s="9">
        <v>43633</v>
      </c>
      <c r="B358" s="10">
        <v>132.63000500000001</v>
      </c>
      <c r="C358" s="10">
        <v>133.729996</v>
      </c>
      <c r="D358" s="10">
        <v>132.529999</v>
      </c>
      <c r="E358" s="10">
        <v>132.85000600000001</v>
      </c>
      <c r="F358" s="10">
        <v>128.28924599999999</v>
      </c>
      <c r="G358">
        <v>14517800</v>
      </c>
    </row>
    <row r="359" spans="1:7" x14ac:dyDescent="0.25">
      <c r="A359" s="9">
        <v>43634</v>
      </c>
      <c r="B359" s="10">
        <v>134.19000199999999</v>
      </c>
      <c r="C359" s="10">
        <v>135.240005</v>
      </c>
      <c r="D359" s="10">
        <v>133.570007</v>
      </c>
      <c r="E359" s="10">
        <v>135.16000399999999</v>
      </c>
      <c r="F359" s="10">
        <v>130.519958</v>
      </c>
      <c r="G359">
        <v>25934500</v>
      </c>
    </row>
    <row r="360" spans="1:7" x14ac:dyDescent="0.25">
      <c r="A360" s="9">
        <v>43635</v>
      </c>
      <c r="B360" s="10">
        <v>135</v>
      </c>
      <c r="C360" s="10">
        <v>135.929993</v>
      </c>
      <c r="D360" s="10">
        <v>133.80999800000001</v>
      </c>
      <c r="E360" s="10">
        <v>135.69000199999999</v>
      </c>
      <c r="F360" s="10">
        <v>131.03173799999999</v>
      </c>
      <c r="G360">
        <v>23744400</v>
      </c>
    </row>
    <row r="361" spans="1:7" x14ac:dyDescent="0.25">
      <c r="A361" s="9">
        <v>43636</v>
      </c>
      <c r="B361" s="10">
        <v>137.449997</v>
      </c>
      <c r="C361" s="10">
        <v>137.66000399999999</v>
      </c>
      <c r="D361" s="10">
        <v>135.720001</v>
      </c>
      <c r="E361" s="10">
        <v>136.949997</v>
      </c>
      <c r="F361" s="10">
        <v>132.24850499999999</v>
      </c>
      <c r="G361">
        <v>33042600</v>
      </c>
    </row>
    <row r="362" spans="1:7" x14ac:dyDescent="0.25">
      <c r="A362" s="9">
        <v>43637</v>
      </c>
      <c r="B362" s="10">
        <v>136.58000200000001</v>
      </c>
      <c r="C362" s="10">
        <v>137.729996</v>
      </c>
      <c r="D362" s="10">
        <v>136.46000699999999</v>
      </c>
      <c r="E362" s="10">
        <v>136.970001</v>
      </c>
      <c r="F362" s="10">
        <v>132.26779199999999</v>
      </c>
      <c r="G362">
        <v>36727900</v>
      </c>
    </row>
    <row r="363" spans="1:7" x14ac:dyDescent="0.25">
      <c r="A363" s="9">
        <v>43640</v>
      </c>
      <c r="B363" s="10">
        <v>137</v>
      </c>
      <c r="C363" s="10">
        <v>138.39999399999999</v>
      </c>
      <c r="D363" s="10">
        <v>137</v>
      </c>
      <c r="E363" s="10">
        <v>137.779999</v>
      </c>
      <c r="F363" s="10">
        <v>133.04998800000001</v>
      </c>
      <c r="G363">
        <v>20628800</v>
      </c>
    </row>
    <row r="364" spans="1:7" x14ac:dyDescent="0.25">
      <c r="A364" s="9">
        <v>43641</v>
      </c>
      <c r="B364" s="10">
        <v>137.25</v>
      </c>
      <c r="C364" s="10">
        <v>137.58999600000001</v>
      </c>
      <c r="D364" s="10">
        <v>132.729996</v>
      </c>
      <c r="E364" s="10">
        <v>133.429993</v>
      </c>
      <c r="F364" s="10">
        <v>128.849335</v>
      </c>
      <c r="G364">
        <v>33327400</v>
      </c>
    </row>
    <row r="365" spans="1:7" x14ac:dyDescent="0.25">
      <c r="A365" s="9">
        <v>43642</v>
      </c>
      <c r="B365" s="10">
        <v>134.35000600000001</v>
      </c>
      <c r="C365" s="10">
        <v>135.740005</v>
      </c>
      <c r="D365" s="10">
        <v>133.60000600000001</v>
      </c>
      <c r="E365" s="10">
        <v>133.929993</v>
      </c>
      <c r="F365" s="10">
        <v>129.33216899999999</v>
      </c>
      <c r="G365">
        <v>23657700</v>
      </c>
    </row>
    <row r="366" spans="1:7" x14ac:dyDescent="0.25">
      <c r="A366" s="9">
        <v>43643</v>
      </c>
      <c r="B366" s="10">
        <v>134.13999899999999</v>
      </c>
      <c r="C366" s="10">
        <v>134.71000699999999</v>
      </c>
      <c r="D366" s="10">
        <v>133.509995</v>
      </c>
      <c r="E366" s="10">
        <v>134.14999399999999</v>
      </c>
      <c r="F366" s="10">
        <v>129.544647</v>
      </c>
      <c r="G366">
        <v>16557500</v>
      </c>
    </row>
    <row r="367" spans="1:7" x14ac:dyDescent="0.25">
      <c r="A367" s="9">
        <v>43644</v>
      </c>
      <c r="B367" s="10">
        <v>134.570007</v>
      </c>
      <c r="C367" s="10">
        <v>134.60000600000001</v>
      </c>
      <c r="D367" s="10">
        <v>133.16000399999999</v>
      </c>
      <c r="E367" s="10">
        <v>133.96000699999999</v>
      </c>
      <c r="F367" s="10">
        <v>129.36116000000001</v>
      </c>
      <c r="G367">
        <v>30043000</v>
      </c>
    </row>
    <row r="368" spans="1:7" x14ac:dyDescent="0.25">
      <c r="A368" s="9">
        <v>43647</v>
      </c>
      <c r="B368" s="10">
        <v>136.63000500000001</v>
      </c>
      <c r="C368" s="10">
        <v>136.699997</v>
      </c>
      <c r="D368" s="10">
        <v>134.970001</v>
      </c>
      <c r="E368" s="10">
        <v>135.679993</v>
      </c>
      <c r="F368" s="10">
        <v>131.02211</v>
      </c>
      <c r="G368">
        <v>22613500</v>
      </c>
    </row>
    <row r="369" spans="1:7" x14ac:dyDescent="0.25">
      <c r="A369" s="9">
        <v>43648</v>
      </c>
      <c r="B369" s="10">
        <v>136.11999499999999</v>
      </c>
      <c r="C369" s="10">
        <v>136.58999600000001</v>
      </c>
      <c r="D369" s="10">
        <v>135.33999600000001</v>
      </c>
      <c r="E369" s="10">
        <v>136.58000200000001</v>
      </c>
      <c r="F369" s="10">
        <v>131.89120500000001</v>
      </c>
      <c r="G369">
        <v>15237800</v>
      </c>
    </row>
    <row r="370" spans="1:7" x14ac:dyDescent="0.25">
      <c r="A370" s="9">
        <v>43649</v>
      </c>
      <c r="B370" s="10">
        <v>136.800003</v>
      </c>
      <c r="C370" s="10">
        <v>137.740005</v>
      </c>
      <c r="D370" s="10">
        <v>136.28999300000001</v>
      </c>
      <c r="E370" s="10">
        <v>137.46000699999999</v>
      </c>
      <c r="F370" s="10">
        <v>132.74101300000001</v>
      </c>
      <c r="G370">
        <v>13629300</v>
      </c>
    </row>
    <row r="371" spans="1:7" x14ac:dyDescent="0.25">
      <c r="A371" s="9">
        <v>43651</v>
      </c>
      <c r="B371" s="10">
        <v>135.94000199999999</v>
      </c>
      <c r="C371" s="10">
        <v>137.33000200000001</v>
      </c>
      <c r="D371" s="10">
        <v>135.720001</v>
      </c>
      <c r="E371" s="10">
        <v>137.05999800000001</v>
      </c>
      <c r="F371" s="10">
        <v>132.354736</v>
      </c>
      <c r="G371">
        <v>18141100</v>
      </c>
    </row>
    <row r="372" spans="1:7" x14ac:dyDescent="0.25">
      <c r="A372" s="9">
        <v>43654</v>
      </c>
      <c r="B372" s="10">
        <v>136.39999399999999</v>
      </c>
      <c r="C372" s="10">
        <v>137.10000600000001</v>
      </c>
      <c r="D372" s="10">
        <v>135.36999499999999</v>
      </c>
      <c r="E372" s="10">
        <v>136.96000699999999</v>
      </c>
      <c r="F372" s="10">
        <v>132.258163</v>
      </c>
      <c r="G372">
        <v>16779700</v>
      </c>
    </row>
    <row r="373" spans="1:7" x14ac:dyDescent="0.25">
      <c r="A373" s="9">
        <v>43655</v>
      </c>
      <c r="B373" s="10">
        <v>136</v>
      </c>
      <c r="C373" s="10">
        <v>136.970001</v>
      </c>
      <c r="D373" s="10">
        <v>135.800003</v>
      </c>
      <c r="E373" s="10">
        <v>136.46000699999999</v>
      </c>
      <c r="F373" s="10">
        <v>131.77533</v>
      </c>
      <c r="G373">
        <v>19953100</v>
      </c>
    </row>
    <row r="374" spans="1:7" x14ac:dyDescent="0.25">
      <c r="A374" s="9">
        <v>43656</v>
      </c>
      <c r="B374" s="10">
        <v>137.13000500000001</v>
      </c>
      <c r="C374" s="10">
        <v>138.58000200000001</v>
      </c>
      <c r="D374" s="10">
        <v>137.020004</v>
      </c>
      <c r="E374" s="10">
        <v>137.85000600000001</v>
      </c>
      <c r="F374" s="10">
        <v>133.117615</v>
      </c>
      <c r="G374">
        <v>24204400</v>
      </c>
    </row>
    <row r="375" spans="1:7" x14ac:dyDescent="0.25">
      <c r="A375" s="9">
        <v>43657</v>
      </c>
      <c r="B375" s="10">
        <v>138.199997</v>
      </c>
      <c r="C375" s="10">
        <v>139.220001</v>
      </c>
      <c r="D375" s="10">
        <v>137.86999499999999</v>
      </c>
      <c r="E375" s="10">
        <v>138.39999399999999</v>
      </c>
      <c r="F375" s="10">
        <v>133.64872700000001</v>
      </c>
      <c r="G375">
        <v>22327900</v>
      </c>
    </row>
    <row r="376" spans="1:7" x14ac:dyDescent="0.25">
      <c r="A376" s="9">
        <v>43658</v>
      </c>
      <c r="B376" s="10">
        <v>138.85000600000001</v>
      </c>
      <c r="C376" s="10">
        <v>139.13000500000001</v>
      </c>
      <c r="D376" s="10">
        <v>138.009995</v>
      </c>
      <c r="E376" s="10">
        <v>138.89999399999999</v>
      </c>
      <c r="F376" s="10">
        <v>134.131531</v>
      </c>
      <c r="G376">
        <v>18936800</v>
      </c>
    </row>
    <row r="377" spans="1:7" x14ac:dyDescent="0.25">
      <c r="A377" s="9">
        <v>43661</v>
      </c>
      <c r="B377" s="10">
        <v>139.44000199999999</v>
      </c>
      <c r="C377" s="10">
        <v>139.53999300000001</v>
      </c>
      <c r="D377" s="10">
        <v>138.46000699999999</v>
      </c>
      <c r="E377" s="10">
        <v>138.89999399999999</v>
      </c>
      <c r="F377" s="10">
        <v>134.131531</v>
      </c>
      <c r="G377">
        <v>16651500</v>
      </c>
    </row>
    <row r="378" spans="1:7" x14ac:dyDescent="0.25">
      <c r="A378" s="9">
        <v>43662</v>
      </c>
      <c r="B378" s="10">
        <v>138.96000699999999</v>
      </c>
      <c r="C378" s="10">
        <v>139.050003</v>
      </c>
      <c r="D378" s="10">
        <v>136.520004</v>
      </c>
      <c r="E378" s="10">
        <v>137.08000200000001</v>
      </c>
      <c r="F378" s="10">
        <v>132.374054</v>
      </c>
      <c r="G378">
        <v>22726100</v>
      </c>
    </row>
    <row r="379" spans="1:7" x14ac:dyDescent="0.25">
      <c r="A379" s="9">
        <v>43663</v>
      </c>
      <c r="B379" s="10">
        <v>137.699997</v>
      </c>
      <c r="C379" s="10">
        <v>137.929993</v>
      </c>
      <c r="D379" s="10">
        <v>136.220001</v>
      </c>
      <c r="E379" s="10">
        <v>136.270004</v>
      </c>
      <c r="F379" s="10">
        <v>131.591858</v>
      </c>
      <c r="G379">
        <v>20211000</v>
      </c>
    </row>
    <row r="380" spans="1:7" x14ac:dyDescent="0.25">
      <c r="A380" s="9">
        <v>43664</v>
      </c>
      <c r="B380" s="10">
        <v>135.550003</v>
      </c>
      <c r="C380" s="10">
        <v>136.61999499999999</v>
      </c>
      <c r="D380" s="10">
        <v>134.66999799999999</v>
      </c>
      <c r="E380" s="10">
        <v>136.41999799999999</v>
      </c>
      <c r="F380" s="10">
        <v>131.73667900000001</v>
      </c>
      <c r="G380">
        <v>30381800</v>
      </c>
    </row>
    <row r="381" spans="1:7" x14ac:dyDescent="0.25">
      <c r="A381" s="9">
        <v>43665</v>
      </c>
      <c r="B381" s="10">
        <v>140.220001</v>
      </c>
      <c r="C381" s="10">
        <v>140.66999799999999</v>
      </c>
      <c r="D381" s="10">
        <v>136.449997</v>
      </c>
      <c r="E381" s="10">
        <v>136.61999499999999</v>
      </c>
      <c r="F381" s="10">
        <v>131.929855</v>
      </c>
      <c r="G381">
        <v>48992400</v>
      </c>
    </row>
    <row r="382" spans="1:7" x14ac:dyDescent="0.25">
      <c r="A382" s="9">
        <v>43668</v>
      </c>
      <c r="B382" s="10">
        <v>137.41000399999999</v>
      </c>
      <c r="C382" s="10">
        <v>139.19000199999999</v>
      </c>
      <c r="D382" s="10">
        <v>137.33000200000001</v>
      </c>
      <c r="E382" s="10">
        <v>138.429993</v>
      </c>
      <c r="F382" s="10">
        <v>133.67768899999999</v>
      </c>
      <c r="G382">
        <v>25074900</v>
      </c>
    </row>
    <row r="383" spans="1:7" x14ac:dyDescent="0.25">
      <c r="A383" s="9">
        <v>43669</v>
      </c>
      <c r="B383" s="10">
        <v>139.759995</v>
      </c>
      <c r="C383" s="10">
        <v>139.990005</v>
      </c>
      <c r="D383" s="10">
        <v>138.029999</v>
      </c>
      <c r="E383" s="10">
        <v>139.28999300000001</v>
      </c>
      <c r="F383" s="10">
        <v>134.508163</v>
      </c>
      <c r="G383">
        <v>18034600</v>
      </c>
    </row>
    <row r="384" spans="1:7" x14ac:dyDescent="0.25">
      <c r="A384" s="9">
        <v>43670</v>
      </c>
      <c r="B384" s="10">
        <v>138.89999399999999</v>
      </c>
      <c r="C384" s="10">
        <v>140.740005</v>
      </c>
      <c r="D384" s="10">
        <v>138.85000600000001</v>
      </c>
      <c r="E384" s="10">
        <v>140.720001</v>
      </c>
      <c r="F384" s="10">
        <v>135.889084</v>
      </c>
      <c r="G384">
        <v>20738300</v>
      </c>
    </row>
    <row r="385" spans="1:7" x14ac:dyDescent="0.25">
      <c r="A385" s="9">
        <v>43671</v>
      </c>
      <c r="B385" s="10">
        <v>140.429993</v>
      </c>
      <c r="C385" s="10">
        <v>140.61000100000001</v>
      </c>
      <c r="D385" s="10">
        <v>139.320007</v>
      </c>
      <c r="E385" s="10">
        <v>140.19000199999999</v>
      </c>
      <c r="F385" s="10">
        <v>135.377274</v>
      </c>
      <c r="G385">
        <v>18356900</v>
      </c>
    </row>
    <row r="386" spans="1:7" x14ac:dyDescent="0.25">
      <c r="A386" s="9">
        <v>43672</v>
      </c>
      <c r="B386" s="10">
        <v>140.36999499999999</v>
      </c>
      <c r="C386" s="10">
        <v>141.679993</v>
      </c>
      <c r="D386" s="10">
        <v>140.300003</v>
      </c>
      <c r="E386" s="10">
        <v>141.33999600000001</v>
      </c>
      <c r="F386" s="10">
        <v>136.48777799999999</v>
      </c>
      <c r="G386">
        <v>19037600</v>
      </c>
    </row>
    <row r="387" spans="1:7" x14ac:dyDescent="0.25">
      <c r="A387" s="9">
        <v>43675</v>
      </c>
      <c r="B387" s="10">
        <v>141.5</v>
      </c>
      <c r="C387" s="10">
        <v>141.509995</v>
      </c>
      <c r="D387" s="10">
        <v>139.36999499999999</v>
      </c>
      <c r="E387" s="10">
        <v>141.029999</v>
      </c>
      <c r="F387" s="10">
        <v>136.188446</v>
      </c>
      <c r="G387">
        <v>16605900</v>
      </c>
    </row>
    <row r="388" spans="1:7" x14ac:dyDescent="0.25">
      <c r="A388" s="9">
        <v>43676</v>
      </c>
      <c r="B388" s="10">
        <v>140.13999899999999</v>
      </c>
      <c r="C388" s="10">
        <v>141.220001</v>
      </c>
      <c r="D388" s="10">
        <v>139.800003</v>
      </c>
      <c r="E388" s="10">
        <v>140.35000600000001</v>
      </c>
      <c r="F388" s="10">
        <v>135.531769</v>
      </c>
      <c r="G388">
        <v>16846500</v>
      </c>
    </row>
    <row r="389" spans="1:7" x14ac:dyDescent="0.25">
      <c r="A389" s="9">
        <v>43677</v>
      </c>
      <c r="B389" s="10">
        <v>140.33000200000001</v>
      </c>
      <c r="C389" s="10">
        <v>140.490005</v>
      </c>
      <c r="D389" s="10">
        <v>135.08000200000001</v>
      </c>
      <c r="E389" s="10">
        <v>136.270004</v>
      </c>
      <c r="F389" s="10">
        <v>131.591858</v>
      </c>
      <c r="G389">
        <v>38598800</v>
      </c>
    </row>
    <row r="390" spans="1:7" x14ac:dyDescent="0.25">
      <c r="A390" s="9">
        <v>43678</v>
      </c>
      <c r="B390" s="10">
        <v>137</v>
      </c>
      <c r="C390" s="10">
        <v>140.94000199999999</v>
      </c>
      <c r="D390" s="10">
        <v>136.929993</v>
      </c>
      <c r="E390" s="10">
        <v>138.05999800000001</v>
      </c>
      <c r="F390" s="10">
        <v>133.32038900000001</v>
      </c>
      <c r="G390">
        <v>40557500</v>
      </c>
    </row>
    <row r="391" spans="1:7" x14ac:dyDescent="0.25">
      <c r="A391" s="9">
        <v>43679</v>
      </c>
      <c r="B391" s="10">
        <v>138.08999600000001</v>
      </c>
      <c r="C391" s="10">
        <v>138.320007</v>
      </c>
      <c r="D391" s="10">
        <v>135.259995</v>
      </c>
      <c r="E391" s="10">
        <v>136.89999399999999</v>
      </c>
      <c r="F391" s="10">
        <v>132.20017999999999</v>
      </c>
      <c r="G391">
        <v>30791600</v>
      </c>
    </row>
    <row r="392" spans="1:7" x14ac:dyDescent="0.25">
      <c r="A392" s="9">
        <v>43682</v>
      </c>
      <c r="B392" s="10">
        <v>133.300003</v>
      </c>
      <c r="C392" s="10">
        <v>133.929993</v>
      </c>
      <c r="D392" s="10">
        <v>130.779999</v>
      </c>
      <c r="E392" s="10">
        <v>132.21000699999999</v>
      </c>
      <c r="F392" s="10">
        <v>127.67121899999999</v>
      </c>
      <c r="G392">
        <v>42749600</v>
      </c>
    </row>
    <row r="393" spans="1:7" x14ac:dyDescent="0.25">
      <c r="A393" s="9">
        <v>43683</v>
      </c>
      <c r="B393" s="10">
        <v>133.800003</v>
      </c>
      <c r="C393" s="10">
        <v>135.679993</v>
      </c>
      <c r="D393" s="10">
        <v>133.21000699999999</v>
      </c>
      <c r="E393" s="10">
        <v>134.69000199999999</v>
      </c>
      <c r="F393" s="10">
        <v>130.06608600000001</v>
      </c>
      <c r="G393">
        <v>32696700</v>
      </c>
    </row>
    <row r="394" spans="1:7" x14ac:dyDescent="0.25">
      <c r="A394" s="9">
        <v>43684</v>
      </c>
      <c r="B394" s="10">
        <v>133.78999300000001</v>
      </c>
      <c r="C394" s="10">
        <v>135.64999399999999</v>
      </c>
      <c r="D394" s="10">
        <v>131.83000200000001</v>
      </c>
      <c r="E394" s="10">
        <v>135.279999</v>
      </c>
      <c r="F394" s="10">
        <v>130.635818</v>
      </c>
      <c r="G394">
        <v>33414500</v>
      </c>
    </row>
    <row r="395" spans="1:7" x14ac:dyDescent="0.25">
      <c r="A395" s="9">
        <v>43685</v>
      </c>
      <c r="B395" s="10">
        <v>136.60000600000001</v>
      </c>
      <c r="C395" s="10">
        <v>138.990005</v>
      </c>
      <c r="D395" s="10">
        <v>135.929993</v>
      </c>
      <c r="E395" s="10">
        <v>138.88999899999999</v>
      </c>
      <c r="F395" s="10">
        <v>134.12190200000001</v>
      </c>
      <c r="G395">
        <v>27496500</v>
      </c>
    </row>
    <row r="396" spans="1:7" x14ac:dyDescent="0.25">
      <c r="A396" s="9">
        <v>43686</v>
      </c>
      <c r="B396" s="10">
        <v>138.61000100000001</v>
      </c>
      <c r="C396" s="10">
        <v>139.38000500000001</v>
      </c>
      <c r="D396" s="10">
        <v>136.46000699999999</v>
      </c>
      <c r="E396" s="10">
        <v>137.71000699999999</v>
      </c>
      <c r="F396" s="10">
        <v>132.98242200000001</v>
      </c>
      <c r="G396">
        <v>23466700</v>
      </c>
    </row>
    <row r="397" spans="1:7" x14ac:dyDescent="0.25">
      <c r="A397" s="9">
        <v>43689</v>
      </c>
      <c r="B397" s="10">
        <v>137.070007</v>
      </c>
      <c r="C397" s="10">
        <v>137.86000100000001</v>
      </c>
      <c r="D397" s="10">
        <v>135.240005</v>
      </c>
      <c r="E397" s="10">
        <v>135.78999300000001</v>
      </c>
      <c r="F397" s="10">
        <v>131.128311</v>
      </c>
      <c r="G397">
        <v>20484300</v>
      </c>
    </row>
    <row r="398" spans="1:7" x14ac:dyDescent="0.25">
      <c r="A398" s="9">
        <v>43690</v>
      </c>
      <c r="B398" s="10">
        <v>136.050003</v>
      </c>
      <c r="C398" s="10">
        <v>138.800003</v>
      </c>
      <c r="D398" s="10">
        <v>135</v>
      </c>
      <c r="E398" s="10">
        <v>138.60000600000001</v>
      </c>
      <c r="F398" s="10">
        <v>133.841858</v>
      </c>
      <c r="G398">
        <v>25154600</v>
      </c>
    </row>
    <row r="399" spans="1:7" x14ac:dyDescent="0.25">
      <c r="A399" s="9">
        <v>43691</v>
      </c>
      <c r="B399" s="10">
        <v>136.36000100000001</v>
      </c>
      <c r="C399" s="10">
        <v>136.91999799999999</v>
      </c>
      <c r="D399" s="10">
        <v>133.66999799999999</v>
      </c>
      <c r="E399" s="10">
        <v>133.979996</v>
      </c>
      <c r="F399" s="10">
        <v>129.811295</v>
      </c>
      <c r="G399">
        <v>32527300</v>
      </c>
    </row>
    <row r="400" spans="1:7" x14ac:dyDescent="0.25">
      <c r="A400" s="9">
        <v>43692</v>
      </c>
      <c r="B400" s="10">
        <v>134.38999899999999</v>
      </c>
      <c r="C400" s="10">
        <v>134.58000200000001</v>
      </c>
      <c r="D400" s="10">
        <v>132.25</v>
      </c>
      <c r="E400" s="10">
        <v>133.679993</v>
      </c>
      <c r="F400" s="10">
        <v>129.52061499999999</v>
      </c>
      <c r="G400">
        <v>28074400</v>
      </c>
    </row>
    <row r="401" spans="1:7" x14ac:dyDescent="0.25">
      <c r="A401" s="9">
        <v>43693</v>
      </c>
      <c r="B401" s="10">
        <v>134.88000500000001</v>
      </c>
      <c r="C401" s="10">
        <v>136.46000699999999</v>
      </c>
      <c r="D401" s="10">
        <v>134.720001</v>
      </c>
      <c r="E401" s="10">
        <v>136.13000500000001</v>
      </c>
      <c r="F401" s="10">
        <v>131.89437899999999</v>
      </c>
      <c r="G401">
        <v>24449100</v>
      </c>
    </row>
    <row r="402" spans="1:7" x14ac:dyDescent="0.25">
      <c r="A402" s="9">
        <v>43696</v>
      </c>
      <c r="B402" s="10">
        <v>137.85000600000001</v>
      </c>
      <c r="C402" s="10">
        <v>138.550003</v>
      </c>
      <c r="D402" s="10">
        <v>136.88999899999999</v>
      </c>
      <c r="E402" s="10">
        <v>138.41000399999999</v>
      </c>
      <c r="F402" s="10">
        <v>134.103455</v>
      </c>
      <c r="G402">
        <v>24355700</v>
      </c>
    </row>
    <row r="403" spans="1:7" x14ac:dyDescent="0.25">
      <c r="A403" s="9">
        <v>43697</v>
      </c>
      <c r="B403" s="10">
        <v>138.21000699999999</v>
      </c>
      <c r="C403" s="10">
        <v>138.71000699999999</v>
      </c>
      <c r="D403" s="10">
        <v>137.240005</v>
      </c>
      <c r="E403" s="10">
        <v>137.259995</v>
      </c>
      <c r="F403" s="10">
        <v>132.98919699999999</v>
      </c>
      <c r="G403">
        <v>21170800</v>
      </c>
    </row>
    <row r="404" spans="1:7" x14ac:dyDescent="0.25">
      <c r="A404" s="9">
        <v>43698</v>
      </c>
      <c r="B404" s="10">
        <v>138.550003</v>
      </c>
      <c r="C404" s="10">
        <v>139.490005</v>
      </c>
      <c r="D404" s="10">
        <v>138</v>
      </c>
      <c r="E404" s="10">
        <v>138.78999300000001</v>
      </c>
      <c r="F404" s="10">
        <v>134.471619</v>
      </c>
      <c r="G404">
        <v>14970300</v>
      </c>
    </row>
    <row r="405" spans="1:7" x14ac:dyDescent="0.25">
      <c r="A405" s="9">
        <v>43699</v>
      </c>
      <c r="B405" s="10">
        <v>138.66000399999999</v>
      </c>
      <c r="C405" s="10">
        <v>139.199997</v>
      </c>
      <c r="D405" s="10">
        <v>136.28999300000001</v>
      </c>
      <c r="E405" s="10">
        <v>137.779999</v>
      </c>
      <c r="F405" s="10">
        <v>133.493042</v>
      </c>
      <c r="G405">
        <v>18697000</v>
      </c>
    </row>
    <row r="406" spans="1:7" x14ac:dyDescent="0.25">
      <c r="A406" s="9">
        <v>43700</v>
      </c>
      <c r="B406" s="10">
        <v>137.19000199999999</v>
      </c>
      <c r="C406" s="10">
        <v>138.35000600000001</v>
      </c>
      <c r="D406" s="10">
        <v>132.800003</v>
      </c>
      <c r="E406" s="10">
        <v>133.38999899999999</v>
      </c>
      <c r="F406" s="10">
        <v>129.239655</v>
      </c>
      <c r="G406">
        <v>38508600</v>
      </c>
    </row>
    <row r="407" spans="1:7" x14ac:dyDescent="0.25">
      <c r="A407" s="9">
        <v>43703</v>
      </c>
      <c r="B407" s="10">
        <v>134.990005</v>
      </c>
      <c r="C407" s="10">
        <v>135.55999800000001</v>
      </c>
      <c r="D407" s="10">
        <v>133.89999399999999</v>
      </c>
      <c r="E407" s="10">
        <v>135.449997</v>
      </c>
      <c r="F407" s="10">
        <v>131.23554999999999</v>
      </c>
      <c r="G407">
        <v>20312600</v>
      </c>
    </row>
    <row r="408" spans="1:7" x14ac:dyDescent="0.25">
      <c r="A408" s="9">
        <v>43704</v>
      </c>
      <c r="B408" s="10">
        <v>136.38999899999999</v>
      </c>
      <c r="C408" s="10">
        <v>136.720001</v>
      </c>
      <c r="D408" s="10">
        <v>134.66000399999999</v>
      </c>
      <c r="E408" s="10">
        <v>135.740005</v>
      </c>
      <c r="F408" s="10">
        <v>131.51654099999999</v>
      </c>
      <c r="G408">
        <v>23102100</v>
      </c>
    </row>
    <row r="409" spans="1:7" x14ac:dyDescent="0.25">
      <c r="A409" s="9">
        <v>43705</v>
      </c>
      <c r="B409" s="10">
        <v>134.88000500000001</v>
      </c>
      <c r="C409" s="10">
        <v>135.759995</v>
      </c>
      <c r="D409" s="10">
        <v>133.550003</v>
      </c>
      <c r="E409" s="10">
        <v>135.55999800000001</v>
      </c>
      <c r="F409" s="10">
        <v>131.34213299999999</v>
      </c>
      <c r="G409">
        <v>17393300</v>
      </c>
    </row>
    <row r="410" spans="1:7" x14ac:dyDescent="0.25">
      <c r="A410" s="9">
        <v>43706</v>
      </c>
      <c r="B410" s="10">
        <v>137.25</v>
      </c>
      <c r="C410" s="10">
        <v>138.44000199999999</v>
      </c>
      <c r="D410" s="10">
        <v>136.91000399999999</v>
      </c>
      <c r="E410" s="10">
        <v>138.11999499999999</v>
      </c>
      <c r="F410" s="10">
        <v>133.82247899999999</v>
      </c>
      <c r="G410">
        <v>20168700</v>
      </c>
    </row>
    <row r="411" spans="1:7" x14ac:dyDescent="0.25">
      <c r="A411" s="9">
        <v>43707</v>
      </c>
      <c r="B411" s="10">
        <v>139.14999399999999</v>
      </c>
      <c r="C411" s="10">
        <v>139.179993</v>
      </c>
      <c r="D411" s="10">
        <v>136.270004</v>
      </c>
      <c r="E411" s="10">
        <v>137.86000100000001</v>
      </c>
      <c r="F411" s="10">
        <v>133.57055700000001</v>
      </c>
      <c r="G411">
        <v>23940100</v>
      </c>
    </row>
    <row r="412" spans="1:7" x14ac:dyDescent="0.25">
      <c r="A412" s="9">
        <v>43711</v>
      </c>
      <c r="B412" s="10">
        <v>136.61000100000001</v>
      </c>
      <c r="C412" s="10">
        <v>137.199997</v>
      </c>
      <c r="D412" s="10">
        <v>135.699997</v>
      </c>
      <c r="E412" s="10">
        <v>136.03999300000001</v>
      </c>
      <c r="F412" s="10">
        <v>131.807175</v>
      </c>
      <c r="G412">
        <v>18869300</v>
      </c>
    </row>
    <row r="413" spans="1:7" x14ac:dyDescent="0.25">
      <c r="A413" s="9">
        <v>43712</v>
      </c>
      <c r="B413" s="10">
        <v>137.300003</v>
      </c>
      <c r="C413" s="10">
        <v>137.69000199999999</v>
      </c>
      <c r="D413" s="10">
        <v>136.479996</v>
      </c>
      <c r="E413" s="10">
        <v>137.63000500000001</v>
      </c>
      <c r="F413" s="10">
        <v>133.34773300000001</v>
      </c>
      <c r="G413">
        <v>17995900</v>
      </c>
    </row>
    <row r="414" spans="1:7" x14ac:dyDescent="0.25">
      <c r="A414" s="9">
        <v>43713</v>
      </c>
      <c r="B414" s="10">
        <v>139.11000100000001</v>
      </c>
      <c r="C414" s="10">
        <v>140.38000500000001</v>
      </c>
      <c r="D414" s="10">
        <v>138.759995</v>
      </c>
      <c r="E414" s="10">
        <v>140.050003</v>
      </c>
      <c r="F414" s="10">
        <v>135.69244399999999</v>
      </c>
      <c r="G414">
        <v>26101800</v>
      </c>
    </row>
    <row r="415" spans="1:7" x14ac:dyDescent="0.25">
      <c r="A415" s="9">
        <v>43714</v>
      </c>
      <c r="B415" s="10">
        <v>140.029999</v>
      </c>
      <c r="C415" s="10">
        <v>140.179993</v>
      </c>
      <c r="D415" s="10">
        <v>138.199997</v>
      </c>
      <c r="E415" s="10">
        <v>139.10000600000001</v>
      </c>
      <c r="F415" s="10">
        <v>134.771973</v>
      </c>
      <c r="G415">
        <v>20824500</v>
      </c>
    </row>
    <row r="416" spans="1:7" x14ac:dyDescent="0.25">
      <c r="A416" s="9">
        <v>43717</v>
      </c>
      <c r="B416" s="10">
        <v>139.58999600000001</v>
      </c>
      <c r="C416" s="10">
        <v>139.75</v>
      </c>
      <c r="D416" s="10">
        <v>136.46000699999999</v>
      </c>
      <c r="E416" s="10">
        <v>137.520004</v>
      </c>
      <c r="F416" s="10">
        <v>133.24115</v>
      </c>
      <c r="G416">
        <v>25773900</v>
      </c>
    </row>
    <row r="417" spans="1:7" x14ac:dyDescent="0.25">
      <c r="A417" s="9">
        <v>43718</v>
      </c>
      <c r="B417" s="10">
        <v>136.800003</v>
      </c>
      <c r="C417" s="10">
        <v>136.88999899999999</v>
      </c>
      <c r="D417" s="10">
        <v>134.509995</v>
      </c>
      <c r="E417" s="10">
        <v>136.08000200000001</v>
      </c>
      <c r="F417" s="10">
        <v>131.84596300000001</v>
      </c>
      <c r="G417">
        <v>28903400</v>
      </c>
    </row>
    <row r="418" spans="1:7" x14ac:dyDescent="0.25">
      <c r="A418" s="9">
        <v>43719</v>
      </c>
      <c r="B418" s="10">
        <v>135.91000399999999</v>
      </c>
      <c r="C418" s="10">
        <v>136.270004</v>
      </c>
      <c r="D418" s="10">
        <v>135.08999600000001</v>
      </c>
      <c r="E418" s="10">
        <v>136.11999499999999</v>
      </c>
      <c r="F418" s="10">
        <v>131.88468900000001</v>
      </c>
      <c r="G418">
        <v>24726100</v>
      </c>
    </row>
    <row r="419" spans="1:7" x14ac:dyDescent="0.25">
      <c r="A419" s="9">
        <v>43720</v>
      </c>
      <c r="B419" s="10">
        <v>137.85000600000001</v>
      </c>
      <c r="C419" s="10">
        <v>138.41999799999999</v>
      </c>
      <c r="D419" s="10">
        <v>136.86999499999999</v>
      </c>
      <c r="E419" s="10">
        <v>137.520004</v>
      </c>
      <c r="F419" s="10">
        <v>133.24115</v>
      </c>
      <c r="G419">
        <v>27010000</v>
      </c>
    </row>
    <row r="420" spans="1:7" x14ac:dyDescent="0.25">
      <c r="A420" s="9">
        <v>43721</v>
      </c>
      <c r="B420" s="10">
        <v>137.779999</v>
      </c>
      <c r="C420" s="10">
        <v>138.05999800000001</v>
      </c>
      <c r="D420" s="10">
        <v>136.570007</v>
      </c>
      <c r="E420" s="10">
        <v>137.320007</v>
      </c>
      <c r="F420" s="10">
        <v>133.04737900000001</v>
      </c>
      <c r="G420">
        <v>23363100</v>
      </c>
    </row>
    <row r="421" spans="1:7" x14ac:dyDescent="0.25">
      <c r="A421" s="9">
        <v>43724</v>
      </c>
      <c r="B421" s="10">
        <v>135.83000200000001</v>
      </c>
      <c r="C421" s="10">
        <v>136.699997</v>
      </c>
      <c r="D421" s="10">
        <v>135.66000399999999</v>
      </c>
      <c r="E421" s="10">
        <v>136.33000200000001</v>
      </c>
      <c r="F421" s="10">
        <v>132.08818099999999</v>
      </c>
      <c r="G421">
        <v>16731400</v>
      </c>
    </row>
    <row r="422" spans="1:7" x14ac:dyDescent="0.25">
      <c r="A422" s="9">
        <v>43725</v>
      </c>
      <c r="B422" s="10">
        <v>136.96000699999999</v>
      </c>
      <c r="C422" s="10">
        <v>137.520004</v>
      </c>
      <c r="D422" s="10">
        <v>136.429993</v>
      </c>
      <c r="E422" s="10">
        <v>137.38999899999999</v>
      </c>
      <c r="F422" s="10">
        <v>133.115173</v>
      </c>
      <c r="G422">
        <v>17814200</v>
      </c>
    </row>
    <row r="423" spans="1:7" x14ac:dyDescent="0.25">
      <c r="A423" s="9">
        <v>43726</v>
      </c>
      <c r="B423" s="10">
        <v>137.36000100000001</v>
      </c>
      <c r="C423" s="10">
        <v>138.66999799999999</v>
      </c>
      <c r="D423" s="10">
        <v>136.529999</v>
      </c>
      <c r="E423" s="10">
        <v>138.520004</v>
      </c>
      <c r="F423" s="10">
        <v>134.210037</v>
      </c>
      <c r="G423">
        <v>23982100</v>
      </c>
    </row>
    <row r="424" spans="1:7" x14ac:dyDescent="0.25">
      <c r="A424" s="9">
        <v>43727</v>
      </c>
      <c r="B424" s="10">
        <v>140.300003</v>
      </c>
      <c r="C424" s="10">
        <v>142.36999499999999</v>
      </c>
      <c r="D424" s="10">
        <v>140.070007</v>
      </c>
      <c r="E424" s="10">
        <v>141.070007</v>
      </c>
      <c r="F424" s="10">
        <v>136.68071</v>
      </c>
      <c r="G424">
        <v>35772100</v>
      </c>
    </row>
    <row r="425" spans="1:7" x14ac:dyDescent="0.25">
      <c r="A425" s="9">
        <v>43728</v>
      </c>
      <c r="B425" s="10">
        <v>141.009995</v>
      </c>
      <c r="C425" s="10">
        <v>141.64999399999999</v>
      </c>
      <c r="D425" s="10">
        <v>138.25</v>
      </c>
      <c r="E425" s="10">
        <v>139.44000199999999</v>
      </c>
      <c r="F425" s="10">
        <v>135.10140999999999</v>
      </c>
      <c r="G425">
        <v>39167300</v>
      </c>
    </row>
    <row r="426" spans="1:7" x14ac:dyDescent="0.25">
      <c r="A426" s="9">
        <v>43731</v>
      </c>
      <c r="B426" s="10">
        <v>139.229996</v>
      </c>
      <c r="C426" s="10">
        <v>139.63000500000001</v>
      </c>
      <c r="D426" s="10">
        <v>138.44000199999999</v>
      </c>
      <c r="E426" s="10">
        <v>139.13999899999999</v>
      </c>
      <c r="F426" s="10">
        <v>134.810699</v>
      </c>
      <c r="G426">
        <v>17139300</v>
      </c>
    </row>
    <row r="427" spans="1:7" x14ac:dyDescent="0.25">
      <c r="A427" s="9">
        <v>43732</v>
      </c>
      <c r="B427" s="10">
        <v>140.36000100000001</v>
      </c>
      <c r="C427" s="10">
        <v>140.69000199999999</v>
      </c>
      <c r="D427" s="10">
        <v>136.88000500000001</v>
      </c>
      <c r="E427" s="10">
        <v>137.38000500000001</v>
      </c>
      <c r="F427" s="10">
        <v>133.10549900000001</v>
      </c>
      <c r="G427">
        <v>29773200</v>
      </c>
    </row>
    <row r="428" spans="1:7" x14ac:dyDescent="0.25">
      <c r="A428" s="9">
        <v>43733</v>
      </c>
      <c r="B428" s="10">
        <v>137.5</v>
      </c>
      <c r="C428" s="10">
        <v>139.96000699999999</v>
      </c>
      <c r="D428" s="10">
        <v>136.029999</v>
      </c>
      <c r="E428" s="10">
        <v>139.36000100000001</v>
      </c>
      <c r="F428" s="10">
        <v>135.023911</v>
      </c>
      <c r="G428">
        <v>21382000</v>
      </c>
    </row>
    <row r="429" spans="1:7" x14ac:dyDescent="0.25">
      <c r="A429" s="9">
        <v>43734</v>
      </c>
      <c r="B429" s="10">
        <v>139.44000199999999</v>
      </c>
      <c r="C429" s="10">
        <v>140.179993</v>
      </c>
      <c r="D429" s="10">
        <v>138.44000199999999</v>
      </c>
      <c r="E429" s="10">
        <v>139.53999300000001</v>
      </c>
      <c r="F429" s="10">
        <v>135.19828799999999</v>
      </c>
      <c r="G429">
        <v>17456600</v>
      </c>
    </row>
    <row r="430" spans="1:7" x14ac:dyDescent="0.25">
      <c r="A430" s="9">
        <v>43735</v>
      </c>
      <c r="B430" s="10">
        <v>140.14999399999999</v>
      </c>
      <c r="C430" s="10">
        <v>140.36000100000001</v>
      </c>
      <c r="D430" s="10">
        <v>136.64999399999999</v>
      </c>
      <c r="E430" s="10">
        <v>137.729996</v>
      </c>
      <c r="F430" s="10">
        <v>133.444626</v>
      </c>
      <c r="G430">
        <v>22477700</v>
      </c>
    </row>
    <row r="431" spans="1:7" x14ac:dyDescent="0.25">
      <c r="A431" s="9">
        <v>43738</v>
      </c>
      <c r="B431" s="10">
        <v>138.050003</v>
      </c>
      <c r="C431" s="10">
        <v>139.220001</v>
      </c>
      <c r="D431" s="10">
        <v>137.779999</v>
      </c>
      <c r="E431" s="10">
        <v>139.029999</v>
      </c>
      <c r="F431" s="10">
        <v>134.70414700000001</v>
      </c>
      <c r="G431">
        <v>17280900</v>
      </c>
    </row>
    <row r="432" spans="1:7" x14ac:dyDescent="0.25">
      <c r="A432" s="9">
        <v>43739</v>
      </c>
      <c r="B432" s="10">
        <v>139.66000399999999</v>
      </c>
      <c r="C432" s="10">
        <v>140.25</v>
      </c>
      <c r="D432" s="10">
        <v>137</v>
      </c>
      <c r="E432" s="10">
        <v>137.070007</v>
      </c>
      <c r="F432" s="10">
        <v>132.80514500000001</v>
      </c>
      <c r="G432">
        <v>21466600</v>
      </c>
    </row>
    <row r="433" spans="1:7" x14ac:dyDescent="0.25">
      <c r="A433" s="9">
        <v>43740</v>
      </c>
      <c r="B433" s="10">
        <v>136.25</v>
      </c>
      <c r="C433" s="10">
        <v>136.36999499999999</v>
      </c>
      <c r="D433" s="10">
        <v>133.58000200000001</v>
      </c>
      <c r="E433" s="10">
        <v>134.64999399999999</v>
      </c>
      <c r="F433" s="10">
        <v>130.46040300000001</v>
      </c>
      <c r="G433">
        <v>30521700</v>
      </c>
    </row>
    <row r="434" spans="1:7" x14ac:dyDescent="0.25">
      <c r="A434" s="9">
        <v>43741</v>
      </c>
      <c r="B434" s="10">
        <v>134.949997</v>
      </c>
      <c r="C434" s="10">
        <v>136.75</v>
      </c>
      <c r="D434" s="10">
        <v>133.220001</v>
      </c>
      <c r="E434" s="10">
        <v>136.279999</v>
      </c>
      <c r="F434" s="10">
        <v>132.03973400000001</v>
      </c>
      <c r="G434">
        <v>24132900</v>
      </c>
    </row>
    <row r="435" spans="1:7" x14ac:dyDescent="0.25">
      <c r="A435" s="9">
        <v>43742</v>
      </c>
      <c r="B435" s="10">
        <v>136.75</v>
      </c>
      <c r="C435" s="10">
        <v>138.25</v>
      </c>
      <c r="D435" s="10">
        <v>136.41999799999999</v>
      </c>
      <c r="E435" s="10">
        <v>138.11999499999999</v>
      </c>
      <c r="F435" s="10">
        <v>133.82247899999999</v>
      </c>
      <c r="G435">
        <v>22897700</v>
      </c>
    </row>
    <row r="436" spans="1:7" x14ac:dyDescent="0.25">
      <c r="A436" s="9">
        <v>43745</v>
      </c>
      <c r="B436" s="10">
        <v>137.13999899999999</v>
      </c>
      <c r="C436" s="10">
        <v>138.179993</v>
      </c>
      <c r="D436" s="10">
        <v>137.020004</v>
      </c>
      <c r="E436" s="10">
        <v>137.11999499999999</v>
      </c>
      <c r="F436" s="10">
        <v>132.853577</v>
      </c>
      <c r="G436">
        <v>15303700</v>
      </c>
    </row>
    <row r="437" spans="1:7" x14ac:dyDescent="0.25">
      <c r="A437" s="9">
        <v>43746</v>
      </c>
      <c r="B437" s="10">
        <v>137.08000200000001</v>
      </c>
      <c r="C437" s="10">
        <v>137.759995</v>
      </c>
      <c r="D437" s="10">
        <v>135.61999499999999</v>
      </c>
      <c r="E437" s="10">
        <v>135.66999799999999</v>
      </c>
      <c r="F437" s="10">
        <v>131.44868500000001</v>
      </c>
      <c r="G437">
        <v>25550500</v>
      </c>
    </row>
    <row r="438" spans="1:7" x14ac:dyDescent="0.25">
      <c r="A438" s="9">
        <v>43747</v>
      </c>
      <c r="B438" s="10">
        <v>137.46000699999999</v>
      </c>
      <c r="C438" s="10">
        <v>138.699997</v>
      </c>
      <c r="D438" s="10">
        <v>136.970001</v>
      </c>
      <c r="E438" s="10">
        <v>138.240005</v>
      </c>
      <c r="F438" s="10">
        <v>133.93873600000001</v>
      </c>
      <c r="G438">
        <v>19749900</v>
      </c>
    </row>
    <row r="439" spans="1:7" x14ac:dyDescent="0.25">
      <c r="A439" s="9">
        <v>43748</v>
      </c>
      <c r="B439" s="10">
        <v>138.490005</v>
      </c>
      <c r="C439" s="10">
        <v>139.66999799999999</v>
      </c>
      <c r="D439" s="10">
        <v>138.25</v>
      </c>
      <c r="E439" s="10">
        <v>139.10000600000001</v>
      </c>
      <c r="F439" s="10">
        <v>134.771973</v>
      </c>
      <c r="G439">
        <v>17654600</v>
      </c>
    </row>
    <row r="440" spans="1:7" x14ac:dyDescent="0.25">
      <c r="A440" s="9">
        <v>43749</v>
      </c>
      <c r="B440" s="10">
        <v>140.11999499999999</v>
      </c>
      <c r="C440" s="10">
        <v>141.029999</v>
      </c>
      <c r="D440" s="10">
        <v>139.5</v>
      </c>
      <c r="E440" s="10">
        <v>139.679993</v>
      </c>
      <c r="F440" s="10">
        <v>135.33390800000001</v>
      </c>
      <c r="G440">
        <v>25446000</v>
      </c>
    </row>
    <row r="441" spans="1:7" x14ac:dyDescent="0.25">
      <c r="A441" s="9">
        <v>43752</v>
      </c>
      <c r="B441" s="10">
        <v>139.69000199999999</v>
      </c>
      <c r="C441" s="10">
        <v>140.28999300000001</v>
      </c>
      <c r="D441" s="10">
        <v>139.520004</v>
      </c>
      <c r="E441" s="10">
        <v>139.550003</v>
      </c>
      <c r="F441" s="10">
        <v>135.207977</v>
      </c>
      <c r="G441">
        <v>13304300</v>
      </c>
    </row>
    <row r="442" spans="1:7" x14ac:dyDescent="0.25">
      <c r="A442" s="9">
        <v>43753</v>
      </c>
      <c r="B442" s="10">
        <v>140.05999800000001</v>
      </c>
      <c r="C442" s="10">
        <v>141.78999300000001</v>
      </c>
      <c r="D442" s="10">
        <v>139.80999800000001</v>
      </c>
      <c r="E442" s="10">
        <v>141.570007</v>
      </c>
      <c r="F442" s="10">
        <v>137.16514599999999</v>
      </c>
      <c r="G442">
        <v>19695700</v>
      </c>
    </row>
    <row r="443" spans="1:7" x14ac:dyDescent="0.25">
      <c r="A443" s="9">
        <v>43754</v>
      </c>
      <c r="B443" s="10">
        <v>140.78999300000001</v>
      </c>
      <c r="C443" s="10">
        <v>140.990005</v>
      </c>
      <c r="D443" s="10">
        <v>139.529999</v>
      </c>
      <c r="E443" s="10">
        <v>140.41000399999999</v>
      </c>
      <c r="F443" s="10">
        <v>136.04122899999999</v>
      </c>
      <c r="G443">
        <v>20751600</v>
      </c>
    </row>
    <row r="444" spans="1:7" x14ac:dyDescent="0.25">
      <c r="A444" s="9">
        <v>43755</v>
      </c>
      <c r="B444" s="10">
        <v>140.949997</v>
      </c>
      <c r="C444" s="10">
        <v>141.41999799999999</v>
      </c>
      <c r="D444" s="10">
        <v>139.020004</v>
      </c>
      <c r="E444" s="10">
        <v>139.69000199999999</v>
      </c>
      <c r="F444" s="10">
        <v>135.34364299999999</v>
      </c>
      <c r="G444">
        <v>21460600</v>
      </c>
    </row>
    <row r="445" spans="1:7" x14ac:dyDescent="0.25">
      <c r="A445" s="9">
        <v>43756</v>
      </c>
      <c r="B445" s="10">
        <v>139.759995</v>
      </c>
      <c r="C445" s="10">
        <v>140</v>
      </c>
      <c r="D445" s="10">
        <v>136.55999800000001</v>
      </c>
      <c r="E445" s="10">
        <v>137.41000399999999</v>
      </c>
      <c r="F445" s="10">
        <v>133.13455200000001</v>
      </c>
      <c r="G445">
        <v>32273500</v>
      </c>
    </row>
    <row r="446" spans="1:7" x14ac:dyDescent="0.25">
      <c r="A446" s="9">
        <v>43759</v>
      </c>
      <c r="B446" s="10">
        <v>138.449997</v>
      </c>
      <c r="C446" s="10">
        <v>138.5</v>
      </c>
      <c r="D446" s="10">
        <v>137.009995</v>
      </c>
      <c r="E446" s="10">
        <v>138.429993</v>
      </c>
      <c r="F446" s="10">
        <v>134.122849</v>
      </c>
      <c r="G446">
        <v>20078200</v>
      </c>
    </row>
    <row r="447" spans="1:7" x14ac:dyDescent="0.25">
      <c r="A447" s="9">
        <v>43760</v>
      </c>
      <c r="B447" s="10">
        <v>138.970001</v>
      </c>
      <c r="C447" s="10">
        <v>140.009995</v>
      </c>
      <c r="D447" s="10">
        <v>136.259995</v>
      </c>
      <c r="E447" s="10">
        <v>136.36999499999999</v>
      </c>
      <c r="F447" s="10">
        <v>132.12692300000001</v>
      </c>
      <c r="G447">
        <v>27431000</v>
      </c>
    </row>
    <row r="448" spans="1:7" x14ac:dyDescent="0.25">
      <c r="A448" s="9">
        <v>43761</v>
      </c>
      <c r="B448" s="10">
        <v>136.88000500000001</v>
      </c>
      <c r="C448" s="10">
        <v>137.449997</v>
      </c>
      <c r="D448" s="10">
        <v>135.61000100000001</v>
      </c>
      <c r="E448" s="10">
        <v>137.240005</v>
      </c>
      <c r="F448" s="10">
        <v>132.969864</v>
      </c>
      <c r="G448">
        <v>29844600</v>
      </c>
    </row>
    <row r="449" spans="1:7" x14ac:dyDescent="0.25">
      <c r="A449" s="9">
        <v>43762</v>
      </c>
      <c r="B449" s="10">
        <v>139.38999899999999</v>
      </c>
      <c r="C449" s="10">
        <v>140.41999799999999</v>
      </c>
      <c r="D449" s="10">
        <v>138.66999799999999</v>
      </c>
      <c r="E449" s="10">
        <v>139.94000199999999</v>
      </c>
      <c r="F449" s="10">
        <v>135.585846</v>
      </c>
      <c r="G449">
        <v>37029300</v>
      </c>
    </row>
    <row r="450" spans="1:7" x14ac:dyDescent="0.25">
      <c r="A450" s="9">
        <v>43763</v>
      </c>
      <c r="B450" s="10">
        <v>139.33999600000001</v>
      </c>
      <c r="C450" s="10">
        <v>141.13999899999999</v>
      </c>
      <c r="D450" s="10">
        <v>139.199997</v>
      </c>
      <c r="E450" s="10">
        <v>140.729996</v>
      </c>
      <c r="F450" s="10">
        <v>136.351257</v>
      </c>
      <c r="G450">
        <v>25959700</v>
      </c>
    </row>
    <row r="451" spans="1:7" x14ac:dyDescent="0.25">
      <c r="A451" s="9">
        <v>43766</v>
      </c>
      <c r="B451" s="10">
        <v>144.39999399999999</v>
      </c>
      <c r="C451" s="10">
        <v>145.66999799999999</v>
      </c>
      <c r="D451" s="10">
        <v>143.509995</v>
      </c>
      <c r="E451" s="10">
        <v>144.19000199999999</v>
      </c>
      <c r="F451" s="10">
        <v>139.703598</v>
      </c>
      <c r="G451">
        <v>35280100</v>
      </c>
    </row>
    <row r="452" spans="1:7" x14ac:dyDescent="0.25">
      <c r="A452" s="9">
        <v>43767</v>
      </c>
      <c r="B452" s="10">
        <v>144.08000200000001</v>
      </c>
      <c r="C452" s="10">
        <v>144.5</v>
      </c>
      <c r="D452" s="10">
        <v>142.64999399999999</v>
      </c>
      <c r="E452" s="10">
        <v>142.83000200000001</v>
      </c>
      <c r="F452" s="10">
        <v>138.38592499999999</v>
      </c>
      <c r="G452">
        <v>20589500</v>
      </c>
    </row>
    <row r="453" spans="1:7" x14ac:dyDescent="0.25">
      <c r="A453" s="9">
        <v>43768</v>
      </c>
      <c r="B453" s="10">
        <v>143.520004</v>
      </c>
      <c r="C453" s="10">
        <v>145</v>
      </c>
      <c r="D453" s="10">
        <v>142.78999300000001</v>
      </c>
      <c r="E453" s="10">
        <v>144.61000100000001</v>
      </c>
      <c r="F453" s="10">
        <v>140.110535</v>
      </c>
      <c r="G453">
        <v>18496600</v>
      </c>
    </row>
    <row r="454" spans="1:7" x14ac:dyDescent="0.25">
      <c r="A454" s="9">
        <v>43769</v>
      </c>
      <c r="B454" s="10">
        <v>144.89999399999999</v>
      </c>
      <c r="C454" s="10">
        <v>144.929993</v>
      </c>
      <c r="D454" s="10">
        <v>142.990005</v>
      </c>
      <c r="E454" s="10">
        <v>143.36999499999999</v>
      </c>
      <c r="F454" s="10">
        <v>138.909119</v>
      </c>
      <c r="G454">
        <v>24605100</v>
      </c>
    </row>
    <row r="455" spans="1:7" x14ac:dyDescent="0.25">
      <c r="A455" s="9">
        <v>43770</v>
      </c>
      <c r="B455" s="10">
        <v>144.259995</v>
      </c>
      <c r="C455" s="10">
        <v>144.41999799999999</v>
      </c>
      <c r="D455" s="10">
        <v>142.970001</v>
      </c>
      <c r="E455" s="10">
        <v>143.720001</v>
      </c>
      <c r="F455" s="10">
        <v>139.24823000000001</v>
      </c>
      <c r="G455">
        <v>33128400</v>
      </c>
    </row>
    <row r="456" spans="1:7" x14ac:dyDescent="0.25">
      <c r="A456" s="9">
        <v>43773</v>
      </c>
      <c r="B456" s="10">
        <v>144.83000200000001</v>
      </c>
      <c r="C456" s="10">
        <v>145</v>
      </c>
      <c r="D456" s="10">
        <v>144.16000399999999</v>
      </c>
      <c r="E456" s="10">
        <v>144.550003</v>
      </c>
      <c r="F456" s="10">
        <v>140.05242899999999</v>
      </c>
      <c r="G456">
        <v>16912000</v>
      </c>
    </row>
    <row r="457" spans="1:7" x14ac:dyDescent="0.25">
      <c r="A457" s="9">
        <v>43774</v>
      </c>
      <c r="B457" s="10">
        <v>144.970001</v>
      </c>
      <c r="C457" s="10">
        <v>145.020004</v>
      </c>
      <c r="D457" s="10">
        <v>143.91000399999999</v>
      </c>
      <c r="E457" s="10">
        <v>144.46000699999999</v>
      </c>
      <c r="F457" s="10">
        <v>139.96523999999999</v>
      </c>
      <c r="G457">
        <v>18250200</v>
      </c>
    </row>
    <row r="458" spans="1:7" x14ac:dyDescent="0.25">
      <c r="A458" s="9">
        <v>43775</v>
      </c>
      <c r="B458" s="10">
        <v>144.36999499999999</v>
      </c>
      <c r="C458" s="10">
        <v>144.520004</v>
      </c>
      <c r="D458" s="10">
        <v>143.199997</v>
      </c>
      <c r="E458" s="10">
        <v>144.05999800000001</v>
      </c>
      <c r="F458" s="10">
        <v>139.577652</v>
      </c>
      <c r="G458">
        <v>16575800</v>
      </c>
    </row>
    <row r="459" spans="1:7" x14ac:dyDescent="0.25">
      <c r="A459" s="9">
        <v>43776</v>
      </c>
      <c r="B459" s="10">
        <v>143.83999600000001</v>
      </c>
      <c r="C459" s="10">
        <v>144.88000500000001</v>
      </c>
      <c r="D459" s="10">
        <v>143.770004</v>
      </c>
      <c r="E459" s="10">
        <v>144.259995</v>
      </c>
      <c r="F459" s="10">
        <v>139.77143899999999</v>
      </c>
      <c r="G459">
        <v>17786700</v>
      </c>
    </row>
    <row r="460" spans="1:7" x14ac:dyDescent="0.25">
      <c r="A460" s="9">
        <v>43777</v>
      </c>
      <c r="B460" s="10">
        <v>143.979996</v>
      </c>
      <c r="C460" s="10">
        <v>145.990005</v>
      </c>
      <c r="D460" s="10">
        <v>143.759995</v>
      </c>
      <c r="E460" s="10">
        <v>145.96000699999999</v>
      </c>
      <c r="F460" s="10">
        <v>141.418564</v>
      </c>
      <c r="G460">
        <v>16732700</v>
      </c>
    </row>
    <row r="461" spans="1:7" x14ac:dyDescent="0.25">
      <c r="A461" s="9">
        <v>43780</v>
      </c>
      <c r="B461" s="10">
        <v>145.33999600000001</v>
      </c>
      <c r="C461" s="10">
        <v>146.41999799999999</v>
      </c>
      <c r="D461" s="10">
        <v>144.729996</v>
      </c>
      <c r="E461" s="10">
        <v>146.11000100000001</v>
      </c>
      <c r="F461" s="10">
        <v>141.56385800000001</v>
      </c>
      <c r="G461">
        <v>14362600</v>
      </c>
    </row>
    <row r="462" spans="1:7" x14ac:dyDescent="0.25">
      <c r="A462" s="9">
        <v>43781</v>
      </c>
      <c r="B462" s="10">
        <v>146.279999</v>
      </c>
      <c r="C462" s="10">
        <v>147.570007</v>
      </c>
      <c r="D462" s="10">
        <v>146.05999800000001</v>
      </c>
      <c r="E462" s="10">
        <v>147.070007</v>
      </c>
      <c r="F462" s="10">
        <v>142.49400299999999</v>
      </c>
      <c r="G462">
        <v>18641600</v>
      </c>
    </row>
    <row r="463" spans="1:7" x14ac:dyDescent="0.25">
      <c r="A463" s="9">
        <v>43782</v>
      </c>
      <c r="B463" s="10">
        <v>146.740005</v>
      </c>
      <c r="C463" s="10">
        <v>147.46000699999999</v>
      </c>
      <c r="D463" s="10">
        <v>146.279999</v>
      </c>
      <c r="E463" s="10">
        <v>147.30999800000001</v>
      </c>
      <c r="F463" s="10">
        <v>142.72654700000001</v>
      </c>
      <c r="G463">
        <v>16919200</v>
      </c>
    </row>
    <row r="464" spans="1:7" x14ac:dyDescent="0.25">
      <c r="A464" s="9">
        <v>43783</v>
      </c>
      <c r="B464" s="10">
        <v>147.020004</v>
      </c>
      <c r="C464" s="10">
        <v>148.41000399999999</v>
      </c>
      <c r="D464" s="10">
        <v>147</v>
      </c>
      <c r="E464" s="10">
        <v>148.05999800000001</v>
      </c>
      <c r="F464" s="10">
        <v>143.45320100000001</v>
      </c>
      <c r="G464">
        <v>19729800</v>
      </c>
    </row>
    <row r="465" spans="1:7" x14ac:dyDescent="0.25">
      <c r="A465" s="9">
        <v>43784</v>
      </c>
      <c r="B465" s="10">
        <v>148.929993</v>
      </c>
      <c r="C465" s="10">
        <v>149.990005</v>
      </c>
      <c r="D465" s="10">
        <v>148.270004</v>
      </c>
      <c r="E465" s="10">
        <v>149.970001</v>
      </c>
      <c r="F465" s="10">
        <v>145.30375699999999</v>
      </c>
      <c r="G465">
        <v>23485700</v>
      </c>
    </row>
    <row r="466" spans="1:7" x14ac:dyDescent="0.25">
      <c r="A466" s="9">
        <v>43787</v>
      </c>
      <c r="B466" s="10">
        <v>150.070007</v>
      </c>
      <c r="C466" s="10">
        <v>150.550003</v>
      </c>
      <c r="D466" s="10">
        <v>148.979996</v>
      </c>
      <c r="E466" s="10">
        <v>150.33999600000001</v>
      </c>
      <c r="F466" s="10">
        <v>145.66223099999999</v>
      </c>
      <c r="G466">
        <v>21534000</v>
      </c>
    </row>
    <row r="467" spans="1:7" x14ac:dyDescent="0.25">
      <c r="A467" s="9">
        <v>43788</v>
      </c>
      <c r="B467" s="10">
        <v>150.88000500000001</v>
      </c>
      <c r="C467" s="10">
        <v>151.33000200000001</v>
      </c>
      <c r="D467" s="10">
        <v>150.199997</v>
      </c>
      <c r="E467" s="10">
        <v>150.38999899999999</v>
      </c>
      <c r="F467" s="10">
        <v>145.71069299999999</v>
      </c>
      <c r="G467">
        <v>23935700</v>
      </c>
    </row>
    <row r="468" spans="1:7" x14ac:dyDescent="0.25">
      <c r="A468" s="9">
        <v>43789</v>
      </c>
      <c r="B468" s="10">
        <v>150.30999800000001</v>
      </c>
      <c r="C468" s="10">
        <v>150.83999600000001</v>
      </c>
      <c r="D468" s="10">
        <v>148.46000699999999</v>
      </c>
      <c r="E468" s="10">
        <v>149.61999499999999</v>
      </c>
      <c r="F468" s="10">
        <v>145.45794699999999</v>
      </c>
      <c r="G468">
        <v>25696800</v>
      </c>
    </row>
    <row r="469" spans="1:7" x14ac:dyDescent="0.25">
      <c r="A469" s="9">
        <v>43790</v>
      </c>
      <c r="B469" s="10">
        <v>149.39999399999999</v>
      </c>
      <c r="C469" s="10">
        <v>149.800003</v>
      </c>
      <c r="D469" s="10">
        <v>148.5</v>
      </c>
      <c r="E469" s="10">
        <v>149.479996</v>
      </c>
      <c r="F469" s="10">
        <v>145.321854</v>
      </c>
      <c r="G469">
        <v>18576100</v>
      </c>
    </row>
    <row r="470" spans="1:7" x14ac:dyDescent="0.25">
      <c r="A470" s="9">
        <v>43791</v>
      </c>
      <c r="B470" s="10">
        <v>150.070007</v>
      </c>
      <c r="C470" s="10">
        <v>150.300003</v>
      </c>
      <c r="D470" s="10">
        <v>148.820007</v>
      </c>
      <c r="E470" s="10">
        <v>149.58999600000001</v>
      </c>
      <c r="F470" s="10">
        <v>145.42875699999999</v>
      </c>
      <c r="G470">
        <v>15901800</v>
      </c>
    </row>
    <row r="471" spans="1:7" x14ac:dyDescent="0.25">
      <c r="A471" s="9">
        <v>43794</v>
      </c>
      <c r="B471" s="10">
        <v>150</v>
      </c>
      <c r="C471" s="10">
        <v>151.35000600000001</v>
      </c>
      <c r="D471" s="10">
        <v>149.91999799999999</v>
      </c>
      <c r="E471" s="10">
        <v>151.229996</v>
      </c>
      <c r="F471" s="10">
        <v>147.02314799999999</v>
      </c>
      <c r="G471">
        <v>22420900</v>
      </c>
    </row>
    <row r="472" spans="1:7" x14ac:dyDescent="0.25">
      <c r="A472" s="9">
        <v>43795</v>
      </c>
      <c r="B472" s="10">
        <v>151.36000100000001</v>
      </c>
      <c r="C472" s="10">
        <v>152.41999799999999</v>
      </c>
      <c r="D472" s="10">
        <v>151.320007</v>
      </c>
      <c r="E472" s="10">
        <v>152.029999</v>
      </c>
      <c r="F472" s="10">
        <v>147.80090300000001</v>
      </c>
      <c r="G472">
        <v>24620100</v>
      </c>
    </row>
    <row r="473" spans="1:7" x14ac:dyDescent="0.25">
      <c r="A473" s="9">
        <v>43796</v>
      </c>
      <c r="B473" s="10">
        <v>152.33000200000001</v>
      </c>
      <c r="C473" s="10">
        <v>152.5</v>
      </c>
      <c r="D473" s="10">
        <v>151.520004</v>
      </c>
      <c r="E473" s="10">
        <v>152.320007</v>
      </c>
      <c r="F473" s="10">
        <v>148.08284</v>
      </c>
      <c r="G473">
        <v>15184400</v>
      </c>
    </row>
    <row r="474" spans="1:7" x14ac:dyDescent="0.25">
      <c r="A474" s="9">
        <v>43798</v>
      </c>
      <c r="B474" s="10">
        <v>152.10000600000001</v>
      </c>
      <c r="C474" s="10">
        <v>152.300003</v>
      </c>
      <c r="D474" s="10">
        <v>151.279999</v>
      </c>
      <c r="E474" s="10">
        <v>151.38000500000001</v>
      </c>
      <c r="F474" s="10">
        <v>147.169006</v>
      </c>
      <c r="G474">
        <v>11977300</v>
      </c>
    </row>
    <row r="475" spans="1:7" x14ac:dyDescent="0.25">
      <c r="A475" s="9">
        <v>43801</v>
      </c>
      <c r="B475" s="10">
        <v>151.80999800000001</v>
      </c>
      <c r="C475" s="10">
        <v>151.83000200000001</v>
      </c>
      <c r="D475" s="10">
        <v>148.320007</v>
      </c>
      <c r="E475" s="10">
        <v>149.550003</v>
      </c>
      <c r="F475" s="10">
        <v>145.38987700000001</v>
      </c>
      <c r="G475">
        <v>27418400</v>
      </c>
    </row>
    <row r="476" spans="1:7" x14ac:dyDescent="0.25">
      <c r="A476" s="9">
        <v>43802</v>
      </c>
      <c r="B476" s="10">
        <v>147.490005</v>
      </c>
      <c r="C476" s="10">
        <v>149.429993</v>
      </c>
      <c r="D476" s="10">
        <v>146.64999399999999</v>
      </c>
      <c r="E476" s="10">
        <v>149.30999800000001</v>
      </c>
      <c r="F476" s="10">
        <v>145.156555</v>
      </c>
      <c r="G476">
        <v>24066000</v>
      </c>
    </row>
    <row r="477" spans="1:7" x14ac:dyDescent="0.25">
      <c r="A477" s="9">
        <v>43803</v>
      </c>
      <c r="B477" s="10">
        <v>150.13999899999999</v>
      </c>
      <c r="C477" s="10">
        <v>150.179993</v>
      </c>
      <c r="D477" s="10">
        <v>149.199997</v>
      </c>
      <c r="E477" s="10">
        <v>149.85000600000001</v>
      </c>
      <c r="F477" s="10">
        <v>145.681534</v>
      </c>
      <c r="G477">
        <v>17574700</v>
      </c>
    </row>
    <row r="478" spans="1:7" x14ac:dyDescent="0.25">
      <c r="A478" s="9">
        <v>43804</v>
      </c>
      <c r="B478" s="10">
        <v>150.050003</v>
      </c>
      <c r="C478" s="10">
        <v>150.320007</v>
      </c>
      <c r="D478" s="10">
        <v>149.479996</v>
      </c>
      <c r="E478" s="10">
        <v>149.929993</v>
      </c>
      <c r="F478" s="10">
        <v>145.759308</v>
      </c>
      <c r="G478">
        <v>17869100</v>
      </c>
    </row>
    <row r="479" spans="1:7" x14ac:dyDescent="0.25">
      <c r="A479" s="9">
        <v>43805</v>
      </c>
      <c r="B479" s="10">
        <v>150.990005</v>
      </c>
      <c r="C479" s="10">
        <v>151.86999499999999</v>
      </c>
      <c r="D479" s="10">
        <v>150.270004</v>
      </c>
      <c r="E479" s="10">
        <v>151.75</v>
      </c>
      <c r="F479" s="10">
        <v>147.528717</v>
      </c>
      <c r="G479">
        <v>16403500</v>
      </c>
    </row>
    <row r="480" spans="1:7" x14ac:dyDescent="0.25">
      <c r="A480" s="9">
        <v>43808</v>
      </c>
      <c r="B480" s="10">
        <v>151.070007</v>
      </c>
      <c r="C480" s="10">
        <v>152.21000699999999</v>
      </c>
      <c r="D480" s="10">
        <v>150.91000399999999</v>
      </c>
      <c r="E480" s="10">
        <v>151.36000100000001</v>
      </c>
      <c r="F480" s="10">
        <v>147.14956699999999</v>
      </c>
      <c r="G480">
        <v>16687400</v>
      </c>
    </row>
    <row r="481" spans="1:7" x14ac:dyDescent="0.25">
      <c r="A481" s="9">
        <v>43809</v>
      </c>
      <c r="B481" s="10">
        <v>151.28999300000001</v>
      </c>
      <c r="C481" s="10">
        <v>151.88999899999999</v>
      </c>
      <c r="D481" s="10">
        <v>150.759995</v>
      </c>
      <c r="E481" s="10">
        <v>151.13000500000001</v>
      </c>
      <c r="F481" s="10">
        <v>146.925949</v>
      </c>
      <c r="G481">
        <v>16476100</v>
      </c>
    </row>
    <row r="482" spans="1:7" x14ac:dyDescent="0.25">
      <c r="A482" s="9">
        <v>43810</v>
      </c>
      <c r="B482" s="10">
        <v>151.53999300000001</v>
      </c>
      <c r="C482" s="10">
        <v>151.86999499999999</v>
      </c>
      <c r="D482" s="10">
        <v>150.33000200000001</v>
      </c>
      <c r="E482" s="10">
        <v>151.699997</v>
      </c>
      <c r="F482" s="10">
        <v>147.48007200000001</v>
      </c>
      <c r="G482">
        <v>18856600</v>
      </c>
    </row>
    <row r="483" spans="1:7" x14ac:dyDescent="0.25">
      <c r="A483" s="9">
        <v>43811</v>
      </c>
      <c r="B483" s="10">
        <v>151.64999399999999</v>
      </c>
      <c r="C483" s="10">
        <v>153.44000199999999</v>
      </c>
      <c r="D483" s="10">
        <v>151.020004</v>
      </c>
      <c r="E483" s="10">
        <v>153.240005</v>
      </c>
      <c r="F483" s="10">
        <v>148.97723400000001</v>
      </c>
      <c r="G483">
        <v>24612100</v>
      </c>
    </row>
    <row r="484" spans="1:7" x14ac:dyDescent="0.25">
      <c r="A484" s="9">
        <v>43812</v>
      </c>
      <c r="B484" s="10">
        <v>153</v>
      </c>
      <c r="C484" s="10">
        <v>154.88999899999999</v>
      </c>
      <c r="D484" s="10">
        <v>152.83000200000001</v>
      </c>
      <c r="E484" s="10">
        <v>154.529999</v>
      </c>
      <c r="F484" s="10">
        <v>150.23135400000001</v>
      </c>
      <c r="G484">
        <v>23845400</v>
      </c>
    </row>
    <row r="485" spans="1:7" x14ac:dyDescent="0.25">
      <c r="A485" s="9">
        <v>43815</v>
      </c>
      <c r="B485" s="10">
        <v>155.11000100000001</v>
      </c>
      <c r="C485" s="10">
        <v>155.89999399999999</v>
      </c>
      <c r="D485" s="10">
        <v>154.820007</v>
      </c>
      <c r="E485" s="10">
        <v>155.529999</v>
      </c>
      <c r="F485" s="10">
        <v>151.20353700000001</v>
      </c>
      <c r="G485">
        <v>24144200</v>
      </c>
    </row>
    <row r="486" spans="1:7" x14ac:dyDescent="0.25">
      <c r="A486" s="9">
        <v>43816</v>
      </c>
      <c r="B486" s="10">
        <v>155.449997</v>
      </c>
      <c r="C486" s="10">
        <v>155.71000699999999</v>
      </c>
      <c r="D486" s="10">
        <v>154.449997</v>
      </c>
      <c r="E486" s="10">
        <v>154.69000199999999</v>
      </c>
      <c r="F486" s="10">
        <v>150.386887</v>
      </c>
      <c r="G486">
        <v>25425600</v>
      </c>
    </row>
    <row r="487" spans="1:7" x14ac:dyDescent="0.25">
      <c r="A487" s="9">
        <v>43817</v>
      </c>
      <c r="B487" s="10">
        <v>154.300003</v>
      </c>
      <c r="C487" s="10">
        <v>155.479996</v>
      </c>
      <c r="D487" s="10">
        <v>154.179993</v>
      </c>
      <c r="E487" s="10">
        <v>154.36999499999999</v>
      </c>
      <c r="F487" s="10">
        <v>150.075806</v>
      </c>
      <c r="G487">
        <v>24129200</v>
      </c>
    </row>
    <row r="488" spans="1:7" x14ac:dyDescent="0.25">
      <c r="A488" s="9">
        <v>43818</v>
      </c>
      <c r="B488" s="10">
        <v>154</v>
      </c>
      <c r="C488" s="10">
        <v>155.770004</v>
      </c>
      <c r="D488" s="10">
        <v>153.75</v>
      </c>
      <c r="E488" s="10">
        <v>155.71000699999999</v>
      </c>
      <c r="F488" s="10">
        <v>151.378525</v>
      </c>
      <c r="G488">
        <v>24958900</v>
      </c>
    </row>
    <row r="489" spans="1:7" x14ac:dyDescent="0.25">
      <c r="A489" s="9">
        <v>43819</v>
      </c>
      <c r="B489" s="10">
        <v>157.35000600000001</v>
      </c>
      <c r="C489" s="10">
        <v>158.490005</v>
      </c>
      <c r="D489" s="10">
        <v>156.28999300000001</v>
      </c>
      <c r="E489" s="10">
        <v>157.41000399999999</v>
      </c>
      <c r="F489" s="10">
        <v>153.03126499999999</v>
      </c>
      <c r="G489">
        <v>53477500</v>
      </c>
    </row>
    <row r="490" spans="1:7" x14ac:dyDescent="0.25">
      <c r="A490" s="9">
        <v>43822</v>
      </c>
      <c r="B490" s="10">
        <v>158.11999499999999</v>
      </c>
      <c r="C490" s="10">
        <v>158.11999499999999</v>
      </c>
      <c r="D490" s="10">
        <v>157.270004</v>
      </c>
      <c r="E490" s="10">
        <v>157.41000399999999</v>
      </c>
      <c r="F490" s="10">
        <v>153.03126499999999</v>
      </c>
      <c r="G490">
        <v>17718200</v>
      </c>
    </row>
    <row r="491" spans="1:7" x14ac:dyDescent="0.25">
      <c r="A491" s="9">
        <v>43823</v>
      </c>
      <c r="B491" s="10">
        <v>157.479996</v>
      </c>
      <c r="C491" s="10">
        <v>157.71000699999999</v>
      </c>
      <c r="D491" s="10">
        <v>157.11999499999999</v>
      </c>
      <c r="E491" s="10">
        <v>157.38000500000001</v>
      </c>
      <c r="F491" s="10">
        <v>153.00206</v>
      </c>
      <c r="G491">
        <v>8989200</v>
      </c>
    </row>
    <row r="492" spans="1:7" x14ac:dyDescent="0.25">
      <c r="A492" s="9">
        <v>43825</v>
      </c>
      <c r="B492" s="10">
        <v>157.55999800000001</v>
      </c>
      <c r="C492" s="10">
        <v>158.729996</v>
      </c>
      <c r="D492" s="10">
        <v>157.39999399999999</v>
      </c>
      <c r="E492" s="10">
        <v>158.66999799999999</v>
      </c>
      <c r="F492" s="10">
        <v>154.25621000000001</v>
      </c>
      <c r="G492">
        <v>14520600</v>
      </c>
    </row>
    <row r="493" spans="1:7" x14ac:dyDescent="0.25">
      <c r="A493" s="9">
        <v>43826</v>
      </c>
      <c r="B493" s="10">
        <v>159.449997</v>
      </c>
      <c r="C493" s="10">
        <v>159.550003</v>
      </c>
      <c r="D493" s="10">
        <v>158.220001</v>
      </c>
      <c r="E493" s="10">
        <v>158.96000699999999</v>
      </c>
      <c r="F493" s="10">
        <v>154.53813199999999</v>
      </c>
      <c r="G493">
        <v>18412800</v>
      </c>
    </row>
    <row r="494" spans="1:7" x14ac:dyDescent="0.25">
      <c r="A494" s="9">
        <v>43829</v>
      </c>
      <c r="B494" s="10">
        <v>158.990005</v>
      </c>
      <c r="C494" s="10">
        <v>159.020004</v>
      </c>
      <c r="D494" s="10">
        <v>156.729996</v>
      </c>
      <c r="E494" s="10">
        <v>157.58999600000001</v>
      </c>
      <c r="F494" s="10">
        <v>153.206253</v>
      </c>
      <c r="G494">
        <v>16348400</v>
      </c>
    </row>
    <row r="495" spans="1:7" x14ac:dyDescent="0.25">
      <c r="A495" s="9">
        <v>43830</v>
      </c>
      <c r="B495" s="10">
        <v>156.770004</v>
      </c>
      <c r="C495" s="10">
        <v>157.770004</v>
      </c>
      <c r="D495" s="10">
        <v>156.449997</v>
      </c>
      <c r="E495" s="10">
        <v>157.699997</v>
      </c>
      <c r="F495" s="10">
        <v>153.31315599999999</v>
      </c>
      <c r="G495">
        <v>18369400</v>
      </c>
    </row>
    <row r="496" spans="1:7" x14ac:dyDescent="0.25">
      <c r="A496" s="9">
        <v>43832</v>
      </c>
      <c r="B496" s="10">
        <v>158.779999</v>
      </c>
      <c r="C496" s="10">
        <v>160.729996</v>
      </c>
      <c r="D496" s="10">
        <v>158.33000200000001</v>
      </c>
      <c r="E496" s="10">
        <v>160.61999499999999</v>
      </c>
      <c r="F496" s="10">
        <v>156.151962</v>
      </c>
      <c r="G496">
        <v>22622100</v>
      </c>
    </row>
    <row r="497" spans="1:7" x14ac:dyDescent="0.25">
      <c r="A497" s="9">
        <v>43833</v>
      </c>
      <c r="B497" s="10">
        <v>158.320007</v>
      </c>
      <c r="C497" s="10">
        <v>159.949997</v>
      </c>
      <c r="D497" s="10">
        <v>158.05999800000001</v>
      </c>
      <c r="E497" s="10">
        <v>158.61999499999999</v>
      </c>
      <c r="F497" s="10">
        <v>154.207581</v>
      </c>
      <c r="G497">
        <v>21116200</v>
      </c>
    </row>
    <row r="498" spans="1:7" x14ac:dyDescent="0.25">
      <c r="A498" s="9">
        <v>43836</v>
      </c>
      <c r="B498" s="10">
        <v>157.08000200000001</v>
      </c>
      <c r="C498" s="10">
        <v>159.10000600000001</v>
      </c>
      <c r="D498" s="10">
        <v>156.509995</v>
      </c>
      <c r="E498" s="10">
        <v>159.029999</v>
      </c>
      <c r="F498" s="10">
        <v>154.606155</v>
      </c>
      <c r="G498">
        <v>20813700</v>
      </c>
    </row>
    <row r="499" spans="1:7" x14ac:dyDescent="0.25">
      <c r="A499" s="9">
        <v>43837</v>
      </c>
      <c r="B499" s="10">
        <v>159.320007</v>
      </c>
      <c r="C499" s="10">
        <v>159.66999799999999</v>
      </c>
      <c r="D499" s="10">
        <v>157.320007</v>
      </c>
      <c r="E499" s="10">
        <v>157.58000200000001</v>
      </c>
      <c r="F499" s="10">
        <v>153.19648699999999</v>
      </c>
      <c r="G499">
        <v>21634100</v>
      </c>
    </row>
    <row r="500" spans="1:7" x14ac:dyDescent="0.25">
      <c r="A500" s="9">
        <v>43838</v>
      </c>
      <c r="B500" s="10">
        <v>158.929993</v>
      </c>
      <c r="C500" s="10">
        <v>160.800003</v>
      </c>
      <c r="D500" s="10">
        <v>157.949997</v>
      </c>
      <c r="E500" s="10">
        <v>160.08999600000001</v>
      </c>
      <c r="F500" s="10">
        <v>155.636673</v>
      </c>
      <c r="G500">
        <v>27746500</v>
      </c>
    </row>
    <row r="501" spans="1:7" x14ac:dyDescent="0.25">
      <c r="A501" s="9">
        <v>43839</v>
      </c>
      <c r="B501" s="10">
        <v>161.83999600000001</v>
      </c>
      <c r="C501" s="10">
        <v>162.220001</v>
      </c>
      <c r="D501" s="10">
        <v>161.029999</v>
      </c>
      <c r="E501" s="10">
        <v>162.08999600000001</v>
      </c>
      <c r="F501" s="10">
        <v>157.58102400000001</v>
      </c>
      <c r="G501">
        <v>21385000</v>
      </c>
    </row>
    <row r="502" spans="1:7" x14ac:dyDescent="0.25">
      <c r="A502" s="9">
        <v>43840</v>
      </c>
      <c r="B502" s="10">
        <v>162.820007</v>
      </c>
      <c r="C502" s="10">
        <v>163.220001</v>
      </c>
      <c r="D502" s="10">
        <v>161.179993</v>
      </c>
      <c r="E502" s="10">
        <v>161.33999600000001</v>
      </c>
      <c r="F502" s="10">
        <v>156.851944</v>
      </c>
      <c r="G502">
        <v>20725900</v>
      </c>
    </row>
    <row r="503" spans="1:7" x14ac:dyDescent="0.25">
      <c r="A503" s="9">
        <v>43843</v>
      </c>
      <c r="B503" s="10">
        <v>161.759995</v>
      </c>
      <c r="C503" s="10">
        <v>163.30999800000001</v>
      </c>
      <c r="D503" s="10">
        <v>161.259995</v>
      </c>
      <c r="E503" s="10">
        <v>163.279999</v>
      </c>
      <c r="F503" s="10">
        <v>158.73794599999999</v>
      </c>
      <c r="G503">
        <v>21626500</v>
      </c>
    </row>
    <row r="504" spans="1:7" x14ac:dyDescent="0.25">
      <c r="A504" s="9">
        <v>43844</v>
      </c>
      <c r="B504" s="10">
        <v>163.38999899999999</v>
      </c>
      <c r="C504" s="10">
        <v>163.60000600000001</v>
      </c>
      <c r="D504" s="10">
        <v>161.720001</v>
      </c>
      <c r="E504" s="10">
        <v>162.13000500000001</v>
      </c>
      <c r="F504" s="10">
        <v>157.619934</v>
      </c>
      <c r="G504">
        <v>23477400</v>
      </c>
    </row>
    <row r="505" spans="1:7" x14ac:dyDescent="0.25">
      <c r="A505" s="9">
        <v>43845</v>
      </c>
      <c r="B505" s="10">
        <v>162.61999499999999</v>
      </c>
      <c r="C505" s="10">
        <v>163.94000199999999</v>
      </c>
      <c r="D505" s="10">
        <v>162.570007</v>
      </c>
      <c r="E505" s="10">
        <v>163.179993</v>
      </c>
      <c r="F505" s="10">
        <v>158.640717</v>
      </c>
      <c r="G505">
        <v>21417900</v>
      </c>
    </row>
    <row r="506" spans="1:7" x14ac:dyDescent="0.25">
      <c r="A506" s="9">
        <v>43846</v>
      </c>
      <c r="B506" s="10">
        <v>164.35000600000001</v>
      </c>
      <c r="C506" s="10">
        <v>166.240005</v>
      </c>
      <c r="D506" s="10">
        <v>164.029999</v>
      </c>
      <c r="E506" s="10">
        <v>166.16999799999999</v>
      </c>
      <c r="F506" s="10">
        <v>161.54757699999999</v>
      </c>
      <c r="G506">
        <v>23865400</v>
      </c>
    </row>
    <row r="507" spans="1:7" x14ac:dyDescent="0.25">
      <c r="A507" s="9">
        <v>43847</v>
      </c>
      <c r="B507" s="10">
        <v>167.41999799999999</v>
      </c>
      <c r="C507" s="10">
        <v>167.470001</v>
      </c>
      <c r="D507" s="10">
        <v>165.429993</v>
      </c>
      <c r="E507" s="10">
        <v>167.10000600000001</v>
      </c>
      <c r="F507" s="10">
        <v>162.45169100000001</v>
      </c>
      <c r="G507">
        <v>34371700</v>
      </c>
    </row>
    <row r="508" spans="1:7" x14ac:dyDescent="0.25">
      <c r="A508" s="9">
        <v>43851</v>
      </c>
      <c r="B508" s="10">
        <v>166.679993</v>
      </c>
      <c r="C508" s="10">
        <v>168.19000199999999</v>
      </c>
      <c r="D508" s="10">
        <v>166.429993</v>
      </c>
      <c r="E508" s="10">
        <v>166.5</v>
      </c>
      <c r="F508" s="10">
        <v>161.868347</v>
      </c>
      <c r="G508">
        <v>29517200</v>
      </c>
    </row>
    <row r="509" spans="1:7" x14ac:dyDescent="0.25">
      <c r="A509" s="9">
        <v>43852</v>
      </c>
      <c r="B509" s="10">
        <v>167.39999399999999</v>
      </c>
      <c r="C509" s="10">
        <v>167.490005</v>
      </c>
      <c r="D509" s="10">
        <v>165.679993</v>
      </c>
      <c r="E509" s="10">
        <v>165.699997</v>
      </c>
      <c r="F509" s="10">
        <v>161.09060700000001</v>
      </c>
      <c r="G509">
        <v>24138800</v>
      </c>
    </row>
    <row r="510" spans="1:7" x14ac:dyDescent="0.25">
      <c r="A510" s="9">
        <v>43853</v>
      </c>
      <c r="B510" s="10">
        <v>166.19000199999999</v>
      </c>
      <c r="C510" s="10">
        <v>166.800003</v>
      </c>
      <c r="D510" s="10">
        <v>165.270004</v>
      </c>
      <c r="E510" s="10">
        <v>166.720001</v>
      </c>
      <c r="F510" s="10">
        <v>162.08225999999999</v>
      </c>
      <c r="G510">
        <v>19680800</v>
      </c>
    </row>
    <row r="511" spans="1:7" x14ac:dyDescent="0.25">
      <c r="A511" s="9">
        <v>43854</v>
      </c>
      <c r="B511" s="10">
        <v>167.509995</v>
      </c>
      <c r="C511" s="10">
        <v>167.529999</v>
      </c>
      <c r="D511" s="10">
        <v>164.449997</v>
      </c>
      <c r="E511" s="10">
        <v>165.03999300000001</v>
      </c>
      <c r="F511" s="10">
        <v>160.44899000000001</v>
      </c>
      <c r="G511">
        <v>24918100</v>
      </c>
    </row>
    <row r="512" spans="1:7" x14ac:dyDescent="0.25">
      <c r="A512" s="9">
        <v>43857</v>
      </c>
      <c r="B512" s="10">
        <v>161.14999399999999</v>
      </c>
      <c r="C512" s="10">
        <v>163.38000500000001</v>
      </c>
      <c r="D512" s="10">
        <v>160.199997</v>
      </c>
      <c r="E512" s="10">
        <v>162.279999</v>
      </c>
      <c r="F512" s="10">
        <v>157.765762</v>
      </c>
      <c r="G512">
        <v>32078100</v>
      </c>
    </row>
    <row r="513" spans="1:7" x14ac:dyDescent="0.25">
      <c r="A513" s="9">
        <v>43858</v>
      </c>
      <c r="B513" s="10">
        <v>163.779999</v>
      </c>
      <c r="C513" s="10">
        <v>165.759995</v>
      </c>
      <c r="D513" s="10">
        <v>163.070007</v>
      </c>
      <c r="E513" s="10">
        <v>165.46000699999999</v>
      </c>
      <c r="F513" s="10">
        <v>160.85730000000001</v>
      </c>
      <c r="G513">
        <v>24899900</v>
      </c>
    </row>
    <row r="514" spans="1:7" x14ac:dyDescent="0.25">
      <c r="A514" s="9">
        <v>43859</v>
      </c>
      <c r="B514" s="10">
        <v>167.83999600000001</v>
      </c>
      <c r="C514" s="10">
        <v>168.75</v>
      </c>
      <c r="D514" s="10">
        <v>165.69000199999999</v>
      </c>
      <c r="E514" s="10">
        <v>168.03999300000001</v>
      </c>
      <c r="F514" s="10">
        <v>163.36554000000001</v>
      </c>
      <c r="G514">
        <v>34754500</v>
      </c>
    </row>
    <row r="515" spans="1:7" x14ac:dyDescent="0.25">
      <c r="A515" s="9">
        <v>43860</v>
      </c>
      <c r="B515" s="10">
        <v>174.050003</v>
      </c>
      <c r="C515" s="10">
        <v>174.050003</v>
      </c>
      <c r="D515" s="10">
        <v>170.78999300000001</v>
      </c>
      <c r="E515" s="10">
        <v>172.779999</v>
      </c>
      <c r="F515" s="10">
        <v>167.97369399999999</v>
      </c>
      <c r="G515">
        <v>51597500</v>
      </c>
    </row>
    <row r="516" spans="1:7" x14ac:dyDescent="0.25">
      <c r="A516" s="9">
        <v>43861</v>
      </c>
      <c r="B516" s="10">
        <v>172.21000699999999</v>
      </c>
      <c r="C516" s="10">
        <v>172.39999399999999</v>
      </c>
      <c r="D516" s="10">
        <v>169.58000200000001</v>
      </c>
      <c r="E516" s="10">
        <v>170.229996</v>
      </c>
      <c r="F516" s="10">
        <v>165.49461400000001</v>
      </c>
      <c r="G516">
        <v>36142700</v>
      </c>
    </row>
    <row r="517" spans="1:7" x14ac:dyDescent="0.25">
      <c r="A517" s="9">
        <v>43864</v>
      </c>
      <c r="B517" s="10">
        <v>170.429993</v>
      </c>
      <c r="C517" s="10">
        <v>174.5</v>
      </c>
      <c r="D517" s="10">
        <v>170.39999399999999</v>
      </c>
      <c r="E517" s="10">
        <v>174.38000500000001</v>
      </c>
      <c r="F517" s="10">
        <v>169.52919</v>
      </c>
      <c r="G517">
        <v>30107000</v>
      </c>
    </row>
    <row r="518" spans="1:7" x14ac:dyDescent="0.25">
      <c r="A518" s="9">
        <v>43865</v>
      </c>
      <c r="B518" s="10">
        <v>177.13999899999999</v>
      </c>
      <c r="C518" s="10">
        <v>180.63999899999999</v>
      </c>
      <c r="D518" s="10">
        <v>176.30999800000001</v>
      </c>
      <c r="E518" s="10">
        <v>180.11999499999999</v>
      </c>
      <c r="F518" s="10">
        <v>175.10952800000001</v>
      </c>
      <c r="G518">
        <v>36433300</v>
      </c>
    </row>
    <row r="519" spans="1:7" x14ac:dyDescent="0.25">
      <c r="A519" s="9">
        <v>43866</v>
      </c>
      <c r="B519" s="10">
        <v>184.029999</v>
      </c>
      <c r="C519" s="10">
        <v>184.199997</v>
      </c>
      <c r="D519" s="10">
        <v>178.41000399999999</v>
      </c>
      <c r="E519" s="10">
        <v>179.89999399999999</v>
      </c>
      <c r="F519" s="10">
        <v>174.89561499999999</v>
      </c>
      <c r="G519">
        <v>39186300</v>
      </c>
    </row>
    <row r="520" spans="1:7" x14ac:dyDescent="0.25">
      <c r="A520" s="9">
        <v>43867</v>
      </c>
      <c r="B520" s="10">
        <v>180.970001</v>
      </c>
      <c r="C520" s="10">
        <v>183.820007</v>
      </c>
      <c r="D520" s="10">
        <v>180.05999800000001</v>
      </c>
      <c r="E520" s="10">
        <v>183.63000500000001</v>
      </c>
      <c r="F520" s="10">
        <v>178.52188100000001</v>
      </c>
      <c r="G520">
        <v>27751400</v>
      </c>
    </row>
    <row r="521" spans="1:7" x14ac:dyDescent="0.25">
      <c r="A521" s="9">
        <v>43868</v>
      </c>
      <c r="B521" s="10">
        <v>182.85000600000001</v>
      </c>
      <c r="C521" s="10">
        <v>185.63000500000001</v>
      </c>
      <c r="D521" s="10">
        <v>182.479996</v>
      </c>
      <c r="E521" s="10">
        <v>183.88999899999999</v>
      </c>
      <c r="F521" s="10">
        <v>178.77462800000001</v>
      </c>
      <c r="G521">
        <v>33529100</v>
      </c>
    </row>
    <row r="522" spans="1:7" x14ac:dyDescent="0.25">
      <c r="A522" s="9">
        <v>43871</v>
      </c>
      <c r="B522" s="10">
        <v>183.58000200000001</v>
      </c>
      <c r="C522" s="10">
        <v>188.83999600000001</v>
      </c>
      <c r="D522" s="10">
        <v>183.25</v>
      </c>
      <c r="E522" s="10">
        <v>188.699997</v>
      </c>
      <c r="F522" s="10">
        <v>183.45082099999999</v>
      </c>
      <c r="G522">
        <v>35844300</v>
      </c>
    </row>
    <row r="523" spans="1:7" x14ac:dyDescent="0.25">
      <c r="A523" s="9">
        <v>43872</v>
      </c>
      <c r="B523" s="10">
        <v>190.64999399999999</v>
      </c>
      <c r="C523" s="10">
        <v>190.699997</v>
      </c>
      <c r="D523" s="10">
        <v>183.5</v>
      </c>
      <c r="E523" s="10">
        <v>184.44000199999999</v>
      </c>
      <c r="F523" s="10">
        <v>179.30929599999999</v>
      </c>
      <c r="G523">
        <v>53159900</v>
      </c>
    </row>
    <row r="524" spans="1:7" x14ac:dyDescent="0.25">
      <c r="A524" s="9">
        <v>43873</v>
      </c>
      <c r="B524" s="10">
        <v>185.58000200000001</v>
      </c>
      <c r="C524" s="10">
        <v>185.85000600000001</v>
      </c>
      <c r="D524" s="10">
        <v>181.85000600000001</v>
      </c>
      <c r="E524" s="10">
        <v>184.71000699999999</v>
      </c>
      <c r="F524" s="10">
        <v>179.571854</v>
      </c>
      <c r="G524">
        <v>47062900</v>
      </c>
    </row>
    <row r="525" spans="1:7" x14ac:dyDescent="0.25">
      <c r="A525" s="9">
        <v>43874</v>
      </c>
      <c r="B525" s="10">
        <v>183.08000200000001</v>
      </c>
      <c r="C525" s="10">
        <v>186.229996</v>
      </c>
      <c r="D525" s="10">
        <v>182.86999499999999</v>
      </c>
      <c r="E525" s="10">
        <v>183.71000699999999</v>
      </c>
      <c r="F525" s="10">
        <v>178.59963999999999</v>
      </c>
      <c r="G525">
        <v>35295800</v>
      </c>
    </row>
    <row r="526" spans="1:7" x14ac:dyDescent="0.25">
      <c r="A526" s="9">
        <v>43875</v>
      </c>
      <c r="B526" s="10">
        <v>183.25</v>
      </c>
      <c r="C526" s="10">
        <v>185.41000399999999</v>
      </c>
      <c r="D526" s="10">
        <v>182.64999399999999</v>
      </c>
      <c r="E526" s="10">
        <v>185.35000600000001</v>
      </c>
      <c r="F526" s="10">
        <v>180.19399999999999</v>
      </c>
      <c r="G526">
        <v>23149500</v>
      </c>
    </row>
    <row r="527" spans="1:7" x14ac:dyDescent="0.25">
      <c r="A527" s="9">
        <v>43879</v>
      </c>
      <c r="B527" s="10">
        <v>185.61000100000001</v>
      </c>
      <c r="C527" s="10">
        <v>187.699997</v>
      </c>
      <c r="D527" s="10">
        <v>185.5</v>
      </c>
      <c r="E527" s="10">
        <v>187.229996</v>
      </c>
      <c r="F527" s="10">
        <v>182.02172899999999</v>
      </c>
      <c r="G527">
        <v>27792200</v>
      </c>
    </row>
    <row r="528" spans="1:7" x14ac:dyDescent="0.25">
      <c r="A528" s="9">
        <v>43880</v>
      </c>
      <c r="B528" s="10">
        <v>188.05999800000001</v>
      </c>
      <c r="C528" s="10">
        <v>188.179993</v>
      </c>
      <c r="D528" s="10">
        <v>186.470001</v>
      </c>
      <c r="E528" s="10">
        <v>187.279999</v>
      </c>
      <c r="F528" s="10">
        <v>182.567612</v>
      </c>
      <c r="G528">
        <v>29997500</v>
      </c>
    </row>
    <row r="529" spans="1:7" x14ac:dyDescent="0.25">
      <c r="A529" s="9">
        <v>43881</v>
      </c>
      <c r="B529" s="10">
        <v>186.949997</v>
      </c>
      <c r="C529" s="10">
        <v>187.25</v>
      </c>
      <c r="D529" s="10">
        <v>181.10000600000001</v>
      </c>
      <c r="E529" s="10">
        <v>184.41999799999999</v>
      </c>
      <c r="F529" s="10">
        <v>179.779617</v>
      </c>
      <c r="G529">
        <v>36862400</v>
      </c>
    </row>
    <row r="530" spans="1:7" x14ac:dyDescent="0.25">
      <c r="A530" s="9">
        <v>43882</v>
      </c>
      <c r="B530" s="10">
        <v>183.16999799999999</v>
      </c>
      <c r="C530" s="10">
        <v>183.5</v>
      </c>
      <c r="D530" s="10">
        <v>177.25</v>
      </c>
      <c r="E530" s="10">
        <v>178.58999600000001</v>
      </c>
      <c r="F530" s="10">
        <v>174.09626800000001</v>
      </c>
      <c r="G530">
        <v>48572600</v>
      </c>
    </row>
    <row r="531" spans="1:7" x14ac:dyDescent="0.25">
      <c r="A531" s="9">
        <v>43885</v>
      </c>
      <c r="B531" s="10">
        <v>167.770004</v>
      </c>
      <c r="C531" s="10">
        <v>174.550003</v>
      </c>
      <c r="D531" s="10">
        <v>163.229996</v>
      </c>
      <c r="E531" s="10">
        <v>170.88999899999999</v>
      </c>
      <c r="F531" s="10">
        <v>166.59004200000001</v>
      </c>
      <c r="G531">
        <v>68311100</v>
      </c>
    </row>
    <row r="532" spans="1:7" x14ac:dyDescent="0.25">
      <c r="A532" s="9">
        <v>43886</v>
      </c>
      <c r="B532" s="10">
        <v>174.199997</v>
      </c>
      <c r="C532" s="10">
        <v>174.83999600000001</v>
      </c>
      <c r="D532" s="10">
        <v>167.64999399999999</v>
      </c>
      <c r="E532" s="10">
        <v>168.070007</v>
      </c>
      <c r="F532" s="10">
        <v>163.84103400000001</v>
      </c>
      <c r="G532">
        <v>68073300</v>
      </c>
    </row>
    <row r="533" spans="1:7" x14ac:dyDescent="0.25">
      <c r="A533" s="9">
        <v>43887</v>
      </c>
      <c r="B533" s="10">
        <v>169.71000699999999</v>
      </c>
      <c r="C533" s="10">
        <v>173.259995</v>
      </c>
      <c r="D533" s="10">
        <v>168.21000699999999</v>
      </c>
      <c r="E533" s="10">
        <v>170.16999799999999</v>
      </c>
      <c r="F533" s="10">
        <v>165.888138</v>
      </c>
      <c r="G533">
        <v>56206100</v>
      </c>
    </row>
    <row r="534" spans="1:7" x14ac:dyDescent="0.25">
      <c r="A534" s="9">
        <v>43888</v>
      </c>
      <c r="B534" s="10">
        <v>163.320007</v>
      </c>
      <c r="C534" s="10">
        <v>167.029999</v>
      </c>
      <c r="D534" s="10">
        <v>157.979996</v>
      </c>
      <c r="E534" s="10">
        <v>158.179993</v>
      </c>
      <c r="F534" s="10">
        <v>154.19986</v>
      </c>
      <c r="G534">
        <v>93174900</v>
      </c>
    </row>
    <row r="535" spans="1:7" x14ac:dyDescent="0.25">
      <c r="A535" s="9">
        <v>43889</v>
      </c>
      <c r="B535" s="10">
        <v>152.41000399999999</v>
      </c>
      <c r="C535" s="10">
        <v>163.71000699999999</v>
      </c>
      <c r="D535" s="10">
        <v>152</v>
      </c>
      <c r="E535" s="10">
        <v>162.009995</v>
      </c>
      <c r="F535" s="10">
        <v>157.93344099999999</v>
      </c>
      <c r="G535">
        <v>97012700</v>
      </c>
    </row>
    <row r="536" spans="1:7" x14ac:dyDescent="0.25">
      <c r="A536" s="9">
        <v>43892</v>
      </c>
      <c r="B536" s="10">
        <v>165.30999800000001</v>
      </c>
      <c r="C536" s="10">
        <v>172.91999799999999</v>
      </c>
      <c r="D536" s="10">
        <v>162.30999800000001</v>
      </c>
      <c r="E536" s="10">
        <v>172.78999300000001</v>
      </c>
      <c r="F536" s="10">
        <v>168.44223</v>
      </c>
      <c r="G536">
        <v>71030800</v>
      </c>
    </row>
    <row r="537" spans="1:7" x14ac:dyDescent="0.25">
      <c r="A537" s="9">
        <v>43893</v>
      </c>
      <c r="B537" s="10">
        <v>173.800003</v>
      </c>
      <c r="C537" s="10">
        <v>175</v>
      </c>
      <c r="D537" s="10">
        <v>162.259995</v>
      </c>
      <c r="E537" s="10">
        <v>164.509995</v>
      </c>
      <c r="F537" s="10">
        <v>160.37056000000001</v>
      </c>
      <c r="G537">
        <v>71677000</v>
      </c>
    </row>
    <row r="538" spans="1:7" x14ac:dyDescent="0.25">
      <c r="A538" s="9">
        <v>43894</v>
      </c>
      <c r="B538" s="10">
        <v>168.490005</v>
      </c>
      <c r="C538" s="10">
        <v>170.699997</v>
      </c>
      <c r="D538" s="10">
        <v>165.61999499999999</v>
      </c>
      <c r="E538" s="10">
        <v>170.550003</v>
      </c>
      <c r="F538" s="10">
        <v>166.258591</v>
      </c>
      <c r="G538">
        <v>49814400</v>
      </c>
    </row>
    <row r="539" spans="1:7" x14ac:dyDescent="0.25">
      <c r="A539" s="9">
        <v>43895</v>
      </c>
      <c r="B539" s="10">
        <v>166.050003</v>
      </c>
      <c r="C539" s="10">
        <v>170.86999499999999</v>
      </c>
      <c r="D539" s="10">
        <v>165.69000199999999</v>
      </c>
      <c r="E539" s="10">
        <v>166.270004</v>
      </c>
      <c r="F539" s="10">
        <v>162.086288</v>
      </c>
      <c r="G539">
        <v>47817300</v>
      </c>
    </row>
    <row r="540" spans="1:7" x14ac:dyDescent="0.25">
      <c r="A540" s="9">
        <v>43896</v>
      </c>
      <c r="B540" s="10">
        <v>162.61000100000001</v>
      </c>
      <c r="C540" s="10">
        <v>163.11000100000001</v>
      </c>
      <c r="D540" s="10">
        <v>156</v>
      </c>
      <c r="E540" s="10">
        <v>161.570007</v>
      </c>
      <c r="F540" s="10">
        <v>157.504547</v>
      </c>
      <c r="G540">
        <v>72821100</v>
      </c>
    </row>
    <row r="541" spans="1:7" x14ac:dyDescent="0.25">
      <c r="A541" s="9">
        <v>43899</v>
      </c>
      <c r="B541" s="10">
        <v>151</v>
      </c>
      <c r="C541" s="10">
        <v>157.75</v>
      </c>
      <c r="D541" s="10">
        <v>150</v>
      </c>
      <c r="E541" s="10">
        <v>150.61999499999999</v>
      </c>
      <c r="F541" s="10">
        <v>146.830063</v>
      </c>
      <c r="G541">
        <v>70419300</v>
      </c>
    </row>
    <row r="542" spans="1:7" x14ac:dyDescent="0.25">
      <c r="A542" s="9">
        <v>43900</v>
      </c>
      <c r="B542" s="10">
        <v>158.16000399999999</v>
      </c>
      <c r="C542" s="10">
        <v>161.029999</v>
      </c>
      <c r="D542" s="10">
        <v>152.58000200000001</v>
      </c>
      <c r="E542" s="10">
        <v>160.91999799999999</v>
      </c>
      <c r="F542" s="10">
        <v>156.87091100000001</v>
      </c>
      <c r="G542">
        <v>65354400</v>
      </c>
    </row>
    <row r="543" spans="1:7" x14ac:dyDescent="0.25">
      <c r="A543" s="9">
        <v>43901</v>
      </c>
      <c r="B543" s="10">
        <v>157.13000500000001</v>
      </c>
      <c r="C543" s="10">
        <v>157.699997</v>
      </c>
      <c r="D543" s="10">
        <v>151.14999399999999</v>
      </c>
      <c r="E543" s="10">
        <v>153.63000500000001</v>
      </c>
      <c r="F543" s="10">
        <v>149.76435900000001</v>
      </c>
      <c r="G543">
        <v>56371600</v>
      </c>
    </row>
    <row r="544" spans="1:7" x14ac:dyDescent="0.25">
      <c r="A544" s="9">
        <v>43902</v>
      </c>
      <c r="B544" s="10">
        <v>145.300003</v>
      </c>
      <c r="C544" s="10">
        <v>153.470001</v>
      </c>
      <c r="D544" s="10">
        <v>138.58000200000001</v>
      </c>
      <c r="E544" s="10">
        <v>139.05999800000001</v>
      </c>
      <c r="F544" s="10">
        <v>135.56094400000001</v>
      </c>
      <c r="G544">
        <v>93226400</v>
      </c>
    </row>
    <row r="545" spans="1:7" x14ac:dyDescent="0.25">
      <c r="A545" s="9">
        <v>43903</v>
      </c>
      <c r="B545" s="10">
        <v>147.5</v>
      </c>
      <c r="C545" s="10">
        <v>161.91000399999999</v>
      </c>
      <c r="D545" s="10">
        <v>140.729996</v>
      </c>
      <c r="E545" s="10">
        <v>158.83000200000001</v>
      </c>
      <c r="F545" s="10">
        <v>154.83351099999999</v>
      </c>
      <c r="G545">
        <v>92727400</v>
      </c>
    </row>
    <row r="546" spans="1:7" x14ac:dyDescent="0.25">
      <c r="A546" s="9">
        <v>43906</v>
      </c>
      <c r="B546" s="10">
        <v>140</v>
      </c>
      <c r="C546" s="10">
        <v>149.35000600000001</v>
      </c>
      <c r="D546" s="10">
        <v>135</v>
      </c>
      <c r="E546" s="10">
        <v>135.41999799999999</v>
      </c>
      <c r="F546" s="10">
        <v>132.01255800000001</v>
      </c>
      <c r="G546">
        <v>87905900</v>
      </c>
    </row>
    <row r="547" spans="1:7" x14ac:dyDescent="0.25">
      <c r="A547" s="9">
        <v>43907</v>
      </c>
      <c r="B547" s="10">
        <v>140</v>
      </c>
      <c r="C547" s="10">
        <v>147.5</v>
      </c>
      <c r="D547" s="10">
        <v>135</v>
      </c>
      <c r="E547" s="10">
        <v>146.570007</v>
      </c>
      <c r="F547" s="10">
        <v>142.881989</v>
      </c>
      <c r="G547">
        <v>81059800</v>
      </c>
    </row>
    <row r="548" spans="1:7" x14ac:dyDescent="0.25">
      <c r="A548" s="9">
        <v>43908</v>
      </c>
      <c r="B548" s="10">
        <v>138</v>
      </c>
      <c r="C548" s="10">
        <v>146</v>
      </c>
      <c r="D548" s="10">
        <v>135.020004</v>
      </c>
      <c r="E548" s="10">
        <v>140.39999399999999</v>
      </c>
      <c r="F548" s="10">
        <v>136.86721800000001</v>
      </c>
      <c r="G548">
        <v>81593200</v>
      </c>
    </row>
    <row r="549" spans="1:7" x14ac:dyDescent="0.25">
      <c r="A549" s="9">
        <v>43909</v>
      </c>
      <c r="B549" s="10">
        <v>142.770004</v>
      </c>
      <c r="C549" s="10">
        <v>150.14999399999999</v>
      </c>
      <c r="D549" s="10">
        <v>139</v>
      </c>
      <c r="E549" s="10">
        <v>142.71000699999999</v>
      </c>
      <c r="F549" s="10">
        <v>139.11911000000001</v>
      </c>
      <c r="G549">
        <v>85922700</v>
      </c>
    </row>
    <row r="550" spans="1:7" x14ac:dyDescent="0.25">
      <c r="A550" s="9">
        <v>43910</v>
      </c>
      <c r="B550" s="10">
        <v>146</v>
      </c>
      <c r="C550" s="10">
        <v>147.10000600000001</v>
      </c>
      <c r="D550" s="10">
        <v>135.86000100000001</v>
      </c>
      <c r="E550" s="10">
        <v>137.35000600000001</v>
      </c>
      <c r="F550" s="10">
        <v>133.893967</v>
      </c>
      <c r="G550">
        <v>84866200</v>
      </c>
    </row>
    <row r="551" spans="1:7" x14ac:dyDescent="0.25">
      <c r="A551" s="9">
        <v>43913</v>
      </c>
      <c r="B551" s="10">
        <v>137.009995</v>
      </c>
      <c r="C551" s="10">
        <v>140.570007</v>
      </c>
      <c r="D551" s="10">
        <v>132.520004</v>
      </c>
      <c r="E551" s="10">
        <v>135.979996</v>
      </c>
      <c r="F551" s="10">
        <v>132.55844099999999</v>
      </c>
      <c r="G551">
        <v>78975200</v>
      </c>
    </row>
    <row r="552" spans="1:7" x14ac:dyDescent="0.25">
      <c r="A552" s="9">
        <v>43914</v>
      </c>
      <c r="B552" s="10">
        <v>143.75</v>
      </c>
      <c r="C552" s="10">
        <v>149.60000600000001</v>
      </c>
      <c r="D552" s="10">
        <v>141.270004</v>
      </c>
      <c r="E552" s="10">
        <v>148.33999600000001</v>
      </c>
      <c r="F552" s="10">
        <v>144.60746800000001</v>
      </c>
      <c r="G552">
        <v>82516700</v>
      </c>
    </row>
    <row r="553" spans="1:7" x14ac:dyDescent="0.25">
      <c r="A553" s="9">
        <v>43915</v>
      </c>
      <c r="B553" s="10">
        <v>148.91000399999999</v>
      </c>
      <c r="C553" s="10">
        <v>154.33000200000001</v>
      </c>
      <c r="D553" s="10">
        <v>144.44000199999999</v>
      </c>
      <c r="E553" s="10">
        <v>146.91999799999999</v>
      </c>
      <c r="F553" s="10">
        <v>143.22318999999999</v>
      </c>
      <c r="G553">
        <v>75638200</v>
      </c>
    </row>
    <row r="554" spans="1:7" x14ac:dyDescent="0.25">
      <c r="A554" s="9">
        <v>43916</v>
      </c>
      <c r="B554" s="10">
        <v>148.39999399999999</v>
      </c>
      <c r="C554" s="10">
        <v>156.66000399999999</v>
      </c>
      <c r="D554" s="10">
        <v>148.36999499999999</v>
      </c>
      <c r="E554" s="10">
        <v>156.11000100000001</v>
      </c>
      <c r="F554" s="10">
        <v>152.181961</v>
      </c>
      <c r="G554">
        <v>64568100</v>
      </c>
    </row>
    <row r="555" spans="1:7" x14ac:dyDescent="0.25">
      <c r="A555" s="9">
        <v>43917</v>
      </c>
      <c r="B555" s="10">
        <v>151.75</v>
      </c>
      <c r="C555" s="10">
        <v>154.88999899999999</v>
      </c>
      <c r="D555" s="10">
        <v>149.199997</v>
      </c>
      <c r="E555" s="10">
        <v>149.699997</v>
      </c>
      <c r="F555" s="10">
        <v>145.93322800000001</v>
      </c>
      <c r="G555">
        <v>57042300</v>
      </c>
    </row>
    <row r="556" spans="1:7" x14ac:dyDescent="0.25">
      <c r="A556" s="9">
        <v>43920</v>
      </c>
      <c r="B556" s="10">
        <v>152.44000199999999</v>
      </c>
      <c r="C556" s="10">
        <v>160.60000600000001</v>
      </c>
      <c r="D556" s="10">
        <v>150.009995</v>
      </c>
      <c r="E556" s="10">
        <v>160.229996</v>
      </c>
      <c r="F556" s="10">
        <v>156.19825700000001</v>
      </c>
      <c r="G556">
        <v>63420300</v>
      </c>
    </row>
    <row r="557" spans="1:7" x14ac:dyDescent="0.25">
      <c r="A557" s="9">
        <v>43921</v>
      </c>
      <c r="B557" s="10">
        <v>159.39999399999999</v>
      </c>
      <c r="C557" s="10">
        <v>164.779999</v>
      </c>
      <c r="D557" s="10">
        <v>156.55999800000001</v>
      </c>
      <c r="E557" s="10">
        <v>157.71000699999999</v>
      </c>
      <c r="F557" s="10">
        <v>153.74168399999999</v>
      </c>
      <c r="G557">
        <v>77927200</v>
      </c>
    </row>
    <row r="558" spans="1:7" x14ac:dyDescent="0.25">
      <c r="A558" s="9">
        <v>43922</v>
      </c>
      <c r="B558" s="10">
        <v>153</v>
      </c>
      <c r="C558" s="10">
        <v>157.75</v>
      </c>
      <c r="D558" s="10">
        <v>150.820007</v>
      </c>
      <c r="E558" s="10">
        <v>152.11000100000001</v>
      </c>
      <c r="F558" s="10">
        <v>148.28260800000001</v>
      </c>
      <c r="G558">
        <v>57969900</v>
      </c>
    </row>
    <row r="559" spans="1:7" x14ac:dyDescent="0.25">
      <c r="A559" s="9">
        <v>43923</v>
      </c>
      <c r="B559" s="10">
        <v>151.86000100000001</v>
      </c>
      <c r="C559" s="10">
        <v>155.479996</v>
      </c>
      <c r="D559" s="10">
        <v>150.36000100000001</v>
      </c>
      <c r="E559" s="10">
        <v>155.259995</v>
      </c>
      <c r="F559" s="10">
        <v>151.353317</v>
      </c>
      <c r="G559">
        <v>49630700</v>
      </c>
    </row>
    <row r="560" spans="1:7" x14ac:dyDescent="0.25">
      <c r="A560" s="9">
        <v>43924</v>
      </c>
      <c r="B560" s="10">
        <v>155.10000600000001</v>
      </c>
      <c r="C560" s="10">
        <v>157.38000500000001</v>
      </c>
      <c r="D560" s="10">
        <v>152.19000199999999</v>
      </c>
      <c r="E560" s="10">
        <v>153.83000200000001</v>
      </c>
      <c r="F560" s="10">
        <v>149.95931999999999</v>
      </c>
      <c r="G560">
        <v>41243300</v>
      </c>
    </row>
    <row r="561" spans="1:7" x14ac:dyDescent="0.25">
      <c r="A561" s="9">
        <v>43927</v>
      </c>
      <c r="B561" s="10">
        <v>160.320007</v>
      </c>
      <c r="C561" s="10">
        <v>166.5</v>
      </c>
      <c r="D561" s="10">
        <v>157.58000200000001</v>
      </c>
      <c r="E561" s="10">
        <v>165.270004</v>
      </c>
      <c r="F561" s="10">
        <v>161.111481</v>
      </c>
      <c r="G561">
        <v>67111700</v>
      </c>
    </row>
    <row r="562" spans="1:7" x14ac:dyDescent="0.25">
      <c r="A562" s="9">
        <v>43928</v>
      </c>
      <c r="B562" s="10">
        <v>169.58999600000001</v>
      </c>
      <c r="C562" s="10">
        <v>170</v>
      </c>
      <c r="D562" s="10">
        <v>163.259995</v>
      </c>
      <c r="E562" s="10">
        <v>163.490005</v>
      </c>
      <c r="F562" s="10">
        <v>159.37622099999999</v>
      </c>
      <c r="G562">
        <v>62769000</v>
      </c>
    </row>
    <row r="563" spans="1:7" x14ac:dyDescent="0.25">
      <c r="A563" s="9">
        <v>43929</v>
      </c>
      <c r="B563" s="10">
        <v>165.66999799999999</v>
      </c>
      <c r="C563" s="10">
        <v>166.66999799999999</v>
      </c>
      <c r="D563" s="10">
        <v>163.5</v>
      </c>
      <c r="E563" s="10">
        <v>165.13000500000001</v>
      </c>
      <c r="F563" s="10">
        <v>160.974976</v>
      </c>
      <c r="G563">
        <v>48318200</v>
      </c>
    </row>
    <row r="564" spans="1:7" x14ac:dyDescent="0.25">
      <c r="A564" s="9">
        <v>43930</v>
      </c>
      <c r="B564" s="10">
        <v>166.36000100000001</v>
      </c>
      <c r="C564" s="10">
        <v>167.36999499999999</v>
      </c>
      <c r="D564" s="10">
        <v>163.33000200000001</v>
      </c>
      <c r="E564" s="10">
        <v>165.13999899999999</v>
      </c>
      <c r="F564" s="10">
        <v>160.98474100000001</v>
      </c>
      <c r="G564">
        <v>51385100</v>
      </c>
    </row>
    <row r="565" spans="1:7" x14ac:dyDescent="0.25">
      <c r="A565" s="9">
        <v>43934</v>
      </c>
      <c r="B565" s="10">
        <v>164.35000600000001</v>
      </c>
      <c r="C565" s="10">
        <v>165.570007</v>
      </c>
      <c r="D565" s="10">
        <v>162.300003</v>
      </c>
      <c r="E565" s="10">
        <v>165.509995</v>
      </c>
      <c r="F565" s="10">
        <v>161.345428</v>
      </c>
      <c r="G565">
        <v>41905300</v>
      </c>
    </row>
    <row r="566" spans="1:7" x14ac:dyDescent="0.25">
      <c r="A566" s="9">
        <v>43935</v>
      </c>
      <c r="B566" s="10">
        <v>169</v>
      </c>
      <c r="C566" s="10">
        <v>173.75</v>
      </c>
      <c r="D566" s="10">
        <v>168</v>
      </c>
      <c r="E566" s="10">
        <v>173.699997</v>
      </c>
      <c r="F566" s="10">
        <v>169.32933</v>
      </c>
      <c r="G566">
        <v>52874300</v>
      </c>
    </row>
    <row r="567" spans="1:7" x14ac:dyDescent="0.25">
      <c r="A567" s="9">
        <v>43936</v>
      </c>
      <c r="B567" s="10">
        <v>171.199997</v>
      </c>
      <c r="C567" s="10">
        <v>173.570007</v>
      </c>
      <c r="D567" s="10">
        <v>169.240005</v>
      </c>
      <c r="E567" s="10">
        <v>171.88000500000001</v>
      </c>
      <c r="F567" s="10">
        <v>167.55512999999999</v>
      </c>
      <c r="G567">
        <v>40940800</v>
      </c>
    </row>
    <row r="568" spans="1:7" x14ac:dyDescent="0.25">
      <c r="A568" s="9">
        <v>43937</v>
      </c>
      <c r="B568" s="10">
        <v>174.300003</v>
      </c>
      <c r="C568" s="10">
        <v>177.279999</v>
      </c>
      <c r="D568" s="10">
        <v>172.89999399999999</v>
      </c>
      <c r="E568" s="10">
        <v>177.03999300000001</v>
      </c>
      <c r="F568" s="10">
        <v>172.585297</v>
      </c>
      <c r="G568">
        <v>50479600</v>
      </c>
    </row>
    <row r="569" spans="1:7" x14ac:dyDescent="0.25">
      <c r="A569" s="9">
        <v>43938</v>
      </c>
      <c r="B569" s="10">
        <v>179.5</v>
      </c>
      <c r="C569" s="10">
        <v>180</v>
      </c>
      <c r="D569" s="10">
        <v>175.86999499999999</v>
      </c>
      <c r="E569" s="10">
        <v>178.60000600000001</v>
      </c>
      <c r="F569" s="10">
        <v>174.106064</v>
      </c>
      <c r="G569">
        <v>52765600</v>
      </c>
    </row>
    <row r="570" spans="1:7" x14ac:dyDescent="0.25">
      <c r="A570" s="9">
        <v>43941</v>
      </c>
      <c r="B570" s="10">
        <v>176.63000500000001</v>
      </c>
      <c r="C570" s="10">
        <v>178.75</v>
      </c>
      <c r="D570" s="10">
        <v>174.990005</v>
      </c>
      <c r="E570" s="10">
        <v>175.05999800000001</v>
      </c>
      <c r="F570" s="10">
        <v>170.65515099999999</v>
      </c>
      <c r="G570">
        <v>36669600</v>
      </c>
    </row>
    <row r="571" spans="1:7" x14ac:dyDescent="0.25">
      <c r="A571" s="9">
        <v>43942</v>
      </c>
      <c r="B571" s="10">
        <v>173.5</v>
      </c>
      <c r="C571" s="10">
        <v>173.66999799999999</v>
      </c>
      <c r="D571" s="10">
        <v>166.11000100000001</v>
      </c>
      <c r="E571" s="10">
        <v>167.820007</v>
      </c>
      <c r="F571" s="10">
        <v>163.59730500000001</v>
      </c>
      <c r="G571">
        <v>56203700</v>
      </c>
    </row>
    <row r="572" spans="1:7" x14ac:dyDescent="0.25">
      <c r="A572" s="9">
        <v>43943</v>
      </c>
      <c r="B572" s="10">
        <v>171.38999899999999</v>
      </c>
      <c r="C572" s="10">
        <v>174</v>
      </c>
      <c r="D572" s="10">
        <v>170.820007</v>
      </c>
      <c r="E572" s="10">
        <v>173.520004</v>
      </c>
      <c r="F572" s="10">
        <v>169.153885</v>
      </c>
      <c r="G572">
        <v>34620200</v>
      </c>
    </row>
    <row r="573" spans="1:7" x14ac:dyDescent="0.25">
      <c r="A573" s="9">
        <v>43944</v>
      </c>
      <c r="B573" s="10">
        <v>174.11000100000001</v>
      </c>
      <c r="C573" s="10">
        <v>175.05999800000001</v>
      </c>
      <c r="D573" s="10">
        <v>170.91000399999999</v>
      </c>
      <c r="E573" s="10">
        <v>171.41999799999999</v>
      </c>
      <c r="F573" s="10">
        <v>167.106674</v>
      </c>
      <c r="G573">
        <v>32790800</v>
      </c>
    </row>
    <row r="574" spans="1:7" x14ac:dyDescent="0.25">
      <c r="A574" s="9">
        <v>43945</v>
      </c>
      <c r="B574" s="10">
        <v>172.05999800000001</v>
      </c>
      <c r="C574" s="10">
        <v>174.55999800000001</v>
      </c>
      <c r="D574" s="10">
        <v>170.71000699999999</v>
      </c>
      <c r="E574" s="10">
        <v>174.550003</v>
      </c>
      <c r="F574" s="10">
        <v>170.15794399999999</v>
      </c>
      <c r="G574">
        <v>34277600</v>
      </c>
    </row>
    <row r="575" spans="1:7" x14ac:dyDescent="0.25">
      <c r="A575" s="9">
        <v>43948</v>
      </c>
      <c r="B575" s="10">
        <v>176.58999600000001</v>
      </c>
      <c r="C575" s="10">
        <v>176.89999399999999</v>
      </c>
      <c r="D575" s="10">
        <v>173.300003</v>
      </c>
      <c r="E575" s="10">
        <v>174.050003</v>
      </c>
      <c r="F575" s="10">
        <v>169.670547</v>
      </c>
      <c r="G575">
        <v>33194400</v>
      </c>
    </row>
    <row r="576" spans="1:7" x14ac:dyDescent="0.25">
      <c r="A576" s="9">
        <v>43949</v>
      </c>
      <c r="B576" s="10">
        <v>175.58999600000001</v>
      </c>
      <c r="C576" s="10">
        <v>175.66999799999999</v>
      </c>
      <c r="D576" s="10">
        <v>169.38999899999999</v>
      </c>
      <c r="E576" s="10">
        <v>169.80999800000001</v>
      </c>
      <c r="F576" s="10">
        <v>165.53720100000001</v>
      </c>
      <c r="G576">
        <v>34392700</v>
      </c>
    </row>
    <row r="577" spans="1:7" x14ac:dyDescent="0.25">
      <c r="A577" s="9">
        <v>43950</v>
      </c>
      <c r="B577" s="10">
        <v>173.220001</v>
      </c>
      <c r="C577" s="10">
        <v>177.679993</v>
      </c>
      <c r="D577" s="10">
        <v>171.88000500000001</v>
      </c>
      <c r="E577" s="10">
        <v>177.429993</v>
      </c>
      <c r="F577" s="10">
        <v>172.96545399999999</v>
      </c>
      <c r="G577">
        <v>51286600</v>
      </c>
    </row>
    <row r="578" spans="1:7" x14ac:dyDescent="0.25">
      <c r="A578" s="9">
        <v>43951</v>
      </c>
      <c r="B578" s="10">
        <v>180</v>
      </c>
      <c r="C578" s="10">
        <v>180.39999399999999</v>
      </c>
      <c r="D578" s="10">
        <v>176.229996</v>
      </c>
      <c r="E578" s="10">
        <v>179.21000699999999</v>
      </c>
      <c r="F578" s="10">
        <v>174.700714</v>
      </c>
      <c r="G578">
        <v>53875900</v>
      </c>
    </row>
    <row r="579" spans="1:7" x14ac:dyDescent="0.25">
      <c r="A579" s="9">
        <v>43952</v>
      </c>
      <c r="B579" s="10">
        <v>175.800003</v>
      </c>
      <c r="C579" s="10">
        <v>178.63999899999999</v>
      </c>
      <c r="D579" s="10">
        <v>174.009995</v>
      </c>
      <c r="E579" s="10">
        <v>174.570007</v>
      </c>
      <c r="F579" s="10">
        <v>170.17746</v>
      </c>
      <c r="G579">
        <v>39370500</v>
      </c>
    </row>
    <row r="580" spans="1:7" x14ac:dyDescent="0.25">
      <c r="A580" s="9">
        <v>43955</v>
      </c>
      <c r="B580" s="10">
        <v>174.490005</v>
      </c>
      <c r="C580" s="10">
        <v>179</v>
      </c>
      <c r="D580" s="10">
        <v>173.800003</v>
      </c>
      <c r="E580" s="10">
        <v>178.83999600000001</v>
      </c>
      <c r="F580" s="10">
        <v>174.33998099999999</v>
      </c>
      <c r="G580">
        <v>30372900</v>
      </c>
    </row>
    <row r="581" spans="1:7" x14ac:dyDescent="0.25">
      <c r="A581" s="9">
        <v>43956</v>
      </c>
      <c r="B581" s="10">
        <v>180.61999499999999</v>
      </c>
      <c r="C581" s="10">
        <v>183.64999399999999</v>
      </c>
      <c r="D581" s="10">
        <v>179.89999399999999</v>
      </c>
      <c r="E581" s="10">
        <v>180.759995</v>
      </c>
      <c r="F581" s="10">
        <v>176.21167</v>
      </c>
      <c r="G581">
        <v>36839200</v>
      </c>
    </row>
    <row r="582" spans="1:7" x14ac:dyDescent="0.25">
      <c r="A582" s="9">
        <v>43957</v>
      </c>
      <c r="B582" s="10">
        <v>182.08000200000001</v>
      </c>
      <c r="C582" s="10">
        <v>184.199997</v>
      </c>
      <c r="D582" s="10">
        <v>181.63000500000001</v>
      </c>
      <c r="E582" s="10">
        <v>182.53999300000001</v>
      </c>
      <c r="F582" s="10">
        <v>177.94688400000001</v>
      </c>
      <c r="G582">
        <v>32139300</v>
      </c>
    </row>
    <row r="583" spans="1:7" x14ac:dyDescent="0.25">
      <c r="A583" s="9">
        <v>43958</v>
      </c>
      <c r="B583" s="10">
        <v>184.16999799999999</v>
      </c>
      <c r="C583" s="10">
        <v>184.550003</v>
      </c>
      <c r="D583" s="10">
        <v>182.58000200000001</v>
      </c>
      <c r="E583" s="10">
        <v>183.60000600000001</v>
      </c>
      <c r="F583" s="10">
        <v>178.980255</v>
      </c>
      <c r="G583">
        <v>28316000</v>
      </c>
    </row>
    <row r="584" spans="1:7" x14ac:dyDescent="0.25">
      <c r="A584" s="9">
        <v>43959</v>
      </c>
      <c r="B584" s="10">
        <v>184.979996</v>
      </c>
      <c r="C584" s="10">
        <v>185</v>
      </c>
      <c r="D584" s="10">
        <v>183.36000100000001</v>
      </c>
      <c r="E584" s="10">
        <v>184.679993</v>
      </c>
      <c r="F584" s="10">
        <v>180.03303500000001</v>
      </c>
      <c r="G584">
        <v>30877800</v>
      </c>
    </row>
    <row r="585" spans="1:7" x14ac:dyDescent="0.25">
      <c r="A585" s="9">
        <v>43962</v>
      </c>
      <c r="B585" s="10">
        <v>183.14999399999999</v>
      </c>
      <c r="C585" s="10">
        <v>187.509995</v>
      </c>
      <c r="D585" s="10">
        <v>182.85000600000001</v>
      </c>
      <c r="E585" s="10">
        <v>186.740005</v>
      </c>
      <c r="F585" s="10">
        <v>182.04122899999999</v>
      </c>
      <c r="G585">
        <v>30892700</v>
      </c>
    </row>
    <row r="586" spans="1:7" x14ac:dyDescent="0.25">
      <c r="A586" s="9">
        <v>43963</v>
      </c>
      <c r="B586" s="10">
        <v>186.800003</v>
      </c>
      <c r="C586" s="10">
        <v>187.03999300000001</v>
      </c>
      <c r="D586" s="10">
        <v>182.300003</v>
      </c>
      <c r="E586" s="10">
        <v>182.509995</v>
      </c>
      <c r="F586" s="10">
        <v>177.917664</v>
      </c>
      <c r="G586">
        <v>32038200</v>
      </c>
    </row>
    <row r="587" spans="1:7" x14ac:dyDescent="0.25">
      <c r="A587" s="9">
        <v>43964</v>
      </c>
      <c r="B587" s="10">
        <v>182.550003</v>
      </c>
      <c r="C587" s="10">
        <v>184.050003</v>
      </c>
      <c r="D587" s="10">
        <v>176.53999300000001</v>
      </c>
      <c r="E587" s="10">
        <v>179.75</v>
      </c>
      <c r="F587" s="10">
        <v>175.227127</v>
      </c>
      <c r="G587">
        <v>44711500</v>
      </c>
    </row>
    <row r="588" spans="1:7" x14ac:dyDescent="0.25">
      <c r="A588" s="9">
        <v>43965</v>
      </c>
      <c r="B588" s="10">
        <v>177.53999300000001</v>
      </c>
      <c r="C588" s="10">
        <v>180.69000199999999</v>
      </c>
      <c r="D588" s="10">
        <v>175.679993</v>
      </c>
      <c r="E588" s="10">
        <v>180.529999</v>
      </c>
      <c r="F588" s="10">
        <v>175.98747299999999</v>
      </c>
      <c r="G588">
        <v>41873900</v>
      </c>
    </row>
    <row r="589" spans="1:7" x14ac:dyDescent="0.25">
      <c r="A589" s="9">
        <v>43966</v>
      </c>
      <c r="B589" s="10">
        <v>179.05999800000001</v>
      </c>
      <c r="C589" s="10">
        <v>187.05999800000001</v>
      </c>
      <c r="D589" s="10">
        <v>177</v>
      </c>
      <c r="E589" s="10">
        <v>183.16000399999999</v>
      </c>
      <c r="F589" s="10">
        <v>178.5513</v>
      </c>
      <c r="G589">
        <v>46610400</v>
      </c>
    </row>
    <row r="590" spans="1:7" x14ac:dyDescent="0.25">
      <c r="A590" s="9">
        <v>43969</v>
      </c>
      <c r="B590" s="10">
        <v>185.75</v>
      </c>
      <c r="C590" s="10">
        <v>186.199997</v>
      </c>
      <c r="D590" s="10">
        <v>183.96000699999999</v>
      </c>
      <c r="E590" s="10">
        <v>184.91000399999999</v>
      </c>
      <c r="F590" s="10">
        <v>180.257294</v>
      </c>
      <c r="G590">
        <v>35264500</v>
      </c>
    </row>
    <row r="591" spans="1:7" x14ac:dyDescent="0.25">
      <c r="A591" s="9">
        <v>43970</v>
      </c>
      <c r="B591" s="10">
        <v>185.029999</v>
      </c>
      <c r="C591" s="10">
        <v>186.60000600000001</v>
      </c>
      <c r="D591" s="10">
        <v>183.490005</v>
      </c>
      <c r="E591" s="10">
        <v>183.63000500000001</v>
      </c>
      <c r="F591" s="10">
        <v>179.00947600000001</v>
      </c>
      <c r="G591">
        <v>26799100</v>
      </c>
    </row>
    <row r="592" spans="1:7" x14ac:dyDescent="0.25">
      <c r="A592" s="9">
        <v>43971</v>
      </c>
      <c r="B592" s="10">
        <v>184.80999800000001</v>
      </c>
      <c r="C592" s="10">
        <v>185.85000600000001</v>
      </c>
      <c r="D592" s="10">
        <v>183.94000199999999</v>
      </c>
      <c r="E592" s="10">
        <v>185.66000399999999</v>
      </c>
      <c r="F592" s="10">
        <v>181.492447</v>
      </c>
      <c r="G592">
        <v>31261300</v>
      </c>
    </row>
    <row r="593" spans="1:7" x14ac:dyDescent="0.25">
      <c r="A593" s="9">
        <v>43972</v>
      </c>
      <c r="B593" s="10">
        <v>185.39999399999999</v>
      </c>
      <c r="C593" s="10">
        <v>186.66999799999999</v>
      </c>
      <c r="D593" s="10">
        <v>183.28999300000001</v>
      </c>
      <c r="E593" s="10">
        <v>183.429993</v>
      </c>
      <c r="F593" s="10">
        <v>179.31251499999999</v>
      </c>
      <c r="G593">
        <v>29119500</v>
      </c>
    </row>
    <row r="594" spans="1:7" x14ac:dyDescent="0.25">
      <c r="A594" s="9">
        <v>43973</v>
      </c>
      <c r="B594" s="10">
        <v>183.19000199999999</v>
      </c>
      <c r="C594" s="10">
        <v>184.46000699999999</v>
      </c>
      <c r="D594" s="10">
        <v>182.53999300000001</v>
      </c>
      <c r="E594" s="10">
        <v>183.509995</v>
      </c>
      <c r="F594" s="10">
        <v>179.390717</v>
      </c>
      <c r="G594">
        <v>20826900</v>
      </c>
    </row>
    <row r="595" spans="1:7" x14ac:dyDescent="0.25">
      <c r="A595" s="9">
        <v>43977</v>
      </c>
      <c r="B595" s="10">
        <v>186.33999600000001</v>
      </c>
      <c r="C595" s="10">
        <v>186.5</v>
      </c>
      <c r="D595" s="10">
        <v>181.10000600000001</v>
      </c>
      <c r="E595" s="10">
        <v>181.570007</v>
      </c>
      <c r="F595" s="10">
        <v>177.494293</v>
      </c>
      <c r="G595">
        <v>36073600</v>
      </c>
    </row>
    <row r="596" spans="1:7" x14ac:dyDescent="0.25">
      <c r="A596" s="9">
        <v>43978</v>
      </c>
      <c r="B596" s="10">
        <v>180.199997</v>
      </c>
      <c r="C596" s="10">
        <v>181.990005</v>
      </c>
      <c r="D596" s="10">
        <v>176.60000600000001</v>
      </c>
      <c r="E596" s="10">
        <v>181.80999800000001</v>
      </c>
      <c r="F596" s="10">
        <v>177.72889699999999</v>
      </c>
      <c r="G596">
        <v>39517100</v>
      </c>
    </row>
    <row r="597" spans="1:7" x14ac:dyDescent="0.25">
      <c r="A597" s="9">
        <v>43979</v>
      </c>
      <c r="B597" s="10">
        <v>180.740005</v>
      </c>
      <c r="C597" s="10">
        <v>184.14999399999999</v>
      </c>
      <c r="D597" s="10">
        <v>180.38000500000001</v>
      </c>
      <c r="E597" s="10">
        <v>181.39999399999999</v>
      </c>
      <c r="F597" s="10">
        <v>177.328079</v>
      </c>
      <c r="G597">
        <v>33810200</v>
      </c>
    </row>
    <row r="598" spans="1:7" x14ac:dyDescent="0.25">
      <c r="A598" s="9">
        <v>43980</v>
      </c>
      <c r="B598" s="10">
        <v>182.729996</v>
      </c>
      <c r="C598" s="10">
        <v>184.270004</v>
      </c>
      <c r="D598" s="10">
        <v>180.41000399999999</v>
      </c>
      <c r="E598" s="10">
        <v>183.25</v>
      </c>
      <c r="F598" s="10">
        <v>179.136551</v>
      </c>
      <c r="G598">
        <v>42130400</v>
      </c>
    </row>
    <row r="599" spans="1:7" x14ac:dyDescent="0.25">
      <c r="A599" s="9">
        <v>43983</v>
      </c>
      <c r="B599" s="10">
        <v>182.53999300000001</v>
      </c>
      <c r="C599" s="10">
        <v>183</v>
      </c>
      <c r="D599" s="10">
        <v>181.46000699999999</v>
      </c>
      <c r="E599" s="10">
        <v>182.83000200000001</v>
      </c>
      <c r="F599" s="10">
        <v>178.72598300000001</v>
      </c>
      <c r="G599">
        <v>22622400</v>
      </c>
    </row>
    <row r="600" spans="1:7" x14ac:dyDescent="0.25">
      <c r="A600" s="9">
        <v>43984</v>
      </c>
      <c r="B600" s="10">
        <v>184.25</v>
      </c>
      <c r="C600" s="10">
        <v>185</v>
      </c>
      <c r="D600" s="10">
        <v>181.35000600000001</v>
      </c>
      <c r="E600" s="10">
        <v>184.91000399999999</v>
      </c>
      <c r="F600" s="10">
        <v>180.75932299999999</v>
      </c>
      <c r="G600">
        <v>30794600</v>
      </c>
    </row>
    <row r="601" spans="1:7" x14ac:dyDescent="0.25">
      <c r="A601" s="9">
        <v>43985</v>
      </c>
      <c r="B601" s="10">
        <v>184.820007</v>
      </c>
      <c r="C601" s="10">
        <v>185.94000199999999</v>
      </c>
      <c r="D601" s="10">
        <v>183.58000200000001</v>
      </c>
      <c r="E601" s="10">
        <v>185.36000100000001</v>
      </c>
      <c r="F601" s="10">
        <v>181.19918799999999</v>
      </c>
      <c r="G601">
        <v>27311000</v>
      </c>
    </row>
    <row r="602" spans="1:7" x14ac:dyDescent="0.25">
      <c r="A602" s="9">
        <v>43986</v>
      </c>
      <c r="B602" s="10">
        <v>184.300003</v>
      </c>
      <c r="C602" s="10">
        <v>185.83999600000001</v>
      </c>
      <c r="D602" s="10">
        <v>182.300003</v>
      </c>
      <c r="E602" s="10">
        <v>182.91999799999999</v>
      </c>
      <c r="F602" s="10">
        <v>178.813965</v>
      </c>
      <c r="G602">
        <v>28761800</v>
      </c>
    </row>
    <row r="603" spans="1:7" x14ac:dyDescent="0.25">
      <c r="A603" s="9">
        <v>43987</v>
      </c>
      <c r="B603" s="10">
        <v>182.61999499999999</v>
      </c>
      <c r="C603" s="10">
        <v>187.729996</v>
      </c>
      <c r="D603" s="10">
        <v>182.009995</v>
      </c>
      <c r="E603" s="10">
        <v>187.199997</v>
      </c>
      <c r="F603" s="10">
        <v>182.99787900000001</v>
      </c>
      <c r="G603">
        <v>39893600</v>
      </c>
    </row>
    <row r="604" spans="1:7" x14ac:dyDescent="0.25">
      <c r="A604" s="9">
        <v>43990</v>
      </c>
      <c r="B604" s="10">
        <v>185.94000199999999</v>
      </c>
      <c r="C604" s="10">
        <v>188.550003</v>
      </c>
      <c r="D604" s="10">
        <v>184.44000199999999</v>
      </c>
      <c r="E604" s="10">
        <v>188.36000100000001</v>
      </c>
      <c r="F604" s="10">
        <v>184.13185100000001</v>
      </c>
      <c r="G604">
        <v>33211600</v>
      </c>
    </row>
    <row r="605" spans="1:7" x14ac:dyDescent="0.25">
      <c r="A605" s="9">
        <v>43991</v>
      </c>
      <c r="B605" s="10">
        <v>188</v>
      </c>
      <c r="C605" s="10">
        <v>190.699997</v>
      </c>
      <c r="D605" s="10">
        <v>187.259995</v>
      </c>
      <c r="E605" s="10">
        <v>189.800003</v>
      </c>
      <c r="F605" s="10">
        <v>185.539536</v>
      </c>
      <c r="G605">
        <v>29783900</v>
      </c>
    </row>
    <row r="606" spans="1:7" x14ac:dyDescent="0.25">
      <c r="A606" s="9">
        <v>43992</v>
      </c>
      <c r="B606" s="10">
        <v>191.13000500000001</v>
      </c>
      <c r="C606" s="10">
        <v>198.520004</v>
      </c>
      <c r="D606" s="10">
        <v>191.009995</v>
      </c>
      <c r="E606" s="10">
        <v>196.83999600000001</v>
      </c>
      <c r="F606" s="10">
        <v>192.421494</v>
      </c>
      <c r="G606">
        <v>43872300</v>
      </c>
    </row>
    <row r="607" spans="1:7" x14ac:dyDescent="0.25">
      <c r="A607" s="9">
        <v>43993</v>
      </c>
      <c r="B607" s="10">
        <v>193.13000500000001</v>
      </c>
      <c r="C607" s="10">
        <v>195.759995</v>
      </c>
      <c r="D607" s="10">
        <v>186.070007</v>
      </c>
      <c r="E607" s="10">
        <v>186.270004</v>
      </c>
      <c r="F607" s="10">
        <v>182.08879099999999</v>
      </c>
      <c r="G607">
        <v>52854700</v>
      </c>
    </row>
    <row r="608" spans="1:7" x14ac:dyDescent="0.25">
      <c r="A608" s="9">
        <v>43994</v>
      </c>
      <c r="B608" s="10">
        <v>190.53999300000001</v>
      </c>
      <c r="C608" s="10">
        <v>191.720001</v>
      </c>
      <c r="D608" s="10">
        <v>185.179993</v>
      </c>
      <c r="E608" s="10">
        <v>187.740005</v>
      </c>
      <c r="F608" s="10">
        <v>183.525803</v>
      </c>
      <c r="G608">
        <v>43373600</v>
      </c>
    </row>
    <row r="609" spans="1:7" x14ac:dyDescent="0.25">
      <c r="A609" s="9">
        <v>43997</v>
      </c>
      <c r="B609" s="10">
        <v>184.58000200000001</v>
      </c>
      <c r="C609" s="10">
        <v>190.820007</v>
      </c>
      <c r="D609" s="10">
        <v>184.009995</v>
      </c>
      <c r="E609" s="10">
        <v>188.94000199999999</v>
      </c>
      <c r="F609" s="10">
        <v>184.69885300000001</v>
      </c>
      <c r="G609">
        <v>32770200</v>
      </c>
    </row>
    <row r="610" spans="1:7" x14ac:dyDescent="0.25">
      <c r="A610" s="9">
        <v>43998</v>
      </c>
      <c r="B610" s="10">
        <v>192.88999899999999</v>
      </c>
      <c r="C610" s="10">
        <v>195.58000200000001</v>
      </c>
      <c r="D610" s="10">
        <v>191.46000699999999</v>
      </c>
      <c r="E610" s="10">
        <v>193.570007</v>
      </c>
      <c r="F610" s="10">
        <v>189.22491500000001</v>
      </c>
      <c r="G610">
        <v>42556700</v>
      </c>
    </row>
    <row r="611" spans="1:7" x14ac:dyDescent="0.25">
      <c r="A611" s="9">
        <v>43999</v>
      </c>
      <c r="B611" s="10">
        <v>195.029999</v>
      </c>
      <c r="C611" s="10">
        <v>196.320007</v>
      </c>
      <c r="D611" s="10">
        <v>193.69000199999999</v>
      </c>
      <c r="E611" s="10">
        <v>194.240005</v>
      </c>
      <c r="F611" s="10">
        <v>189.87988300000001</v>
      </c>
      <c r="G611">
        <v>25687800</v>
      </c>
    </row>
    <row r="612" spans="1:7" x14ac:dyDescent="0.25">
      <c r="A612" s="9">
        <v>44000</v>
      </c>
      <c r="B612" s="10">
        <v>194</v>
      </c>
      <c r="C612" s="10">
        <v>196.490005</v>
      </c>
      <c r="D612" s="10">
        <v>194</v>
      </c>
      <c r="E612" s="10">
        <v>196.320007</v>
      </c>
      <c r="F612" s="10">
        <v>191.91317699999999</v>
      </c>
      <c r="G612">
        <v>23061600</v>
      </c>
    </row>
    <row r="613" spans="1:7" x14ac:dyDescent="0.25">
      <c r="A613" s="9">
        <v>44001</v>
      </c>
      <c r="B613" s="10">
        <v>198.58999600000001</v>
      </c>
      <c r="C613" s="10">
        <v>199.28999300000001</v>
      </c>
      <c r="D613" s="10">
        <v>194.36999499999999</v>
      </c>
      <c r="E613" s="10">
        <v>195.14999399999999</v>
      </c>
      <c r="F613" s="10">
        <v>190.76945499999999</v>
      </c>
      <c r="G613">
        <v>44441100</v>
      </c>
    </row>
    <row r="614" spans="1:7" x14ac:dyDescent="0.25">
      <c r="A614" s="9">
        <v>44004</v>
      </c>
      <c r="B614" s="10">
        <v>195.78999300000001</v>
      </c>
      <c r="C614" s="10">
        <v>200.759995</v>
      </c>
      <c r="D614" s="10">
        <v>195.229996</v>
      </c>
      <c r="E614" s="10">
        <v>200.570007</v>
      </c>
      <c r="F614" s="10">
        <v>196.06779499999999</v>
      </c>
      <c r="G614">
        <v>32818900</v>
      </c>
    </row>
    <row r="615" spans="1:7" x14ac:dyDescent="0.25">
      <c r="A615" s="9">
        <v>44005</v>
      </c>
      <c r="B615" s="10">
        <v>202.08999600000001</v>
      </c>
      <c r="C615" s="10">
        <v>203.949997</v>
      </c>
      <c r="D615" s="10">
        <v>201.429993</v>
      </c>
      <c r="E615" s="10">
        <v>201.91000399999999</v>
      </c>
      <c r="F615" s="10">
        <v>197.37768600000001</v>
      </c>
      <c r="G615">
        <v>30917400</v>
      </c>
    </row>
    <row r="616" spans="1:7" x14ac:dyDescent="0.25">
      <c r="A616" s="9">
        <v>44006</v>
      </c>
      <c r="B616" s="10">
        <v>201.60000600000001</v>
      </c>
      <c r="C616" s="10">
        <v>203.25</v>
      </c>
      <c r="D616" s="10">
        <v>196.55999800000001</v>
      </c>
      <c r="E616" s="10">
        <v>197.83999600000001</v>
      </c>
      <c r="F616" s="10">
        <v>193.39904799999999</v>
      </c>
      <c r="G616">
        <v>36740600</v>
      </c>
    </row>
    <row r="617" spans="1:7" x14ac:dyDescent="0.25">
      <c r="A617" s="9">
        <v>44007</v>
      </c>
      <c r="B617" s="10">
        <v>197.800003</v>
      </c>
      <c r="C617" s="10">
        <v>200.61000100000001</v>
      </c>
      <c r="D617" s="10">
        <v>195.470001</v>
      </c>
      <c r="E617" s="10">
        <v>200.33999600000001</v>
      </c>
      <c r="F617" s="10">
        <v>195.84295700000001</v>
      </c>
      <c r="G617">
        <v>27803900</v>
      </c>
    </row>
    <row r="618" spans="1:7" x14ac:dyDescent="0.25">
      <c r="A618" s="9">
        <v>44008</v>
      </c>
      <c r="B618" s="10">
        <v>199.729996</v>
      </c>
      <c r="C618" s="10">
        <v>199.88999899999999</v>
      </c>
      <c r="D618" s="10">
        <v>194.88000500000001</v>
      </c>
      <c r="E618" s="10">
        <v>196.33000200000001</v>
      </c>
      <c r="F618" s="10">
        <v>191.922943</v>
      </c>
      <c r="G618">
        <v>54675800</v>
      </c>
    </row>
    <row r="619" spans="1:7" x14ac:dyDescent="0.25">
      <c r="A619" s="9">
        <v>44011</v>
      </c>
      <c r="B619" s="10">
        <v>195.779999</v>
      </c>
      <c r="C619" s="10">
        <v>198.529999</v>
      </c>
      <c r="D619" s="10">
        <v>193.550003</v>
      </c>
      <c r="E619" s="10">
        <v>198.44000199999999</v>
      </c>
      <c r="F619" s="10">
        <v>193.98558</v>
      </c>
      <c r="G619">
        <v>26701600</v>
      </c>
    </row>
    <row r="620" spans="1:7" x14ac:dyDescent="0.25">
      <c r="A620" s="9">
        <v>44012</v>
      </c>
      <c r="B620" s="10">
        <v>197.88000500000001</v>
      </c>
      <c r="C620" s="10">
        <v>204.39999399999999</v>
      </c>
      <c r="D620" s="10">
        <v>197.740005</v>
      </c>
      <c r="E620" s="10">
        <v>203.509995</v>
      </c>
      <c r="F620" s="10">
        <v>198.94177199999999</v>
      </c>
      <c r="G620">
        <v>34310300</v>
      </c>
    </row>
    <row r="621" spans="1:7" x14ac:dyDescent="0.25">
      <c r="A621" s="9">
        <v>44013</v>
      </c>
      <c r="B621" s="10">
        <v>203.13999899999999</v>
      </c>
      <c r="C621" s="10">
        <v>206.35000600000001</v>
      </c>
      <c r="D621" s="10">
        <v>201.770004</v>
      </c>
      <c r="E621" s="10">
        <v>204.699997</v>
      </c>
      <c r="F621" s="10">
        <v>200.10505699999999</v>
      </c>
      <c r="G621">
        <v>32061200</v>
      </c>
    </row>
    <row r="622" spans="1:7" x14ac:dyDescent="0.25">
      <c r="A622" s="9">
        <v>44014</v>
      </c>
      <c r="B622" s="10">
        <v>205.679993</v>
      </c>
      <c r="C622" s="10">
        <v>208.020004</v>
      </c>
      <c r="D622" s="10">
        <v>205</v>
      </c>
      <c r="E622" s="10">
        <v>206.259995</v>
      </c>
      <c r="F622" s="10">
        <v>201.63003499999999</v>
      </c>
      <c r="G622">
        <v>29315800</v>
      </c>
    </row>
    <row r="623" spans="1:7" x14ac:dyDescent="0.25">
      <c r="A623" s="9">
        <v>44018</v>
      </c>
      <c r="B623" s="10">
        <v>208.83000200000001</v>
      </c>
      <c r="C623" s="10">
        <v>211.13000500000001</v>
      </c>
      <c r="D623" s="10">
        <v>208.08999600000001</v>
      </c>
      <c r="E623" s="10">
        <v>210.699997</v>
      </c>
      <c r="F623" s="10">
        <v>205.97036700000001</v>
      </c>
      <c r="G623">
        <v>31897600</v>
      </c>
    </row>
    <row r="624" spans="1:7" x14ac:dyDescent="0.25">
      <c r="A624" s="9">
        <v>44019</v>
      </c>
      <c r="B624" s="10">
        <v>210.449997</v>
      </c>
      <c r="C624" s="10">
        <v>214.66999799999999</v>
      </c>
      <c r="D624" s="10">
        <v>207.990005</v>
      </c>
      <c r="E624" s="10">
        <v>208.25</v>
      </c>
      <c r="F624" s="10">
        <v>203.575378</v>
      </c>
      <c r="G624">
        <v>33600700</v>
      </c>
    </row>
    <row r="625" spans="1:7" x14ac:dyDescent="0.25">
      <c r="A625" s="9">
        <v>44020</v>
      </c>
      <c r="B625" s="10">
        <v>210.070007</v>
      </c>
      <c r="C625" s="10">
        <v>213.259995</v>
      </c>
      <c r="D625" s="10">
        <v>208.69000199999999</v>
      </c>
      <c r="E625" s="10">
        <v>212.83000200000001</v>
      </c>
      <c r="F625" s="10">
        <v>208.05256700000001</v>
      </c>
      <c r="G625">
        <v>33600000</v>
      </c>
    </row>
    <row r="626" spans="1:7" x14ac:dyDescent="0.25">
      <c r="A626" s="9">
        <v>44021</v>
      </c>
      <c r="B626" s="10">
        <v>216.33000200000001</v>
      </c>
      <c r="C626" s="10">
        <v>216.38000500000001</v>
      </c>
      <c r="D626" s="10">
        <v>211.470001</v>
      </c>
      <c r="E626" s="10">
        <v>214.320007</v>
      </c>
      <c r="F626" s="10">
        <v>209.50912500000001</v>
      </c>
      <c r="G626">
        <v>33121700</v>
      </c>
    </row>
    <row r="627" spans="1:7" x14ac:dyDescent="0.25">
      <c r="A627" s="9">
        <v>44022</v>
      </c>
      <c r="B627" s="10">
        <v>213.61999499999999</v>
      </c>
      <c r="C627" s="10">
        <v>214.08000200000001</v>
      </c>
      <c r="D627" s="10">
        <v>211.08000200000001</v>
      </c>
      <c r="E627" s="10">
        <v>213.66999799999999</v>
      </c>
      <c r="F627" s="10">
        <v>208.87370300000001</v>
      </c>
      <c r="G627">
        <v>26177600</v>
      </c>
    </row>
    <row r="628" spans="1:7" x14ac:dyDescent="0.25">
      <c r="A628" s="9">
        <v>44025</v>
      </c>
      <c r="B628" s="10">
        <v>214.479996</v>
      </c>
      <c r="C628" s="10">
        <v>215.800003</v>
      </c>
      <c r="D628" s="10">
        <v>206.5</v>
      </c>
      <c r="E628" s="10">
        <v>207.070007</v>
      </c>
      <c r="F628" s="10">
        <v>202.421875</v>
      </c>
      <c r="G628">
        <v>38135600</v>
      </c>
    </row>
    <row r="629" spans="1:7" x14ac:dyDescent="0.25">
      <c r="A629" s="9">
        <v>44026</v>
      </c>
      <c r="B629" s="10">
        <v>206.13000500000001</v>
      </c>
      <c r="C629" s="10">
        <v>208.85000600000001</v>
      </c>
      <c r="D629" s="10">
        <v>202.029999</v>
      </c>
      <c r="E629" s="10">
        <v>208.35000600000001</v>
      </c>
      <c r="F629" s="10">
        <v>203.673157</v>
      </c>
      <c r="G629">
        <v>37591800</v>
      </c>
    </row>
    <row r="630" spans="1:7" x14ac:dyDescent="0.25">
      <c r="A630" s="9">
        <v>44027</v>
      </c>
      <c r="B630" s="10">
        <v>209.55999800000001</v>
      </c>
      <c r="C630" s="10">
        <v>211.33000200000001</v>
      </c>
      <c r="D630" s="10">
        <v>205.029999</v>
      </c>
      <c r="E630" s="10">
        <v>208.03999300000001</v>
      </c>
      <c r="F630" s="10">
        <v>203.370102</v>
      </c>
      <c r="G630">
        <v>32179400</v>
      </c>
    </row>
    <row r="631" spans="1:7" x14ac:dyDescent="0.25">
      <c r="A631" s="9">
        <v>44028</v>
      </c>
      <c r="B631" s="10">
        <v>205.39999399999999</v>
      </c>
      <c r="C631" s="10">
        <v>205.699997</v>
      </c>
      <c r="D631" s="10">
        <v>202.30999800000001</v>
      </c>
      <c r="E631" s="10">
        <v>203.91999799999999</v>
      </c>
      <c r="F631" s="10">
        <v>199.34259</v>
      </c>
      <c r="G631">
        <v>29940700</v>
      </c>
    </row>
    <row r="632" spans="1:7" x14ac:dyDescent="0.25">
      <c r="A632" s="9">
        <v>44029</v>
      </c>
      <c r="B632" s="10">
        <v>204.470001</v>
      </c>
      <c r="C632" s="10">
        <v>205.03999300000001</v>
      </c>
      <c r="D632" s="10">
        <v>201.38999899999999</v>
      </c>
      <c r="E632" s="10">
        <v>202.88000500000001</v>
      </c>
      <c r="F632" s="10">
        <v>198.325943</v>
      </c>
      <c r="G632">
        <v>31635300</v>
      </c>
    </row>
    <row r="633" spans="1:7" x14ac:dyDescent="0.25">
      <c r="A633" s="9">
        <v>44032</v>
      </c>
      <c r="B633" s="10">
        <v>205</v>
      </c>
      <c r="C633" s="10">
        <v>212.300003</v>
      </c>
      <c r="D633" s="10">
        <v>203.009995</v>
      </c>
      <c r="E633" s="10">
        <v>211.60000600000001</v>
      </c>
      <c r="F633" s="10">
        <v>206.850189</v>
      </c>
      <c r="G633">
        <v>36884800</v>
      </c>
    </row>
    <row r="634" spans="1:7" x14ac:dyDescent="0.25">
      <c r="A634" s="9">
        <v>44033</v>
      </c>
      <c r="B634" s="10">
        <v>213.66000399999999</v>
      </c>
      <c r="C634" s="10">
        <v>213.94000199999999</v>
      </c>
      <c r="D634" s="10">
        <v>208.029999</v>
      </c>
      <c r="E634" s="10">
        <v>208.75</v>
      </c>
      <c r="F634" s="10">
        <v>204.064178</v>
      </c>
      <c r="G634">
        <v>37990400</v>
      </c>
    </row>
    <row r="635" spans="1:7" x14ac:dyDescent="0.25">
      <c r="A635" s="9">
        <v>44034</v>
      </c>
      <c r="B635" s="10">
        <v>209.199997</v>
      </c>
      <c r="C635" s="10">
        <v>212.300003</v>
      </c>
      <c r="D635" s="10">
        <v>208.38999899999999</v>
      </c>
      <c r="E635" s="10">
        <v>211.75</v>
      </c>
      <c r="F635" s="10">
        <v>206.996826</v>
      </c>
      <c r="G635">
        <v>49605700</v>
      </c>
    </row>
    <row r="636" spans="1:7" x14ac:dyDescent="0.25">
      <c r="A636" s="9">
        <v>44035</v>
      </c>
      <c r="B636" s="10">
        <v>207.19000199999999</v>
      </c>
      <c r="C636" s="10">
        <v>210.91999799999999</v>
      </c>
      <c r="D636" s="10">
        <v>202.14999399999999</v>
      </c>
      <c r="E636" s="10">
        <v>202.53999300000001</v>
      </c>
      <c r="F636" s="10">
        <v>197.993561</v>
      </c>
      <c r="G636">
        <v>67457000</v>
      </c>
    </row>
    <row r="637" spans="1:7" x14ac:dyDescent="0.25">
      <c r="A637" s="9">
        <v>44036</v>
      </c>
      <c r="B637" s="10">
        <v>200.41999799999999</v>
      </c>
      <c r="C637" s="10">
        <v>202.86000100000001</v>
      </c>
      <c r="D637" s="10">
        <v>197.509995</v>
      </c>
      <c r="E637" s="10">
        <v>201.300003</v>
      </c>
      <c r="F637" s="10">
        <v>196.781418</v>
      </c>
      <c r="G637">
        <v>39827000</v>
      </c>
    </row>
    <row r="638" spans="1:7" x14ac:dyDescent="0.25">
      <c r="A638" s="9">
        <v>44039</v>
      </c>
      <c r="B638" s="10">
        <v>201.470001</v>
      </c>
      <c r="C638" s="10">
        <v>203.970001</v>
      </c>
      <c r="D638" s="10">
        <v>200.86000100000001</v>
      </c>
      <c r="E638" s="10">
        <v>203.85000600000001</v>
      </c>
      <c r="F638" s="10">
        <v>199.27413899999999</v>
      </c>
      <c r="G638">
        <v>30160900</v>
      </c>
    </row>
    <row r="639" spans="1:7" x14ac:dyDescent="0.25">
      <c r="A639" s="9">
        <v>44040</v>
      </c>
      <c r="B639" s="10">
        <v>203.61000100000001</v>
      </c>
      <c r="C639" s="10">
        <v>204.699997</v>
      </c>
      <c r="D639" s="10">
        <v>201.740005</v>
      </c>
      <c r="E639" s="10">
        <v>202.020004</v>
      </c>
      <c r="F639" s="10">
        <v>197.48526000000001</v>
      </c>
      <c r="G639">
        <v>23251400</v>
      </c>
    </row>
    <row r="640" spans="1:7" x14ac:dyDescent="0.25">
      <c r="A640" s="9">
        <v>44041</v>
      </c>
      <c r="B640" s="10">
        <v>202.5</v>
      </c>
      <c r="C640" s="10">
        <v>204.64999399999999</v>
      </c>
      <c r="D640" s="10">
        <v>202.009995</v>
      </c>
      <c r="E640" s="10">
        <v>204.05999800000001</v>
      </c>
      <c r="F640" s="10">
        <v>199.47943100000001</v>
      </c>
      <c r="G640">
        <v>19632600</v>
      </c>
    </row>
    <row r="641" spans="1:7" x14ac:dyDescent="0.25">
      <c r="A641" s="9">
        <v>44042</v>
      </c>
      <c r="B641" s="10">
        <v>201</v>
      </c>
      <c r="C641" s="10">
        <v>204.46000699999999</v>
      </c>
      <c r="D641" s="10">
        <v>199.570007</v>
      </c>
      <c r="E641" s="10">
        <v>203.89999399999999</v>
      </c>
      <c r="F641" s="10">
        <v>199.32302899999999</v>
      </c>
      <c r="G641">
        <v>25079600</v>
      </c>
    </row>
    <row r="642" spans="1:7" x14ac:dyDescent="0.25">
      <c r="A642" s="9">
        <v>44043</v>
      </c>
      <c r="B642" s="10">
        <v>204.39999399999999</v>
      </c>
      <c r="C642" s="10">
        <v>205.10000600000001</v>
      </c>
      <c r="D642" s="10">
        <v>199.009995</v>
      </c>
      <c r="E642" s="10">
        <v>205.009995</v>
      </c>
      <c r="F642" s="10">
        <v>200.40811199999999</v>
      </c>
      <c r="G642">
        <v>51044000</v>
      </c>
    </row>
    <row r="643" spans="1:7" x14ac:dyDescent="0.25">
      <c r="A643" s="9">
        <v>44046</v>
      </c>
      <c r="B643" s="10">
        <v>211.520004</v>
      </c>
      <c r="C643" s="10">
        <v>217.63999899999999</v>
      </c>
      <c r="D643" s="10">
        <v>210.44000199999999</v>
      </c>
      <c r="E643" s="10">
        <v>216.53999300000001</v>
      </c>
      <c r="F643" s="10">
        <v>211.67929100000001</v>
      </c>
      <c r="G643">
        <v>78983000</v>
      </c>
    </row>
    <row r="644" spans="1:7" x14ac:dyDescent="0.25">
      <c r="A644" s="9">
        <v>44047</v>
      </c>
      <c r="B644" s="10">
        <v>214.16999799999999</v>
      </c>
      <c r="C644" s="10">
        <v>214.770004</v>
      </c>
      <c r="D644" s="10">
        <v>210.30999800000001</v>
      </c>
      <c r="E644" s="10">
        <v>213.28999300000001</v>
      </c>
      <c r="F644" s="10">
        <v>208.502228</v>
      </c>
      <c r="G644">
        <v>49280100</v>
      </c>
    </row>
    <row r="645" spans="1:7" x14ac:dyDescent="0.25">
      <c r="A645" s="9">
        <v>44048</v>
      </c>
      <c r="B645" s="10">
        <v>214.89999399999999</v>
      </c>
      <c r="C645" s="10">
        <v>215</v>
      </c>
      <c r="D645" s="10">
        <v>211.570007</v>
      </c>
      <c r="E645" s="10">
        <v>212.94000199999999</v>
      </c>
      <c r="F645" s="10">
        <v>208.16009500000001</v>
      </c>
      <c r="G645">
        <v>28806400</v>
      </c>
    </row>
    <row r="646" spans="1:7" x14ac:dyDescent="0.25">
      <c r="A646" s="9">
        <v>44049</v>
      </c>
      <c r="B646" s="10">
        <v>212.33999600000001</v>
      </c>
      <c r="C646" s="10">
        <v>216.36999499999999</v>
      </c>
      <c r="D646" s="10">
        <v>211.550003</v>
      </c>
      <c r="E646" s="10">
        <v>216.35000600000001</v>
      </c>
      <c r="F646" s="10">
        <v>211.493561</v>
      </c>
      <c r="G646">
        <v>32656800</v>
      </c>
    </row>
    <row r="647" spans="1:7" x14ac:dyDescent="0.25">
      <c r="A647" s="9">
        <v>44050</v>
      </c>
      <c r="B647" s="10">
        <v>214.85000600000001</v>
      </c>
      <c r="C647" s="10">
        <v>215.699997</v>
      </c>
      <c r="D647" s="10">
        <v>210.929993</v>
      </c>
      <c r="E647" s="10">
        <v>212.479996</v>
      </c>
      <c r="F647" s="10">
        <v>207.71040300000001</v>
      </c>
      <c r="G647">
        <v>27820400</v>
      </c>
    </row>
    <row r="648" spans="1:7" x14ac:dyDescent="0.25">
      <c r="A648" s="9">
        <v>44053</v>
      </c>
      <c r="B648" s="10">
        <v>211.66999799999999</v>
      </c>
      <c r="C648" s="10">
        <v>211.88000500000001</v>
      </c>
      <c r="D648" s="10">
        <v>206.35000600000001</v>
      </c>
      <c r="E648" s="10">
        <v>208.25</v>
      </c>
      <c r="F648" s="10">
        <v>203.575378</v>
      </c>
      <c r="G648">
        <v>36716500</v>
      </c>
    </row>
    <row r="649" spans="1:7" x14ac:dyDescent="0.25">
      <c r="A649" s="9">
        <v>44054</v>
      </c>
      <c r="B649" s="10">
        <v>207.16000399999999</v>
      </c>
      <c r="C649" s="10">
        <v>207.64999399999999</v>
      </c>
      <c r="D649" s="10">
        <v>203.13999899999999</v>
      </c>
      <c r="E649" s="10">
        <v>203.38000500000001</v>
      </c>
      <c r="F649" s="10">
        <v>198.81471300000001</v>
      </c>
      <c r="G649">
        <v>36446500</v>
      </c>
    </row>
    <row r="650" spans="1:7" x14ac:dyDescent="0.25">
      <c r="A650" s="9">
        <v>44055</v>
      </c>
      <c r="B650" s="10">
        <v>205.28999300000001</v>
      </c>
      <c r="C650" s="10">
        <v>210.279999</v>
      </c>
      <c r="D650" s="10">
        <v>204.75</v>
      </c>
      <c r="E650" s="10">
        <v>209.19000199999999</v>
      </c>
      <c r="F650" s="10">
        <v>204.494293</v>
      </c>
      <c r="G650">
        <v>28013100</v>
      </c>
    </row>
    <row r="651" spans="1:7" x14ac:dyDescent="0.25">
      <c r="A651" s="9">
        <v>44056</v>
      </c>
      <c r="B651" s="10">
        <v>209.44000199999999</v>
      </c>
      <c r="C651" s="10">
        <v>211.35000600000001</v>
      </c>
      <c r="D651" s="10">
        <v>208.14999399999999</v>
      </c>
      <c r="E651" s="10">
        <v>208.699997</v>
      </c>
      <c r="F651" s="10">
        <v>204.015289</v>
      </c>
      <c r="G651">
        <v>22588900</v>
      </c>
    </row>
    <row r="652" spans="1:7" x14ac:dyDescent="0.25">
      <c r="A652" s="9">
        <v>44057</v>
      </c>
      <c r="B652" s="10">
        <v>208.759995</v>
      </c>
      <c r="C652" s="10">
        <v>209.58999600000001</v>
      </c>
      <c r="D652" s="10">
        <v>207.509995</v>
      </c>
      <c r="E652" s="10">
        <v>208.89999399999999</v>
      </c>
      <c r="F652" s="10">
        <v>204.21077</v>
      </c>
      <c r="G652">
        <v>17958900</v>
      </c>
    </row>
    <row r="653" spans="1:7" x14ac:dyDescent="0.25">
      <c r="A653" s="9">
        <v>44060</v>
      </c>
      <c r="B653" s="10">
        <v>209.60000600000001</v>
      </c>
      <c r="C653" s="10">
        <v>211.19000199999999</v>
      </c>
      <c r="D653" s="10">
        <v>208.91999799999999</v>
      </c>
      <c r="E653" s="10">
        <v>210.279999</v>
      </c>
      <c r="F653" s="10">
        <v>205.559799</v>
      </c>
      <c r="G653">
        <v>20184800</v>
      </c>
    </row>
    <row r="654" spans="1:7" x14ac:dyDescent="0.25">
      <c r="A654" s="9">
        <v>44061</v>
      </c>
      <c r="B654" s="10">
        <v>210.529999</v>
      </c>
      <c r="C654" s="10">
        <v>212.36000100000001</v>
      </c>
      <c r="D654" s="10">
        <v>209.21000699999999</v>
      </c>
      <c r="E654" s="10">
        <v>211.490005</v>
      </c>
      <c r="F654" s="10">
        <v>206.742661</v>
      </c>
      <c r="G654">
        <v>21336200</v>
      </c>
    </row>
    <row r="655" spans="1:7" x14ac:dyDescent="0.25">
      <c r="A655" s="9">
        <v>44062</v>
      </c>
      <c r="B655" s="10">
        <v>211.490005</v>
      </c>
      <c r="C655" s="10">
        <v>212.10000600000001</v>
      </c>
      <c r="D655" s="10">
        <v>209.25</v>
      </c>
      <c r="E655" s="10">
        <v>209.699997</v>
      </c>
      <c r="F655" s="10">
        <v>205.48835800000001</v>
      </c>
      <c r="G655">
        <v>27627600</v>
      </c>
    </row>
    <row r="656" spans="1:7" x14ac:dyDescent="0.25">
      <c r="A656" s="9">
        <v>44063</v>
      </c>
      <c r="B656" s="10">
        <v>209.53999300000001</v>
      </c>
      <c r="C656" s="10">
        <v>215</v>
      </c>
      <c r="D656" s="10">
        <v>208.91000399999999</v>
      </c>
      <c r="E656" s="10">
        <v>214.58000200000001</v>
      </c>
      <c r="F656" s="10">
        <v>210.270355</v>
      </c>
      <c r="G656">
        <v>26981500</v>
      </c>
    </row>
    <row r="657" spans="1:7" x14ac:dyDescent="0.25">
      <c r="A657" s="9">
        <v>44064</v>
      </c>
      <c r="B657" s="10">
        <v>213.86000100000001</v>
      </c>
      <c r="C657" s="10">
        <v>216.25</v>
      </c>
      <c r="D657" s="10">
        <v>212.85000600000001</v>
      </c>
      <c r="E657" s="10">
        <v>213.020004</v>
      </c>
      <c r="F657" s="10">
        <v>208.74168399999999</v>
      </c>
      <c r="G657">
        <v>36249300</v>
      </c>
    </row>
    <row r="658" spans="1:7" x14ac:dyDescent="0.25">
      <c r="A658" s="9">
        <v>44067</v>
      </c>
      <c r="B658" s="10">
        <v>214.78999300000001</v>
      </c>
      <c r="C658" s="10">
        <v>215.520004</v>
      </c>
      <c r="D658" s="10">
        <v>212.429993</v>
      </c>
      <c r="E658" s="10">
        <v>213.69000199999999</v>
      </c>
      <c r="F658" s="10">
        <v>209.398224</v>
      </c>
      <c r="G658">
        <v>25460100</v>
      </c>
    </row>
    <row r="659" spans="1:7" x14ac:dyDescent="0.25">
      <c r="A659" s="9">
        <v>44068</v>
      </c>
      <c r="B659" s="10">
        <v>213.10000600000001</v>
      </c>
      <c r="C659" s="10">
        <v>216.61000100000001</v>
      </c>
      <c r="D659" s="10">
        <v>213.10000600000001</v>
      </c>
      <c r="E659" s="10">
        <v>216.470001</v>
      </c>
      <c r="F659" s="10">
        <v>212.12239099999999</v>
      </c>
      <c r="G659">
        <v>23043700</v>
      </c>
    </row>
    <row r="660" spans="1:7" x14ac:dyDescent="0.25">
      <c r="A660" s="9">
        <v>44069</v>
      </c>
      <c r="B660" s="10">
        <v>217.88000500000001</v>
      </c>
      <c r="C660" s="10">
        <v>222.08999600000001</v>
      </c>
      <c r="D660" s="10">
        <v>217.36000100000001</v>
      </c>
      <c r="E660" s="10">
        <v>221.14999399999999</v>
      </c>
      <c r="F660" s="10">
        <v>216.708405</v>
      </c>
      <c r="G660">
        <v>39600800</v>
      </c>
    </row>
    <row r="661" spans="1:7" x14ac:dyDescent="0.25">
      <c r="A661" s="9">
        <v>44070</v>
      </c>
      <c r="B661" s="10">
        <v>222.88999899999999</v>
      </c>
      <c r="C661" s="10">
        <v>231.14999399999999</v>
      </c>
      <c r="D661" s="10">
        <v>219.39999399999999</v>
      </c>
      <c r="E661" s="10">
        <v>226.58000200000001</v>
      </c>
      <c r="F661" s="10">
        <v>222.02934300000001</v>
      </c>
      <c r="G661">
        <v>57602200</v>
      </c>
    </row>
    <row r="662" spans="1:7" x14ac:dyDescent="0.25">
      <c r="A662" s="9">
        <v>44071</v>
      </c>
      <c r="B662" s="10">
        <v>228.179993</v>
      </c>
      <c r="C662" s="10">
        <v>230.63999899999999</v>
      </c>
      <c r="D662" s="10">
        <v>226.58000200000001</v>
      </c>
      <c r="E662" s="10">
        <v>228.91000399999999</v>
      </c>
      <c r="F662" s="10">
        <v>224.31253100000001</v>
      </c>
      <c r="G662">
        <v>26292900</v>
      </c>
    </row>
    <row r="663" spans="1:7" x14ac:dyDescent="0.25">
      <c r="A663" s="9">
        <v>44074</v>
      </c>
      <c r="B663" s="10">
        <v>227</v>
      </c>
      <c r="C663" s="10">
        <v>228.699997</v>
      </c>
      <c r="D663" s="10">
        <v>224.30999800000001</v>
      </c>
      <c r="E663" s="10">
        <v>225.529999</v>
      </c>
      <c r="F663" s="10">
        <v>221.00041200000001</v>
      </c>
      <c r="G663">
        <v>28774200</v>
      </c>
    </row>
    <row r="664" spans="1:7" x14ac:dyDescent="0.25">
      <c r="A664" s="9">
        <v>44075</v>
      </c>
      <c r="B664" s="10">
        <v>225.509995</v>
      </c>
      <c r="C664" s="10">
        <v>227.449997</v>
      </c>
      <c r="D664" s="10">
        <v>224.429993</v>
      </c>
      <c r="E664" s="10">
        <v>227.270004</v>
      </c>
      <c r="F664" s="10">
        <v>222.70549</v>
      </c>
      <c r="G664">
        <v>25725500</v>
      </c>
    </row>
    <row r="665" spans="1:7" x14ac:dyDescent="0.25">
      <c r="A665" s="9">
        <v>44076</v>
      </c>
      <c r="B665" s="10">
        <v>227.970001</v>
      </c>
      <c r="C665" s="10">
        <v>232.86000100000001</v>
      </c>
      <c r="D665" s="10">
        <v>227.35000600000001</v>
      </c>
      <c r="E665" s="10">
        <v>231.64999399999999</v>
      </c>
      <c r="F665" s="10">
        <v>226.99749800000001</v>
      </c>
      <c r="G665">
        <v>34080800</v>
      </c>
    </row>
    <row r="666" spans="1:7" x14ac:dyDescent="0.25">
      <c r="A666" s="9">
        <v>44077</v>
      </c>
      <c r="B666" s="10">
        <v>229.270004</v>
      </c>
      <c r="C666" s="10">
        <v>229.30999800000001</v>
      </c>
      <c r="D666" s="10">
        <v>214.96000699999999</v>
      </c>
      <c r="E666" s="10">
        <v>217.300003</v>
      </c>
      <c r="F666" s="10">
        <v>212.93571499999999</v>
      </c>
      <c r="G666">
        <v>58400300</v>
      </c>
    </row>
    <row r="667" spans="1:7" x14ac:dyDescent="0.25">
      <c r="A667" s="9">
        <v>44078</v>
      </c>
      <c r="B667" s="10">
        <v>215.10000600000001</v>
      </c>
      <c r="C667" s="10">
        <v>218.36000100000001</v>
      </c>
      <c r="D667" s="10">
        <v>205.19000199999999</v>
      </c>
      <c r="E667" s="10">
        <v>214.25</v>
      </c>
      <c r="F667" s="10">
        <v>209.946991</v>
      </c>
      <c r="G667">
        <v>59664100</v>
      </c>
    </row>
    <row r="668" spans="1:7" x14ac:dyDescent="0.25">
      <c r="A668" s="9">
        <v>44082</v>
      </c>
      <c r="B668" s="10">
        <v>206.5</v>
      </c>
      <c r="C668" s="10">
        <v>210.029999</v>
      </c>
      <c r="D668" s="10">
        <v>202.199997</v>
      </c>
      <c r="E668" s="10">
        <v>202.66000399999999</v>
      </c>
      <c r="F668" s="10">
        <v>198.589752</v>
      </c>
      <c r="G668">
        <v>52924300</v>
      </c>
    </row>
    <row r="669" spans="1:7" x14ac:dyDescent="0.25">
      <c r="A669" s="9">
        <v>44083</v>
      </c>
      <c r="B669" s="10">
        <v>207.60000600000001</v>
      </c>
      <c r="C669" s="10">
        <v>214.83999600000001</v>
      </c>
      <c r="D669" s="10">
        <v>206.699997</v>
      </c>
      <c r="E669" s="10">
        <v>211.28999300000001</v>
      </c>
      <c r="F669" s="10">
        <v>207.04641699999999</v>
      </c>
      <c r="G669">
        <v>45679000</v>
      </c>
    </row>
    <row r="670" spans="1:7" x14ac:dyDescent="0.25">
      <c r="A670" s="9">
        <v>44084</v>
      </c>
      <c r="B670" s="10">
        <v>213.39999399999999</v>
      </c>
      <c r="C670" s="10">
        <v>214.740005</v>
      </c>
      <c r="D670" s="10">
        <v>204.11000100000001</v>
      </c>
      <c r="E670" s="10">
        <v>205.36999499999999</v>
      </c>
      <c r="F670" s="10">
        <v>201.24533099999999</v>
      </c>
      <c r="G670">
        <v>35461500</v>
      </c>
    </row>
    <row r="671" spans="1:7" x14ac:dyDescent="0.25">
      <c r="A671" s="9">
        <v>44085</v>
      </c>
      <c r="B671" s="10">
        <v>207.199997</v>
      </c>
      <c r="C671" s="10">
        <v>208.63000500000001</v>
      </c>
      <c r="D671" s="10">
        <v>201.240005</v>
      </c>
      <c r="E671" s="10">
        <v>204.029999</v>
      </c>
      <c r="F671" s="10">
        <v>199.93223599999999</v>
      </c>
      <c r="G671">
        <v>33620100</v>
      </c>
    </row>
    <row r="672" spans="1:7" x14ac:dyDescent="0.25">
      <c r="A672" s="9">
        <v>44088</v>
      </c>
      <c r="B672" s="10">
        <v>204.240005</v>
      </c>
      <c r="C672" s="10">
        <v>209.199997</v>
      </c>
      <c r="D672" s="10">
        <v>204.029999</v>
      </c>
      <c r="E672" s="10">
        <v>205.41000399999999</v>
      </c>
      <c r="F672" s="10">
        <v>201.28450000000001</v>
      </c>
      <c r="G672">
        <v>30375800</v>
      </c>
    </row>
    <row r="673" spans="1:7" x14ac:dyDescent="0.25">
      <c r="A673" s="9">
        <v>44089</v>
      </c>
      <c r="B673" s="10">
        <v>208.41999799999999</v>
      </c>
      <c r="C673" s="10">
        <v>209.779999</v>
      </c>
      <c r="D673" s="10">
        <v>206.929993</v>
      </c>
      <c r="E673" s="10">
        <v>208.779999</v>
      </c>
      <c r="F673" s="10">
        <v>204.58685299999999</v>
      </c>
      <c r="G673">
        <v>21823900</v>
      </c>
    </row>
    <row r="674" spans="1:7" x14ac:dyDescent="0.25">
      <c r="A674" s="9">
        <v>44090</v>
      </c>
      <c r="B674" s="10">
        <v>210.61999499999999</v>
      </c>
      <c r="C674" s="10">
        <v>210.64999399999999</v>
      </c>
      <c r="D674" s="10">
        <v>204.63999899999999</v>
      </c>
      <c r="E674" s="10">
        <v>205.050003</v>
      </c>
      <c r="F674" s="10">
        <v>200.93176299999999</v>
      </c>
      <c r="G674">
        <v>26328100</v>
      </c>
    </row>
    <row r="675" spans="1:7" x14ac:dyDescent="0.25">
      <c r="A675" s="9">
        <v>44091</v>
      </c>
      <c r="B675" s="10">
        <v>200.050003</v>
      </c>
      <c r="C675" s="10">
        <v>204.33000200000001</v>
      </c>
      <c r="D675" s="10">
        <v>199.96000699999999</v>
      </c>
      <c r="E675" s="10">
        <v>202.91000399999999</v>
      </c>
      <c r="F675" s="10">
        <v>198.834732</v>
      </c>
      <c r="G675">
        <v>34011300</v>
      </c>
    </row>
    <row r="676" spans="1:7" x14ac:dyDescent="0.25">
      <c r="A676" s="9">
        <v>44092</v>
      </c>
      <c r="B676" s="10">
        <v>202.800003</v>
      </c>
      <c r="C676" s="10">
        <v>203.64999399999999</v>
      </c>
      <c r="D676" s="10">
        <v>196.25</v>
      </c>
      <c r="E676" s="10">
        <v>200.38999899999999</v>
      </c>
      <c r="F676" s="10">
        <v>196.365341</v>
      </c>
      <c r="G676">
        <v>55225300</v>
      </c>
    </row>
    <row r="677" spans="1:7" x14ac:dyDescent="0.25">
      <c r="A677" s="9">
        <v>44095</v>
      </c>
      <c r="B677" s="10">
        <v>197.19000199999999</v>
      </c>
      <c r="C677" s="10">
        <v>202.71000699999999</v>
      </c>
      <c r="D677" s="10">
        <v>196.38000500000001</v>
      </c>
      <c r="E677" s="10">
        <v>202.53999300000001</v>
      </c>
      <c r="F677" s="10">
        <v>198.47216800000001</v>
      </c>
      <c r="G677">
        <v>39839700</v>
      </c>
    </row>
    <row r="678" spans="1:7" x14ac:dyDescent="0.25">
      <c r="A678" s="9">
        <v>44096</v>
      </c>
      <c r="B678" s="10">
        <v>205.05999800000001</v>
      </c>
      <c r="C678" s="10">
        <v>208.10000600000001</v>
      </c>
      <c r="D678" s="10">
        <v>202.08000200000001</v>
      </c>
      <c r="E678" s="10">
        <v>207.41999799999999</v>
      </c>
      <c r="F678" s="10">
        <v>203.25415000000001</v>
      </c>
      <c r="G678">
        <v>33517100</v>
      </c>
    </row>
    <row r="679" spans="1:7" x14ac:dyDescent="0.25">
      <c r="A679" s="9">
        <v>44097</v>
      </c>
      <c r="B679" s="10">
        <v>207.89999399999999</v>
      </c>
      <c r="C679" s="10">
        <v>208.10000600000001</v>
      </c>
      <c r="D679" s="10">
        <v>200.029999</v>
      </c>
      <c r="E679" s="10">
        <v>200.58999600000001</v>
      </c>
      <c r="F679" s="10">
        <v>196.56130999999999</v>
      </c>
      <c r="G679">
        <v>30803800</v>
      </c>
    </row>
    <row r="680" spans="1:7" x14ac:dyDescent="0.25">
      <c r="A680" s="9">
        <v>44098</v>
      </c>
      <c r="B680" s="10">
        <v>199.85000600000001</v>
      </c>
      <c r="C680" s="10">
        <v>205.570007</v>
      </c>
      <c r="D680" s="10">
        <v>199.199997</v>
      </c>
      <c r="E680" s="10">
        <v>203.19000199999999</v>
      </c>
      <c r="F680" s="10">
        <v>199.10908499999999</v>
      </c>
      <c r="G680">
        <v>31202500</v>
      </c>
    </row>
    <row r="681" spans="1:7" x14ac:dyDescent="0.25">
      <c r="A681" s="9">
        <v>44099</v>
      </c>
      <c r="B681" s="10">
        <v>203.550003</v>
      </c>
      <c r="C681" s="10">
        <v>209.03999300000001</v>
      </c>
      <c r="D681" s="10">
        <v>202.53999300000001</v>
      </c>
      <c r="E681" s="10">
        <v>207.820007</v>
      </c>
      <c r="F681" s="10">
        <v>203.646118</v>
      </c>
      <c r="G681">
        <v>29437300</v>
      </c>
    </row>
    <row r="682" spans="1:7" x14ac:dyDescent="0.25">
      <c r="A682" s="9">
        <v>44102</v>
      </c>
      <c r="B682" s="10">
        <v>210.88000500000001</v>
      </c>
      <c r="C682" s="10">
        <v>212.570007</v>
      </c>
      <c r="D682" s="10">
        <v>208.05999800000001</v>
      </c>
      <c r="E682" s="10">
        <v>209.44000199999999</v>
      </c>
      <c r="F682" s="10">
        <v>205.23358200000001</v>
      </c>
      <c r="G682">
        <v>32004900</v>
      </c>
    </row>
    <row r="683" spans="1:7" x14ac:dyDescent="0.25">
      <c r="A683" s="9">
        <v>44103</v>
      </c>
      <c r="B683" s="10">
        <v>209.35000600000001</v>
      </c>
      <c r="C683" s="10">
        <v>210.070007</v>
      </c>
      <c r="D683" s="10">
        <v>206.80999800000001</v>
      </c>
      <c r="E683" s="10">
        <v>207.259995</v>
      </c>
      <c r="F683" s="10">
        <v>203.09736599999999</v>
      </c>
      <c r="G683">
        <v>24221900</v>
      </c>
    </row>
    <row r="684" spans="1:7" x14ac:dyDescent="0.25">
      <c r="A684" s="9">
        <v>44104</v>
      </c>
      <c r="B684" s="10">
        <v>207.729996</v>
      </c>
      <c r="C684" s="10">
        <v>211.979996</v>
      </c>
      <c r="D684" s="10">
        <v>206.53999300000001</v>
      </c>
      <c r="E684" s="10">
        <v>210.33000200000001</v>
      </c>
      <c r="F684" s="10">
        <v>206.10571300000001</v>
      </c>
      <c r="G684">
        <v>33829100</v>
      </c>
    </row>
    <row r="685" spans="1:7" x14ac:dyDescent="0.25">
      <c r="A685" s="9">
        <v>44105</v>
      </c>
      <c r="B685" s="10">
        <v>213.490005</v>
      </c>
      <c r="C685" s="10">
        <v>213.990005</v>
      </c>
      <c r="D685" s="10">
        <v>211.320007</v>
      </c>
      <c r="E685" s="10">
        <v>212.46000699999999</v>
      </c>
      <c r="F685" s="10">
        <v>208.19293200000001</v>
      </c>
      <c r="G685">
        <v>27158400</v>
      </c>
    </row>
    <row r="686" spans="1:7" x14ac:dyDescent="0.25">
      <c r="A686" s="9">
        <v>44106</v>
      </c>
      <c r="B686" s="10">
        <v>208</v>
      </c>
      <c r="C686" s="10">
        <v>210.990005</v>
      </c>
      <c r="D686" s="10">
        <v>205.53999300000001</v>
      </c>
      <c r="E686" s="10">
        <v>206.19000199999999</v>
      </c>
      <c r="F686" s="10">
        <v>202.04885899999999</v>
      </c>
      <c r="G686">
        <v>33154800</v>
      </c>
    </row>
    <row r="687" spans="1:7" x14ac:dyDescent="0.25">
      <c r="A687" s="9">
        <v>44109</v>
      </c>
      <c r="B687" s="10">
        <v>207.220001</v>
      </c>
      <c r="C687" s="10">
        <v>210.41000399999999</v>
      </c>
      <c r="D687" s="10">
        <v>206.979996</v>
      </c>
      <c r="E687" s="10">
        <v>210.38000500000001</v>
      </c>
      <c r="F687" s="10">
        <v>206.154709</v>
      </c>
      <c r="G687">
        <v>21331600</v>
      </c>
    </row>
    <row r="688" spans="1:7" x14ac:dyDescent="0.25">
      <c r="A688" s="9">
        <v>44110</v>
      </c>
      <c r="B688" s="10">
        <v>208.820007</v>
      </c>
      <c r="C688" s="10">
        <v>210.179993</v>
      </c>
      <c r="D688" s="10">
        <v>204.820007</v>
      </c>
      <c r="E688" s="10">
        <v>205.91000399999999</v>
      </c>
      <c r="F688" s="10">
        <v>201.774506</v>
      </c>
      <c r="G688">
        <v>28554300</v>
      </c>
    </row>
    <row r="689" spans="1:7" x14ac:dyDescent="0.25">
      <c r="A689" s="9">
        <v>44111</v>
      </c>
      <c r="B689" s="10">
        <v>207.05999800000001</v>
      </c>
      <c r="C689" s="10">
        <v>210.11000100000001</v>
      </c>
      <c r="D689" s="10">
        <v>206.720001</v>
      </c>
      <c r="E689" s="10">
        <v>209.83000200000001</v>
      </c>
      <c r="F689" s="10">
        <v>205.615768</v>
      </c>
      <c r="G689">
        <v>25681100</v>
      </c>
    </row>
    <row r="690" spans="1:7" x14ac:dyDescent="0.25">
      <c r="A690" s="9">
        <v>44112</v>
      </c>
      <c r="B690" s="10">
        <v>210.509995</v>
      </c>
      <c r="C690" s="10">
        <v>211.19000199999999</v>
      </c>
      <c r="D690" s="10">
        <v>208.320007</v>
      </c>
      <c r="E690" s="10">
        <v>210.58000200000001</v>
      </c>
      <c r="F690" s="10">
        <v>206.35067699999999</v>
      </c>
      <c r="G690">
        <v>19925800</v>
      </c>
    </row>
    <row r="691" spans="1:7" x14ac:dyDescent="0.25">
      <c r="A691" s="9">
        <v>44113</v>
      </c>
      <c r="B691" s="10">
        <v>211.229996</v>
      </c>
      <c r="C691" s="10">
        <v>215.86000100000001</v>
      </c>
      <c r="D691" s="10">
        <v>211.229996</v>
      </c>
      <c r="E691" s="10">
        <v>215.80999800000001</v>
      </c>
      <c r="F691" s="10">
        <v>211.47563199999999</v>
      </c>
      <c r="G691">
        <v>26458000</v>
      </c>
    </row>
    <row r="692" spans="1:7" x14ac:dyDescent="0.25">
      <c r="A692" s="9">
        <v>44116</v>
      </c>
      <c r="B692" s="10">
        <v>218.78999300000001</v>
      </c>
      <c r="C692" s="10">
        <v>223.86000100000001</v>
      </c>
      <c r="D692" s="10">
        <v>216.80999800000001</v>
      </c>
      <c r="E692" s="10">
        <v>221.39999399999999</v>
      </c>
      <c r="F692" s="10">
        <v>216.953384</v>
      </c>
      <c r="G692">
        <v>40461400</v>
      </c>
    </row>
    <row r="693" spans="1:7" x14ac:dyDescent="0.25">
      <c r="A693" s="9">
        <v>44117</v>
      </c>
      <c r="B693" s="10">
        <v>222.720001</v>
      </c>
      <c r="C693" s="10">
        <v>225.21000699999999</v>
      </c>
      <c r="D693" s="10">
        <v>220.429993</v>
      </c>
      <c r="E693" s="10">
        <v>222.86000100000001</v>
      </c>
      <c r="F693" s="10">
        <v>218.38404800000001</v>
      </c>
      <c r="G693">
        <v>28950800</v>
      </c>
    </row>
    <row r="694" spans="1:7" x14ac:dyDescent="0.25">
      <c r="A694" s="9">
        <v>44118</v>
      </c>
      <c r="B694" s="10">
        <v>223</v>
      </c>
      <c r="C694" s="10">
        <v>224.220001</v>
      </c>
      <c r="D694" s="10">
        <v>219.13000500000001</v>
      </c>
      <c r="E694" s="10">
        <v>220.86000100000001</v>
      </c>
      <c r="F694" s="10">
        <v>216.42424</v>
      </c>
      <c r="G694">
        <v>23421700</v>
      </c>
    </row>
    <row r="695" spans="1:7" x14ac:dyDescent="0.25">
      <c r="A695" s="9">
        <v>44119</v>
      </c>
      <c r="B695" s="10">
        <v>217.10000600000001</v>
      </c>
      <c r="C695" s="10">
        <v>220.36000100000001</v>
      </c>
      <c r="D695" s="10">
        <v>216.009995</v>
      </c>
      <c r="E695" s="10">
        <v>219.66000399999999</v>
      </c>
      <c r="F695" s="10">
        <v>215.248322</v>
      </c>
      <c r="G695">
        <v>22733100</v>
      </c>
    </row>
    <row r="696" spans="1:7" x14ac:dyDescent="0.25">
      <c r="A696" s="9">
        <v>44120</v>
      </c>
      <c r="B696" s="10">
        <v>220.14999399999999</v>
      </c>
      <c r="C696" s="10">
        <v>222.28999300000001</v>
      </c>
      <c r="D696" s="10">
        <v>219.320007</v>
      </c>
      <c r="E696" s="10">
        <v>219.66000399999999</v>
      </c>
      <c r="F696" s="10">
        <v>215.248322</v>
      </c>
      <c r="G696">
        <v>26057900</v>
      </c>
    </row>
    <row r="697" spans="1:7" x14ac:dyDescent="0.25">
      <c r="A697" s="9">
        <v>44123</v>
      </c>
      <c r="B697" s="10">
        <v>220.41999799999999</v>
      </c>
      <c r="C697" s="10">
        <v>222.300003</v>
      </c>
      <c r="D697" s="10">
        <v>213.720001</v>
      </c>
      <c r="E697" s="10">
        <v>214.220001</v>
      </c>
      <c r="F697" s="10">
        <v>209.91760300000001</v>
      </c>
      <c r="G697">
        <v>27625800</v>
      </c>
    </row>
    <row r="698" spans="1:7" x14ac:dyDescent="0.25">
      <c r="A698" s="9">
        <v>44124</v>
      </c>
      <c r="B698" s="10">
        <v>215.800003</v>
      </c>
      <c r="C698" s="10">
        <v>217.36999499999999</v>
      </c>
      <c r="D698" s="10">
        <v>213.08999600000001</v>
      </c>
      <c r="E698" s="10">
        <v>214.64999399999999</v>
      </c>
      <c r="F698" s="10">
        <v>210.338943</v>
      </c>
      <c r="G698">
        <v>22753500</v>
      </c>
    </row>
    <row r="699" spans="1:7" x14ac:dyDescent="0.25">
      <c r="A699" s="9">
        <v>44125</v>
      </c>
      <c r="B699" s="10">
        <v>213.11999499999999</v>
      </c>
      <c r="C699" s="10">
        <v>216.91999799999999</v>
      </c>
      <c r="D699" s="10">
        <v>213.11999499999999</v>
      </c>
      <c r="E699" s="10">
        <v>214.800003</v>
      </c>
      <c r="F699" s="10">
        <v>210.48594700000001</v>
      </c>
      <c r="G699">
        <v>22724900</v>
      </c>
    </row>
    <row r="700" spans="1:7" x14ac:dyDescent="0.25">
      <c r="A700" s="9">
        <v>44126</v>
      </c>
      <c r="B700" s="10">
        <v>213.929993</v>
      </c>
      <c r="C700" s="10">
        <v>216.05999800000001</v>
      </c>
      <c r="D700" s="10">
        <v>211.699997</v>
      </c>
      <c r="E700" s="10">
        <v>214.88999899999999</v>
      </c>
      <c r="F700" s="10">
        <v>210.57411200000001</v>
      </c>
      <c r="G700">
        <v>22351500</v>
      </c>
    </row>
    <row r="701" spans="1:7" x14ac:dyDescent="0.25">
      <c r="A701" s="9">
        <v>44127</v>
      </c>
      <c r="B701" s="10">
        <v>215.029999</v>
      </c>
      <c r="C701" s="10">
        <v>216.279999</v>
      </c>
      <c r="D701" s="10">
        <v>213.16000399999999</v>
      </c>
      <c r="E701" s="10">
        <v>216.229996</v>
      </c>
      <c r="F701" s="10">
        <v>211.88720699999999</v>
      </c>
      <c r="G701">
        <v>18879600</v>
      </c>
    </row>
    <row r="702" spans="1:7" x14ac:dyDescent="0.25">
      <c r="A702" s="9">
        <v>44130</v>
      </c>
      <c r="B702" s="10">
        <v>213.85000600000001</v>
      </c>
      <c r="C702" s="10">
        <v>216.33999600000001</v>
      </c>
      <c r="D702" s="10">
        <v>208.10000600000001</v>
      </c>
      <c r="E702" s="10">
        <v>210.08000200000001</v>
      </c>
      <c r="F702" s="10">
        <v>205.86073300000001</v>
      </c>
      <c r="G702">
        <v>37111600</v>
      </c>
    </row>
    <row r="703" spans="1:7" x14ac:dyDescent="0.25">
      <c r="A703" s="9">
        <v>44131</v>
      </c>
      <c r="B703" s="10">
        <v>211.58999600000001</v>
      </c>
      <c r="C703" s="10">
        <v>214.66999799999999</v>
      </c>
      <c r="D703" s="10">
        <v>210.33000200000001</v>
      </c>
      <c r="E703" s="10">
        <v>213.25</v>
      </c>
      <c r="F703" s="10">
        <v>208.96704099999999</v>
      </c>
      <c r="G703">
        <v>36700300</v>
      </c>
    </row>
    <row r="704" spans="1:7" x14ac:dyDescent="0.25">
      <c r="A704" s="9">
        <v>44132</v>
      </c>
      <c r="B704" s="10">
        <v>207.66999799999999</v>
      </c>
      <c r="C704" s="10">
        <v>208.83999600000001</v>
      </c>
      <c r="D704" s="10">
        <v>202.10000600000001</v>
      </c>
      <c r="E704" s="10">
        <v>202.679993</v>
      </c>
      <c r="F704" s="10">
        <v>198.60934399999999</v>
      </c>
      <c r="G704">
        <v>51195600</v>
      </c>
    </row>
    <row r="705" spans="1:7" x14ac:dyDescent="0.25">
      <c r="A705" s="9">
        <v>44133</v>
      </c>
      <c r="B705" s="10">
        <v>204.070007</v>
      </c>
      <c r="C705" s="10">
        <v>207.36000100000001</v>
      </c>
      <c r="D705" s="10">
        <v>203.36999499999999</v>
      </c>
      <c r="E705" s="10">
        <v>204.720001</v>
      </c>
      <c r="F705" s="10">
        <v>200.608383</v>
      </c>
      <c r="G705">
        <v>31432600</v>
      </c>
    </row>
    <row r="706" spans="1:7" x14ac:dyDescent="0.25">
      <c r="A706" s="9">
        <v>44134</v>
      </c>
      <c r="B706" s="10">
        <v>203.5</v>
      </c>
      <c r="C706" s="10">
        <v>204.28999300000001</v>
      </c>
      <c r="D706" s="10">
        <v>199.61999499999999</v>
      </c>
      <c r="E706" s="10">
        <v>202.470001</v>
      </c>
      <c r="F706" s="10">
        <v>198.40356399999999</v>
      </c>
      <c r="G706">
        <v>36953700</v>
      </c>
    </row>
    <row r="707" spans="1:7" x14ac:dyDescent="0.25">
      <c r="A707" s="9">
        <v>44137</v>
      </c>
      <c r="B707" s="10">
        <v>204.28999300000001</v>
      </c>
      <c r="C707" s="10">
        <v>205.279999</v>
      </c>
      <c r="D707" s="10">
        <v>200.11999499999999</v>
      </c>
      <c r="E707" s="10">
        <v>202.33000200000001</v>
      </c>
      <c r="F707" s="10">
        <v>198.266357</v>
      </c>
      <c r="G707">
        <v>30842200</v>
      </c>
    </row>
    <row r="708" spans="1:7" x14ac:dyDescent="0.25">
      <c r="A708" s="9">
        <v>44138</v>
      </c>
      <c r="B708" s="10">
        <v>203.88999899999999</v>
      </c>
      <c r="C708" s="10">
        <v>208.11999499999999</v>
      </c>
      <c r="D708" s="10">
        <v>203.11999499999999</v>
      </c>
      <c r="E708" s="10">
        <v>206.429993</v>
      </c>
      <c r="F708" s="10">
        <v>202.28401199999999</v>
      </c>
      <c r="G708">
        <v>27512000</v>
      </c>
    </row>
    <row r="709" spans="1:7" x14ac:dyDescent="0.25">
      <c r="A709" s="9">
        <v>44139</v>
      </c>
      <c r="B709" s="10">
        <v>214.020004</v>
      </c>
      <c r="C709" s="10">
        <v>218.320007</v>
      </c>
      <c r="D709" s="10">
        <v>212.41999799999999</v>
      </c>
      <c r="E709" s="10">
        <v>216.38999899999999</v>
      </c>
      <c r="F709" s="10">
        <v>212.04397599999999</v>
      </c>
      <c r="G709">
        <v>42311800</v>
      </c>
    </row>
    <row r="710" spans="1:7" x14ac:dyDescent="0.25">
      <c r="A710" s="9">
        <v>44140</v>
      </c>
      <c r="B710" s="10">
        <v>222.03999300000001</v>
      </c>
      <c r="C710" s="10">
        <v>224.11999499999999</v>
      </c>
      <c r="D710" s="10">
        <v>221.14999399999999</v>
      </c>
      <c r="E710" s="10">
        <v>223.28999300000001</v>
      </c>
      <c r="F710" s="10">
        <v>218.80542</v>
      </c>
      <c r="G710">
        <v>36080100</v>
      </c>
    </row>
    <row r="711" spans="1:7" x14ac:dyDescent="0.25">
      <c r="A711" s="9">
        <v>44141</v>
      </c>
      <c r="B711" s="10">
        <v>222.259995</v>
      </c>
      <c r="C711" s="10">
        <v>224.36000100000001</v>
      </c>
      <c r="D711" s="10">
        <v>218.029999</v>
      </c>
      <c r="E711" s="10">
        <v>223.720001</v>
      </c>
      <c r="F711" s="10">
        <v>219.226776</v>
      </c>
      <c r="G711">
        <v>25231900</v>
      </c>
    </row>
    <row r="712" spans="1:7" x14ac:dyDescent="0.25">
      <c r="A712" s="9">
        <v>44144</v>
      </c>
      <c r="B712" s="10">
        <v>224.44000199999999</v>
      </c>
      <c r="C712" s="10">
        <v>228.11999499999999</v>
      </c>
      <c r="D712" s="10">
        <v>217.88000500000001</v>
      </c>
      <c r="E712" s="10">
        <v>218.38999899999999</v>
      </c>
      <c r="F712" s="10">
        <v>214.00382999999999</v>
      </c>
      <c r="G712">
        <v>44395000</v>
      </c>
    </row>
    <row r="713" spans="1:7" x14ac:dyDescent="0.25">
      <c r="A713" s="9">
        <v>44145</v>
      </c>
      <c r="B713" s="10">
        <v>214.5</v>
      </c>
      <c r="C713" s="10">
        <v>216.5</v>
      </c>
      <c r="D713" s="10">
        <v>209.720001</v>
      </c>
      <c r="E713" s="10">
        <v>211.009995</v>
      </c>
      <c r="F713" s="10">
        <v>206.772064</v>
      </c>
      <c r="G713">
        <v>44045100</v>
      </c>
    </row>
    <row r="714" spans="1:7" x14ac:dyDescent="0.25">
      <c r="A714" s="9">
        <v>44146</v>
      </c>
      <c r="B714" s="10">
        <v>212.38999899999999</v>
      </c>
      <c r="C714" s="10">
        <v>218.03999300000001</v>
      </c>
      <c r="D714" s="10">
        <v>212.199997</v>
      </c>
      <c r="E714" s="10">
        <v>216.550003</v>
      </c>
      <c r="F714" s="10">
        <v>212.20076</v>
      </c>
      <c r="G714">
        <v>29440800</v>
      </c>
    </row>
    <row r="715" spans="1:7" x14ac:dyDescent="0.25">
      <c r="A715" s="9">
        <v>44147</v>
      </c>
      <c r="B715" s="10">
        <v>217.21000699999999</v>
      </c>
      <c r="C715" s="10">
        <v>219.11000100000001</v>
      </c>
      <c r="D715" s="10">
        <v>214.46000699999999</v>
      </c>
      <c r="E715" s="10">
        <v>215.44000199999999</v>
      </c>
      <c r="F715" s="10">
        <v>211.113113</v>
      </c>
      <c r="G715">
        <v>21593900</v>
      </c>
    </row>
    <row r="716" spans="1:7" x14ac:dyDescent="0.25">
      <c r="A716" s="9">
        <v>44148</v>
      </c>
      <c r="B716" s="10">
        <v>216.36000100000001</v>
      </c>
      <c r="C716" s="10">
        <v>217.41999799999999</v>
      </c>
      <c r="D716" s="10">
        <v>214.16000399999999</v>
      </c>
      <c r="E716" s="10">
        <v>216.509995</v>
      </c>
      <c r="F716" s="10">
        <v>212.161575</v>
      </c>
      <c r="G716">
        <v>18621100</v>
      </c>
    </row>
    <row r="717" spans="1:7" x14ac:dyDescent="0.25">
      <c r="A717" s="9">
        <v>44151</v>
      </c>
      <c r="B717" s="10">
        <v>214.86999499999999</v>
      </c>
      <c r="C717" s="10">
        <v>217.740005</v>
      </c>
      <c r="D717" s="10">
        <v>214.520004</v>
      </c>
      <c r="E717" s="10">
        <v>217.229996</v>
      </c>
      <c r="F717" s="10">
        <v>212.86712600000001</v>
      </c>
      <c r="G717">
        <v>24953300</v>
      </c>
    </row>
    <row r="718" spans="1:7" x14ac:dyDescent="0.25">
      <c r="A718" s="9">
        <v>44152</v>
      </c>
      <c r="B718" s="10">
        <v>216.10000600000001</v>
      </c>
      <c r="C718" s="10">
        <v>217.679993</v>
      </c>
      <c r="D718" s="10">
        <v>214.08000200000001</v>
      </c>
      <c r="E718" s="10">
        <v>214.46000699999999</v>
      </c>
      <c r="F718" s="10">
        <v>210.152771</v>
      </c>
      <c r="G718">
        <v>24154100</v>
      </c>
    </row>
    <row r="719" spans="1:7" x14ac:dyDescent="0.25">
      <c r="A719" s="9">
        <v>44153</v>
      </c>
      <c r="B719" s="10">
        <v>213.64999399999999</v>
      </c>
      <c r="C719" s="10">
        <v>215.16999799999999</v>
      </c>
      <c r="D719" s="10">
        <v>210.929993</v>
      </c>
      <c r="E719" s="10">
        <v>211.08000200000001</v>
      </c>
      <c r="F719" s="10">
        <v>207.38215600000001</v>
      </c>
      <c r="G719">
        <v>28372800</v>
      </c>
    </row>
    <row r="720" spans="1:7" x14ac:dyDescent="0.25">
      <c r="A720" s="9">
        <v>44154</v>
      </c>
      <c r="B720" s="10">
        <v>211.38000500000001</v>
      </c>
      <c r="C720" s="10">
        <v>213.029999</v>
      </c>
      <c r="D720" s="10">
        <v>209.929993</v>
      </c>
      <c r="E720" s="10">
        <v>212.41999799999999</v>
      </c>
      <c r="F720" s="10">
        <v>208.698669</v>
      </c>
      <c r="G720">
        <v>24792700</v>
      </c>
    </row>
    <row r="721" spans="1:7" x14ac:dyDescent="0.25">
      <c r="A721" s="9">
        <v>44155</v>
      </c>
      <c r="B721" s="10">
        <v>212.199997</v>
      </c>
      <c r="C721" s="10">
        <v>213.28999300000001</v>
      </c>
      <c r="D721" s="10">
        <v>210</v>
      </c>
      <c r="E721" s="10">
        <v>210.38999899999999</v>
      </c>
      <c r="F721" s="10">
        <v>206.70425399999999</v>
      </c>
      <c r="G721">
        <v>22843100</v>
      </c>
    </row>
    <row r="722" spans="1:7" x14ac:dyDescent="0.25">
      <c r="A722" s="9">
        <v>44158</v>
      </c>
      <c r="B722" s="10">
        <v>210.949997</v>
      </c>
      <c r="C722" s="10">
        <v>212.28999300000001</v>
      </c>
      <c r="D722" s="10">
        <v>208.16000399999999</v>
      </c>
      <c r="E722" s="10">
        <v>210.11000100000001</v>
      </c>
      <c r="F722" s="10">
        <v>206.42915300000001</v>
      </c>
      <c r="G722">
        <v>25683500</v>
      </c>
    </row>
    <row r="723" spans="1:7" x14ac:dyDescent="0.25">
      <c r="A723" s="9">
        <v>44159</v>
      </c>
      <c r="B723" s="10">
        <v>209.58999600000001</v>
      </c>
      <c r="C723" s="10">
        <v>214.25</v>
      </c>
      <c r="D723" s="10">
        <v>208.86000100000001</v>
      </c>
      <c r="E723" s="10">
        <v>213.86000100000001</v>
      </c>
      <c r="F723" s="10">
        <v>210.113495</v>
      </c>
      <c r="G723">
        <v>33979700</v>
      </c>
    </row>
    <row r="724" spans="1:7" x14ac:dyDescent="0.25">
      <c r="A724" s="9">
        <v>44160</v>
      </c>
      <c r="B724" s="10">
        <v>215.11000100000001</v>
      </c>
      <c r="C724" s="10">
        <v>215.28999300000001</v>
      </c>
      <c r="D724" s="10">
        <v>212.46000699999999</v>
      </c>
      <c r="E724" s="10">
        <v>213.86999499999999</v>
      </c>
      <c r="F724" s="10">
        <v>210.12329099999999</v>
      </c>
      <c r="G724">
        <v>21012900</v>
      </c>
    </row>
    <row r="725" spans="1:7" x14ac:dyDescent="0.25">
      <c r="A725" s="9">
        <v>44162</v>
      </c>
      <c r="B725" s="10">
        <v>214.85000600000001</v>
      </c>
      <c r="C725" s="10">
        <v>216.270004</v>
      </c>
      <c r="D725" s="10">
        <v>214.03999300000001</v>
      </c>
      <c r="E725" s="10">
        <v>215.229996</v>
      </c>
      <c r="F725" s="10">
        <v>211.459442</v>
      </c>
      <c r="G725">
        <v>14512200</v>
      </c>
    </row>
    <row r="726" spans="1:7" x14ac:dyDescent="0.25">
      <c r="A726" s="9">
        <v>44165</v>
      </c>
      <c r="B726" s="10">
        <v>214.10000600000001</v>
      </c>
      <c r="C726" s="10">
        <v>214.759995</v>
      </c>
      <c r="D726" s="10">
        <v>210.83999600000001</v>
      </c>
      <c r="E726" s="10">
        <v>214.070007</v>
      </c>
      <c r="F726" s="10">
        <v>210.319794</v>
      </c>
      <c r="G726">
        <v>33064800</v>
      </c>
    </row>
    <row r="727" spans="1:7" x14ac:dyDescent="0.25">
      <c r="A727" s="9">
        <v>44166</v>
      </c>
      <c r="B727" s="10">
        <v>214.509995</v>
      </c>
      <c r="C727" s="10">
        <v>217.320007</v>
      </c>
      <c r="D727" s="10">
        <v>213.35000600000001</v>
      </c>
      <c r="E727" s="10">
        <v>216.21000699999999</v>
      </c>
      <c r="F727" s="10">
        <v>212.42231799999999</v>
      </c>
      <c r="G727">
        <v>30904500</v>
      </c>
    </row>
    <row r="728" spans="1:7" x14ac:dyDescent="0.25">
      <c r="A728" s="9">
        <v>44167</v>
      </c>
      <c r="B728" s="10">
        <v>214.88000500000001</v>
      </c>
      <c r="C728" s="10">
        <v>215.470001</v>
      </c>
      <c r="D728" s="10">
        <v>212.800003</v>
      </c>
      <c r="E728" s="10">
        <v>215.36999499999999</v>
      </c>
      <c r="F728" s="10">
        <v>211.597015</v>
      </c>
      <c r="G728">
        <v>23724500</v>
      </c>
    </row>
    <row r="729" spans="1:7" x14ac:dyDescent="0.25">
      <c r="A729" s="9">
        <v>44168</v>
      </c>
      <c r="B729" s="10">
        <v>214.61000100000001</v>
      </c>
      <c r="C729" s="10">
        <v>216.38000500000001</v>
      </c>
      <c r="D729" s="10">
        <v>213.64999399999999</v>
      </c>
      <c r="E729" s="10">
        <v>214.240005</v>
      </c>
      <c r="F729" s="10">
        <v>210.48683199999999</v>
      </c>
      <c r="G729">
        <v>25120900</v>
      </c>
    </row>
    <row r="730" spans="1:7" x14ac:dyDescent="0.25">
      <c r="A730" s="9">
        <v>44169</v>
      </c>
      <c r="B730" s="10">
        <v>214.220001</v>
      </c>
      <c r="C730" s="10">
        <v>215.38000500000001</v>
      </c>
      <c r="D730" s="10">
        <v>213.179993</v>
      </c>
      <c r="E730" s="10">
        <v>214.36000100000001</v>
      </c>
      <c r="F730" s="10">
        <v>210.604736</v>
      </c>
      <c r="G730">
        <v>24666000</v>
      </c>
    </row>
    <row r="731" spans="1:7" x14ac:dyDescent="0.25">
      <c r="A731" s="9">
        <v>44172</v>
      </c>
      <c r="B731" s="10">
        <v>214.36999499999999</v>
      </c>
      <c r="C731" s="10">
        <v>215.53999300000001</v>
      </c>
      <c r="D731" s="10">
        <v>212.990005</v>
      </c>
      <c r="E731" s="10">
        <v>214.28999300000001</v>
      </c>
      <c r="F731" s="10">
        <v>210.53591900000001</v>
      </c>
      <c r="G731">
        <v>24620000</v>
      </c>
    </row>
    <row r="732" spans="1:7" x14ac:dyDescent="0.25">
      <c r="A732" s="9">
        <v>44173</v>
      </c>
      <c r="B732" s="10">
        <v>213.970001</v>
      </c>
      <c r="C732" s="10">
        <v>216.949997</v>
      </c>
      <c r="D732" s="10">
        <v>212.88999899999999</v>
      </c>
      <c r="E732" s="10">
        <v>216.009995</v>
      </c>
      <c r="F732" s="10">
        <v>212.22579999999999</v>
      </c>
      <c r="G732">
        <v>23284100</v>
      </c>
    </row>
    <row r="733" spans="1:7" x14ac:dyDescent="0.25">
      <c r="A733" s="9">
        <v>44174</v>
      </c>
      <c r="B733" s="10">
        <v>215.16000399999999</v>
      </c>
      <c r="C733" s="10">
        <v>215.229996</v>
      </c>
      <c r="D733" s="10">
        <v>211.21000699999999</v>
      </c>
      <c r="E733" s="10">
        <v>211.800003</v>
      </c>
      <c r="F733" s="10">
        <v>208.089539</v>
      </c>
      <c r="G733">
        <v>32440600</v>
      </c>
    </row>
    <row r="734" spans="1:7" x14ac:dyDescent="0.25">
      <c r="A734" s="9">
        <v>44175</v>
      </c>
      <c r="B734" s="10">
        <v>211.770004</v>
      </c>
      <c r="C734" s="10">
        <v>213.08000200000001</v>
      </c>
      <c r="D734" s="10">
        <v>210.36000100000001</v>
      </c>
      <c r="E734" s="10">
        <v>210.520004</v>
      </c>
      <c r="F734" s="10">
        <v>206.83195499999999</v>
      </c>
      <c r="G734">
        <v>26733300</v>
      </c>
    </row>
    <row r="735" spans="1:7" x14ac:dyDescent="0.25">
      <c r="A735" s="9">
        <v>44176</v>
      </c>
      <c r="B735" s="10">
        <v>210.050003</v>
      </c>
      <c r="C735" s="10">
        <v>213.320007</v>
      </c>
      <c r="D735" s="10">
        <v>209.11000100000001</v>
      </c>
      <c r="E735" s="10">
        <v>213.259995</v>
      </c>
      <c r="F735" s="10">
        <v>209.52398700000001</v>
      </c>
      <c r="G735">
        <v>30979400</v>
      </c>
    </row>
    <row r="736" spans="1:7" x14ac:dyDescent="0.25">
      <c r="A736" s="9">
        <v>44179</v>
      </c>
      <c r="B736" s="10">
        <v>213.10000600000001</v>
      </c>
      <c r="C736" s="10">
        <v>216.21000699999999</v>
      </c>
      <c r="D736" s="10">
        <v>212.88000500000001</v>
      </c>
      <c r="E736" s="10">
        <v>214.199997</v>
      </c>
      <c r="F736" s="10">
        <v>210.44754</v>
      </c>
      <c r="G736">
        <v>28798400</v>
      </c>
    </row>
    <row r="737" spans="1:7" x14ac:dyDescent="0.25">
      <c r="A737" s="9">
        <v>44180</v>
      </c>
      <c r="B737" s="10">
        <v>215.16999799999999</v>
      </c>
      <c r="C737" s="10">
        <v>215.41999799999999</v>
      </c>
      <c r="D737" s="10">
        <v>212.240005</v>
      </c>
      <c r="E737" s="10">
        <v>214.13000500000001</v>
      </c>
      <c r="F737" s="10">
        <v>210.378738</v>
      </c>
      <c r="G737">
        <v>27000600</v>
      </c>
    </row>
    <row r="738" spans="1:7" x14ac:dyDescent="0.25">
      <c r="A738" s="9">
        <v>44181</v>
      </c>
      <c r="B738" s="10">
        <v>214.75</v>
      </c>
      <c r="C738" s="10">
        <v>220.11000100000001</v>
      </c>
      <c r="D738" s="10">
        <v>214.720001</v>
      </c>
      <c r="E738" s="10">
        <v>219.279999</v>
      </c>
      <c r="F738" s="10">
        <v>215.43850699999999</v>
      </c>
      <c r="G738">
        <v>35023300</v>
      </c>
    </row>
    <row r="739" spans="1:7" x14ac:dyDescent="0.25">
      <c r="A739" s="9">
        <v>44182</v>
      </c>
      <c r="B739" s="10">
        <v>219.86999499999999</v>
      </c>
      <c r="C739" s="10">
        <v>220.88999899999999</v>
      </c>
      <c r="D739" s="10">
        <v>217.91999799999999</v>
      </c>
      <c r="E739" s="10">
        <v>219.41999799999999</v>
      </c>
      <c r="F739" s="10">
        <v>215.57607999999999</v>
      </c>
      <c r="G739">
        <v>32515800</v>
      </c>
    </row>
    <row r="740" spans="1:7" x14ac:dyDescent="0.25">
      <c r="A740" s="9">
        <v>44183</v>
      </c>
      <c r="B740" s="10">
        <v>218.58999600000001</v>
      </c>
      <c r="C740" s="10">
        <v>219.69000199999999</v>
      </c>
      <c r="D740" s="10">
        <v>216.020004</v>
      </c>
      <c r="E740" s="10">
        <v>218.58999600000001</v>
      </c>
      <c r="F740" s="10">
        <v>214.76059000000001</v>
      </c>
      <c r="G740">
        <v>63354900</v>
      </c>
    </row>
    <row r="741" spans="1:7" x14ac:dyDescent="0.25">
      <c r="A741" s="9">
        <v>44186</v>
      </c>
      <c r="B741" s="10">
        <v>217.550003</v>
      </c>
      <c r="C741" s="10">
        <v>224</v>
      </c>
      <c r="D741" s="10">
        <v>217.279999</v>
      </c>
      <c r="E741" s="10">
        <v>222.58999600000001</v>
      </c>
      <c r="F741" s="10">
        <v>218.690506</v>
      </c>
      <c r="G741">
        <v>37181900</v>
      </c>
    </row>
    <row r="742" spans="1:7" x14ac:dyDescent="0.25">
      <c r="A742" s="9">
        <v>44187</v>
      </c>
      <c r="B742" s="10">
        <v>222.69000199999999</v>
      </c>
      <c r="C742" s="10">
        <v>225.63000500000001</v>
      </c>
      <c r="D742" s="10">
        <v>221.85000600000001</v>
      </c>
      <c r="E742" s="10">
        <v>223.94000199999999</v>
      </c>
      <c r="F742" s="10">
        <v>220.01684599999999</v>
      </c>
      <c r="G742">
        <v>22612200</v>
      </c>
    </row>
    <row r="743" spans="1:7" x14ac:dyDescent="0.25">
      <c r="A743" s="9">
        <v>44188</v>
      </c>
      <c r="B743" s="10">
        <v>223.11000100000001</v>
      </c>
      <c r="C743" s="10">
        <v>223.55999800000001</v>
      </c>
      <c r="D743" s="10">
        <v>220.800003</v>
      </c>
      <c r="E743" s="10">
        <v>221.020004</v>
      </c>
      <c r="F743" s="10">
        <v>217.14802599999999</v>
      </c>
      <c r="G743">
        <v>18699600</v>
      </c>
    </row>
    <row r="744" spans="1:7" x14ac:dyDescent="0.25">
      <c r="A744" s="9">
        <v>44189</v>
      </c>
      <c r="B744" s="10">
        <v>221.41999799999999</v>
      </c>
      <c r="C744" s="10">
        <v>223.61000100000001</v>
      </c>
      <c r="D744" s="10">
        <v>221.199997</v>
      </c>
      <c r="E744" s="10">
        <v>222.75</v>
      </c>
      <c r="F744" s="10">
        <v>218.84771699999999</v>
      </c>
      <c r="G744">
        <v>10550600</v>
      </c>
    </row>
    <row r="745" spans="1:7" x14ac:dyDescent="0.25">
      <c r="A745" s="9">
        <v>44193</v>
      </c>
      <c r="B745" s="10">
        <v>224.449997</v>
      </c>
      <c r="C745" s="10">
        <v>226.029999</v>
      </c>
      <c r="D745" s="10">
        <v>223.020004</v>
      </c>
      <c r="E745" s="10">
        <v>224.96000699999999</v>
      </c>
      <c r="F745" s="10">
        <v>221.019012</v>
      </c>
      <c r="G745">
        <v>17933500</v>
      </c>
    </row>
    <row r="746" spans="1:7" x14ac:dyDescent="0.25">
      <c r="A746" s="9">
        <v>44194</v>
      </c>
      <c r="B746" s="10">
        <v>226.30999800000001</v>
      </c>
      <c r="C746" s="10">
        <v>227.179993</v>
      </c>
      <c r="D746" s="10">
        <v>223.58000200000001</v>
      </c>
      <c r="E746" s="10">
        <v>224.14999399999999</v>
      </c>
      <c r="F746" s="10">
        <v>220.22318999999999</v>
      </c>
      <c r="G746">
        <v>17403200</v>
      </c>
    </row>
    <row r="747" spans="1:7" x14ac:dyDescent="0.25">
      <c r="A747" s="9">
        <v>44195</v>
      </c>
      <c r="B747" s="10">
        <v>225.229996</v>
      </c>
      <c r="C747" s="10">
        <v>225.63000500000001</v>
      </c>
      <c r="D747" s="10">
        <v>221.470001</v>
      </c>
      <c r="E747" s="10">
        <v>221.679993</v>
      </c>
      <c r="F747" s="10">
        <v>217.79646299999999</v>
      </c>
      <c r="G747">
        <v>20272300</v>
      </c>
    </row>
    <row r="748" spans="1:7" x14ac:dyDescent="0.25">
      <c r="A748" s="9">
        <v>44196</v>
      </c>
      <c r="B748" s="10">
        <v>221.699997</v>
      </c>
      <c r="C748" s="10">
        <v>223</v>
      </c>
      <c r="D748" s="10">
        <v>219.679993</v>
      </c>
      <c r="E748" s="10">
        <v>222.41999799999999</v>
      </c>
      <c r="F748" s="10">
        <v>218.52349899999999</v>
      </c>
      <c r="G748">
        <v>20942100</v>
      </c>
    </row>
    <row r="749" spans="1:7" x14ac:dyDescent="0.25">
      <c r="A749" s="9">
        <v>44200</v>
      </c>
      <c r="B749" s="10">
        <v>222.529999</v>
      </c>
      <c r="C749" s="10">
        <v>223</v>
      </c>
      <c r="D749" s="10">
        <v>214.80999800000001</v>
      </c>
      <c r="E749" s="10">
        <v>217.69000199999999</v>
      </c>
      <c r="F749" s="10">
        <v>213.876373</v>
      </c>
      <c r="G749">
        <v>37130100</v>
      </c>
    </row>
    <row r="750" spans="1:7" x14ac:dyDescent="0.25">
      <c r="A750" s="9">
        <v>44201</v>
      </c>
      <c r="B750" s="10">
        <v>217.259995</v>
      </c>
      <c r="C750" s="10">
        <v>218.520004</v>
      </c>
      <c r="D750" s="10">
        <v>215.699997</v>
      </c>
      <c r="E750" s="10">
        <v>217.89999399999999</v>
      </c>
      <c r="F750" s="10">
        <v>214.08270300000001</v>
      </c>
      <c r="G750">
        <v>23823000</v>
      </c>
    </row>
    <row r="751" spans="1:7" x14ac:dyDescent="0.25">
      <c r="A751" s="9">
        <v>44202</v>
      </c>
      <c r="B751" s="10">
        <v>212.16999799999999</v>
      </c>
      <c r="C751" s="10">
        <v>216.490005</v>
      </c>
      <c r="D751" s="10">
        <v>211.94000199999999</v>
      </c>
      <c r="E751" s="10">
        <v>212.25</v>
      </c>
      <c r="F751" s="10">
        <v>208.531677</v>
      </c>
      <c r="G751">
        <v>35930700</v>
      </c>
    </row>
    <row r="752" spans="1:7" x14ac:dyDescent="0.25">
      <c r="A752" s="9">
        <v>44203</v>
      </c>
      <c r="B752" s="10">
        <v>214.03999300000001</v>
      </c>
      <c r="C752" s="10">
        <v>219.33999600000001</v>
      </c>
      <c r="D752" s="10">
        <v>213.71000699999999</v>
      </c>
      <c r="E752" s="10">
        <v>218.28999300000001</v>
      </c>
      <c r="F752" s="10">
        <v>214.46585099999999</v>
      </c>
      <c r="G752">
        <v>27694500</v>
      </c>
    </row>
    <row r="753" spans="1:7" x14ac:dyDescent="0.25">
      <c r="A753" s="9">
        <v>44204</v>
      </c>
      <c r="B753" s="10">
        <v>218.679993</v>
      </c>
      <c r="C753" s="10">
        <v>220.58000200000001</v>
      </c>
      <c r="D753" s="10">
        <v>217.029999</v>
      </c>
      <c r="E753" s="10">
        <v>219.61999499999999</v>
      </c>
      <c r="F753" s="10">
        <v>215.77255199999999</v>
      </c>
      <c r="G753">
        <v>22956200</v>
      </c>
    </row>
    <row r="754" spans="1:7" x14ac:dyDescent="0.25">
      <c r="A754" s="9">
        <v>44207</v>
      </c>
      <c r="B754" s="10">
        <v>218.470001</v>
      </c>
      <c r="C754" s="10">
        <v>218.91000399999999</v>
      </c>
      <c r="D754" s="10">
        <v>216.729996</v>
      </c>
      <c r="E754" s="10">
        <v>217.490005</v>
      </c>
      <c r="F754" s="10">
        <v>213.67988600000001</v>
      </c>
      <c r="G754">
        <v>23031300</v>
      </c>
    </row>
    <row r="755" spans="1:7" x14ac:dyDescent="0.25">
      <c r="A755" s="9">
        <v>44208</v>
      </c>
      <c r="B755" s="10">
        <v>216.5</v>
      </c>
      <c r="C755" s="10">
        <v>217.10000600000001</v>
      </c>
      <c r="D755" s="10">
        <v>213.320007</v>
      </c>
      <c r="E755" s="10">
        <v>214.929993</v>
      </c>
      <c r="F755" s="10">
        <v>211.16471899999999</v>
      </c>
      <c r="G755">
        <v>23249300</v>
      </c>
    </row>
    <row r="756" spans="1:7" x14ac:dyDescent="0.25">
      <c r="A756" s="9">
        <v>44209</v>
      </c>
      <c r="B756" s="10">
        <v>214.020004</v>
      </c>
      <c r="C756" s="10">
        <v>216.759995</v>
      </c>
      <c r="D756" s="10">
        <v>213.929993</v>
      </c>
      <c r="E756" s="10">
        <v>216.33999600000001</v>
      </c>
      <c r="F756" s="10">
        <v>212.55001799999999</v>
      </c>
      <c r="G756">
        <v>20087100</v>
      </c>
    </row>
    <row r="757" spans="1:7" x14ac:dyDescent="0.25">
      <c r="A757" s="9">
        <v>44210</v>
      </c>
      <c r="B757" s="10">
        <v>215.91000399999999</v>
      </c>
      <c r="C757" s="10">
        <v>217.46000699999999</v>
      </c>
      <c r="D757" s="10">
        <v>212.740005</v>
      </c>
      <c r="E757" s="10">
        <v>213.020004</v>
      </c>
      <c r="F757" s="10">
        <v>209.28819300000001</v>
      </c>
      <c r="G757">
        <v>29480800</v>
      </c>
    </row>
    <row r="758" spans="1:7" x14ac:dyDescent="0.25">
      <c r="A758" s="9">
        <v>44211</v>
      </c>
      <c r="B758" s="10">
        <v>213.520004</v>
      </c>
      <c r="C758" s="10">
        <v>214.509995</v>
      </c>
      <c r="D758" s="10">
        <v>212.029999</v>
      </c>
      <c r="E758" s="10">
        <v>212.64999399999999</v>
      </c>
      <c r="F758" s="10">
        <v>208.92463699999999</v>
      </c>
      <c r="G758">
        <v>31746500</v>
      </c>
    </row>
    <row r="759" spans="1:7" x14ac:dyDescent="0.25">
      <c r="A759" s="9">
        <v>44215</v>
      </c>
      <c r="B759" s="10">
        <v>213.75</v>
      </c>
      <c r="C759" s="10">
        <v>216.979996</v>
      </c>
      <c r="D759" s="10">
        <v>212.63000500000001</v>
      </c>
      <c r="E759" s="10">
        <v>216.44000199999999</v>
      </c>
      <c r="F759" s="10">
        <v>212.64827</v>
      </c>
      <c r="G759">
        <v>30480900</v>
      </c>
    </row>
    <row r="760" spans="1:7" x14ac:dyDescent="0.25">
      <c r="A760" s="9">
        <v>44216</v>
      </c>
      <c r="B760" s="10">
        <v>217.699997</v>
      </c>
      <c r="C760" s="10">
        <v>225.78999300000001</v>
      </c>
      <c r="D760" s="10">
        <v>217.28999300000001</v>
      </c>
      <c r="E760" s="10">
        <v>224.33999600000001</v>
      </c>
      <c r="F760" s="10">
        <v>220.409851</v>
      </c>
      <c r="G760">
        <v>37777300</v>
      </c>
    </row>
    <row r="761" spans="1:7" x14ac:dyDescent="0.25">
      <c r="A761" s="9">
        <v>44217</v>
      </c>
      <c r="B761" s="10">
        <v>224.699997</v>
      </c>
      <c r="C761" s="10">
        <v>226.300003</v>
      </c>
      <c r="D761" s="10">
        <v>222.41999799999999</v>
      </c>
      <c r="E761" s="10">
        <v>224.970001</v>
      </c>
      <c r="F761" s="10">
        <v>221.028839</v>
      </c>
      <c r="G761">
        <v>30709400</v>
      </c>
    </row>
    <row r="762" spans="1:7" x14ac:dyDescent="0.25">
      <c r="A762" s="9">
        <v>44218</v>
      </c>
      <c r="B762" s="10">
        <v>227.08000200000001</v>
      </c>
      <c r="C762" s="10">
        <v>230.070007</v>
      </c>
      <c r="D762" s="10">
        <v>225.800003</v>
      </c>
      <c r="E762" s="10">
        <v>225.949997</v>
      </c>
      <c r="F762" s="10">
        <v>221.991669</v>
      </c>
      <c r="G762">
        <v>30172700</v>
      </c>
    </row>
    <row r="763" spans="1:7" x14ac:dyDescent="0.25">
      <c r="A763" s="9">
        <v>44221</v>
      </c>
      <c r="B763" s="10">
        <v>229.11999499999999</v>
      </c>
      <c r="C763" s="10">
        <v>229.779999</v>
      </c>
      <c r="D763" s="10">
        <v>224.220001</v>
      </c>
      <c r="E763" s="10">
        <v>229.529999</v>
      </c>
      <c r="F763" s="10">
        <v>225.50894199999999</v>
      </c>
      <c r="G763">
        <v>33152100</v>
      </c>
    </row>
    <row r="764" spans="1:7" x14ac:dyDescent="0.25">
      <c r="A764" s="9">
        <v>44222</v>
      </c>
      <c r="B764" s="10">
        <v>231.86000100000001</v>
      </c>
      <c r="C764" s="10">
        <v>234.179993</v>
      </c>
      <c r="D764" s="10">
        <v>230.08000200000001</v>
      </c>
      <c r="E764" s="10">
        <v>232.33000200000001</v>
      </c>
      <c r="F764" s="10">
        <v>228.25990300000001</v>
      </c>
      <c r="G764">
        <v>49169600</v>
      </c>
    </row>
    <row r="765" spans="1:7" x14ac:dyDescent="0.25">
      <c r="A765" s="9">
        <v>44223</v>
      </c>
      <c r="B765" s="10">
        <v>238</v>
      </c>
      <c r="C765" s="10">
        <v>240.44000199999999</v>
      </c>
      <c r="D765" s="10">
        <v>230.13999899999999</v>
      </c>
      <c r="E765" s="10">
        <v>232.89999399999999</v>
      </c>
      <c r="F765" s="10">
        <v>228.81991600000001</v>
      </c>
      <c r="G765">
        <v>69870600</v>
      </c>
    </row>
    <row r="766" spans="1:7" x14ac:dyDescent="0.25">
      <c r="A766" s="9">
        <v>44224</v>
      </c>
      <c r="B766" s="10">
        <v>235.61000100000001</v>
      </c>
      <c r="C766" s="10">
        <v>242.63999899999999</v>
      </c>
      <c r="D766" s="10">
        <v>235.08999600000001</v>
      </c>
      <c r="E766" s="10">
        <v>238.929993</v>
      </c>
      <c r="F766" s="10">
        <v>234.74426299999999</v>
      </c>
      <c r="G766">
        <v>49111200</v>
      </c>
    </row>
    <row r="767" spans="1:7" x14ac:dyDescent="0.25">
      <c r="A767" s="9">
        <v>44225</v>
      </c>
      <c r="B767" s="10">
        <v>235.990005</v>
      </c>
      <c r="C767" s="10">
        <v>238.020004</v>
      </c>
      <c r="D767" s="10">
        <v>231.35000600000001</v>
      </c>
      <c r="E767" s="10">
        <v>231.96000699999999</v>
      </c>
      <c r="F767" s="10">
        <v>227.89639299999999</v>
      </c>
      <c r="G767">
        <v>42503100</v>
      </c>
    </row>
    <row r="768" spans="1:7" x14ac:dyDescent="0.25">
      <c r="A768" s="9">
        <v>44228</v>
      </c>
      <c r="B768" s="10">
        <v>235.05999800000001</v>
      </c>
      <c r="C768" s="10">
        <v>242.5</v>
      </c>
      <c r="D768" s="10">
        <v>232.429993</v>
      </c>
      <c r="E768" s="10">
        <v>239.64999399999999</v>
      </c>
      <c r="F768" s="10">
        <v>235.45167499999999</v>
      </c>
      <c r="G768">
        <v>33314200</v>
      </c>
    </row>
    <row r="769" spans="1:7" x14ac:dyDescent="0.25">
      <c r="A769" s="9">
        <v>44229</v>
      </c>
      <c r="B769" s="10">
        <v>241.300003</v>
      </c>
      <c r="C769" s="10">
        <v>242.30999800000001</v>
      </c>
      <c r="D769" s="10">
        <v>238.69000199999999</v>
      </c>
      <c r="E769" s="10">
        <v>239.509995</v>
      </c>
      <c r="F769" s="10">
        <v>235.31410199999999</v>
      </c>
      <c r="G769">
        <v>25916300</v>
      </c>
    </row>
    <row r="770" spans="1:7" x14ac:dyDescent="0.25">
      <c r="A770" s="9">
        <v>44230</v>
      </c>
      <c r="B770" s="10">
        <v>239.570007</v>
      </c>
      <c r="C770" s="10">
        <v>245.08999600000001</v>
      </c>
      <c r="D770" s="10">
        <v>239.259995</v>
      </c>
      <c r="E770" s="10">
        <v>243</v>
      </c>
      <c r="F770" s="10">
        <v>238.74298099999999</v>
      </c>
      <c r="G770">
        <v>27158100</v>
      </c>
    </row>
    <row r="771" spans="1:7" x14ac:dyDescent="0.25">
      <c r="A771" s="9">
        <v>44231</v>
      </c>
      <c r="B771" s="10">
        <v>242.66000399999999</v>
      </c>
      <c r="C771" s="10">
        <v>243.240005</v>
      </c>
      <c r="D771" s="10">
        <v>240.36999499999999</v>
      </c>
      <c r="E771" s="10">
        <v>242.009995</v>
      </c>
      <c r="F771" s="10">
        <v>237.770309</v>
      </c>
      <c r="G771">
        <v>25296100</v>
      </c>
    </row>
    <row r="772" spans="1:7" x14ac:dyDescent="0.25">
      <c r="A772" s="9">
        <v>44232</v>
      </c>
      <c r="B772" s="10">
        <v>242.229996</v>
      </c>
      <c r="C772" s="10">
        <v>243.279999</v>
      </c>
      <c r="D772" s="10">
        <v>240.41999799999999</v>
      </c>
      <c r="E772" s="10">
        <v>242.199997</v>
      </c>
      <c r="F772" s="10">
        <v>237.956985</v>
      </c>
      <c r="G772">
        <v>18054800</v>
      </c>
    </row>
    <row r="773" spans="1:7" x14ac:dyDescent="0.25">
      <c r="A773" s="9">
        <v>44235</v>
      </c>
      <c r="B773" s="10">
        <v>243.14999399999999</v>
      </c>
      <c r="C773" s="10">
        <v>243.679993</v>
      </c>
      <c r="D773" s="10">
        <v>240.80999800000001</v>
      </c>
      <c r="E773" s="10">
        <v>242.470001</v>
      </c>
      <c r="F773" s="10">
        <v>238.22226000000001</v>
      </c>
      <c r="G773">
        <v>22211900</v>
      </c>
    </row>
    <row r="774" spans="1:7" x14ac:dyDescent="0.25">
      <c r="A774" s="9">
        <v>44236</v>
      </c>
      <c r="B774" s="10">
        <v>241.86999499999999</v>
      </c>
      <c r="C774" s="10">
        <v>244.759995</v>
      </c>
      <c r="D774" s="10">
        <v>241.38000500000001</v>
      </c>
      <c r="E774" s="10">
        <v>243.770004</v>
      </c>
      <c r="F774" s="10">
        <v>239.499481</v>
      </c>
      <c r="G774">
        <v>23565000</v>
      </c>
    </row>
    <row r="775" spans="1:7" x14ac:dyDescent="0.25">
      <c r="A775" s="9">
        <v>44237</v>
      </c>
      <c r="B775" s="10">
        <v>245</v>
      </c>
      <c r="C775" s="10">
        <v>245.91999799999999</v>
      </c>
      <c r="D775" s="10">
        <v>240.88999899999999</v>
      </c>
      <c r="E775" s="10">
        <v>242.820007</v>
      </c>
      <c r="F775" s="10">
        <v>238.56613200000001</v>
      </c>
      <c r="G775">
        <v>22186700</v>
      </c>
    </row>
    <row r="776" spans="1:7" x14ac:dyDescent="0.25">
      <c r="A776" s="9">
        <v>44238</v>
      </c>
      <c r="B776" s="10">
        <v>244.779999</v>
      </c>
      <c r="C776" s="10">
        <v>245.14999399999999</v>
      </c>
      <c r="D776" s="10">
        <v>242.14999399999999</v>
      </c>
      <c r="E776" s="10">
        <v>244.490005</v>
      </c>
      <c r="F776" s="10">
        <v>240.20689400000001</v>
      </c>
      <c r="G776">
        <v>15751100</v>
      </c>
    </row>
    <row r="777" spans="1:7" x14ac:dyDescent="0.25">
      <c r="A777" s="9">
        <v>44239</v>
      </c>
      <c r="B777" s="10">
        <v>243.929993</v>
      </c>
      <c r="C777" s="10">
        <v>245.300003</v>
      </c>
      <c r="D777" s="10">
        <v>242.729996</v>
      </c>
      <c r="E777" s="10">
        <v>244.990005</v>
      </c>
      <c r="F777" s="10">
        <v>240.69811999999999</v>
      </c>
      <c r="G777">
        <v>16561100</v>
      </c>
    </row>
    <row r="778" spans="1:7" x14ac:dyDescent="0.25">
      <c r="A778" s="9">
        <v>44243</v>
      </c>
      <c r="B778" s="10">
        <v>245.029999</v>
      </c>
      <c r="C778" s="10">
        <v>246.13000500000001</v>
      </c>
      <c r="D778" s="10">
        <v>242.91999799999999</v>
      </c>
      <c r="E778" s="10">
        <v>243.699997</v>
      </c>
      <c r="F778" s="10">
        <v>239.43069499999999</v>
      </c>
      <c r="G778">
        <v>26728500</v>
      </c>
    </row>
    <row r="779" spans="1:7" x14ac:dyDescent="0.25">
      <c r="A779" s="9">
        <v>44244</v>
      </c>
      <c r="B779" s="10">
        <v>241.320007</v>
      </c>
      <c r="C779" s="10">
        <v>244.30999800000001</v>
      </c>
      <c r="D779" s="10">
        <v>240.94000199999999</v>
      </c>
      <c r="E779" s="10">
        <v>244.199997</v>
      </c>
      <c r="F779" s="10">
        <v>240.47453300000001</v>
      </c>
      <c r="G779">
        <v>21653500</v>
      </c>
    </row>
    <row r="780" spans="1:7" x14ac:dyDescent="0.25">
      <c r="A780" s="9">
        <v>44245</v>
      </c>
      <c r="B780" s="10">
        <v>241.800003</v>
      </c>
      <c r="C780" s="10">
        <v>243.929993</v>
      </c>
      <c r="D780" s="10">
        <v>240.86000100000001</v>
      </c>
      <c r="E780" s="10">
        <v>243.78999300000001</v>
      </c>
      <c r="F780" s="10">
        <v>240.070786</v>
      </c>
      <c r="G780">
        <v>16925600</v>
      </c>
    </row>
    <row r="781" spans="1:7" x14ac:dyDescent="0.25">
      <c r="A781" s="9">
        <v>44246</v>
      </c>
      <c r="B781" s="10">
        <v>243.75</v>
      </c>
      <c r="C781" s="10">
        <v>243.86000100000001</v>
      </c>
      <c r="D781" s="10">
        <v>240.179993</v>
      </c>
      <c r="E781" s="10">
        <v>240.970001</v>
      </c>
      <c r="F781" s="10">
        <v>237.29380800000001</v>
      </c>
      <c r="G781">
        <v>25262600</v>
      </c>
    </row>
    <row r="782" spans="1:7" x14ac:dyDescent="0.25">
      <c r="A782" s="9">
        <v>44249</v>
      </c>
      <c r="B782" s="10">
        <v>237.41999799999999</v>
      </c>
      <c r="C782" s="10">
        <v>237.929993</v>
      </c>
      <c r="D782" s="10">
        <v>232.39999399999999</v>
      </c>
      <c r="E782" s="10">
        <v>234.509995</v>
      </c>
      <c r="F782" s="10">
        <v>230.93235799999999</v>
      </c>
      <c r="G782">
        <v>36446900</v>
      </c>
    </row>
    <row r="783" spans="1:7" x14ac:dyDescent="0.25">
      <c r="A783" s="9">
        <v>44250</v>
      </c>
      <c r="B783" s="10">
        <v>230.33000200000001</v>
      </c>
      <c r="C783" s="10">
        <v>234.83000200000001</v>
      </c>
      <c r="D783" s="10">
        <v>228.729996</v>
      </c>
      <c r="E783" s="10">
        <v>233.270004</v>
      </c>
      <c r="F783" s="10">
        <v>229.711288</v>
      </c>
      <c r="G783">
        <v>30228700</v>
      </c>
    </row>
    <row r="784" spans="1:7" x14ac:dyDescent="0.25">
      <c r="A784" s="9">
        <v>44251</v>
      </c>
      <c r="B784" s="10">
        <v>230.009995</v>
      </c>
      <c r="C784" s="10">
        <v>235.199997</v>
      </c>
      <c r="D784" s="10">
        <v>229</v>
      </c>
      <c r="E784" s="10">
        <v>234.550003</v>
      </c>
      <c r="F784" s="10">
        <v>230.97177099999999</v>
      </c>
      <c r="G784">
        <v>26339700</v>
      </c>
    </row>
    <row r="785" spans="1:7" x14ac:dyDescent="0.25">
      <c r="A785" s="9">
        <v>44252</v>
      </c>
      <c r="B785" s="10">
        <v>232.08000200000001</v>
      </c>
      <c r="C785" s="10">
        <v>234.58999600000001</v>
      </c>
      <c r="D785" s="10">
        <v>227.88000500000001</v>
      </c>
      <c r="E785" s="10">
        <v>228.990005</v>
      </c>
      <c r="F785" s="10">
        <v>225.49658199999999</v>
      </c>
      <c r="G785">
        <v>39542200</v>
      </c>
    </row>
    <row r="786" spans="1:7" x14ac:dyDescent="0.25">
      <c r="A786" s="9">
        <v>44253</v>
      </c>
      <c r="B786" s="10">
        <v>231.529999</v>
      </c>
      <c r="C786" s="10">
        <v>235.36999499999999</v>
      </c>
      <c r="D786" s="10">
        <v>229.53999300000001</v>
      </c>
      <c r="E786" s="10">
        <v>232.38000500000001</v>
      </c>
      <c r="F786" s="10">
        <v>228.83485400000001</v>
      </c>
      <c r="G786">
        <v>37819200</v>
      </c>
    </row>
    <row r="787" spans="1:7" x14ac:dyDescent="0.25">
      <c r="A787" s="9">
        <v>44256</v>
      </c>
      <c r="B787" s="10">
        <v>235.89999399999999</v>
      </c>
      <c r="C787" s="10">
        <v>237.470001</v>
      </c>
      <c r="D787" s="10">
        <v>233.14999399999999</v>
      </c>
      <c r="E787" s="10">
        <v>236.94000199999999</v>
      </c>
      <c r="F787" s="10">
        <v>233.32530199999999</v>
      </c>
      <c r="G787">
        <v>25324000</v>
      </c>
    </row>
    <row r="788" spans="1:7" x14ac:dyDescent="0.25">
      <c r="A788" s="9">
        <v>44257</v>
      </c>
      <c r="B788" s="10">
        <v>237.009995</v>
      </c>
      <c r="C788" s="10">
        <v>237.300003</v>
      </c>
      <c r="D788" s="10">
        <v>233.449997</v>
      </c>
      <c r="E788" s="10">
        <v>233.86999499999999</v>
      </c>
      <c r="F788" s="10">
        <v>230.30212399999999</v>
      </c>
      <c r="G788">
        <v>22812500</v>
      </c>
    </row>
    <row r="789" spans="1:7" x14ac:dyDescent="0.25">
      <c r="A789" s="9">
        <v>44258</v>
      </c>
      <c r="B789" s="10">
        <v>232.16000399999999</v>
      </c>
      <c r="C789" s="10">
        <v>233.58000200000001</v>
      </c>
      <c r="D789" s="10">
        <v>227.259995</v>
      </c>
      <c r="E789" s="10">
        <v>227.55999800000001</v>
      </c>
      <c r="F789" s="10">
        <v>224.08839399999999</v>
      </c>
      <c r="G789">
        <v>34029500</v>
      </c>
    </row>
    <row r="790" spans="1:7" x14ac:dyDescent="0.25">
      <c r="A790" s="9">
        <v>44259</v>
      </c>
      <c r="B790" s="10">
        <v>226.740005</v>
      </c>
      <c r="C790" s="10">
        <v>232.490005</v>
      </c>
      <c r="D790" s="10">
        <v>224.259995</v>
      </c>
      <c r="E790" s="10">
        <v>226.729996</v>
      </c>
      <c r="F790" s="10">
        <v>223.27104199999999</v>
      </c>
      <c r="G790">
        <v>44727800</v>
      </c>
    </row>
    <row r="791" spans="1:7" x14ac:dyDescent="0.25">
      <c r="A791" s="9">
        <v>44260</v>
      </c>
      <c r="B791" s="10">
        <v>229.520004</v>
      </c>
      <c r="C791" s="10">
        <v>233.270004</v>
      </c>
      <c r="D791" s="10">
        <v>226.46000699999999</v>
      </c>
      <c r="E791" s="10">
        <v>231.60000600000001</v>
      </c>
      <c r="F791" s="10">
        <v>228.066757</v>
      </c>
      <c r="G791">
        <v>41872800</v>
      </c>
    </row>
    <row r="792" spans="1:7" x14ac:dyDescent="0.25">
      <c r="A792" s="9">
        <v>44263</v>
      </c>
      <c r="B792" s="10">
        <v>231.36999499999999</v>
      </c>
      <c r="C792" s="10">
        <v>233.36999499999999</v>
      </c>
      <c r="D792" s="10">
        <v>227.13000500000001</v>
      </c>
      <c r="E792" s="10">
        <v>227.38999899999999</v>
      </c>
      <c r="F792" s="10">
        <v>223.920975</v>
      </c>
      <c r="G792">
        <v>35267400</v>
      </c>
    </row>
    <row r="793" spans="1:7" x14ac:dyDescent="0.25">
      <c r="A793" s="9">
        <v>44264</v>
      </c>
      <c r="B793" s="10">
        <v>232.88000500000001</v>
      </c>
      <c r="C793" s="10">
        <v>235.38000500000001</v>
      </c>
      <c r="D793" s="10">
        <v>231.66999799999999</v>
      </c>
      <c r="E793" s="10">
        <v>233.779999</v>
      </c>
      <c r="F793" s="10">
        <v>230.21350100000001</v>
      </c>
      <c r="G793">
        <v>33080500</v>
      </c>
    </row>
    <row r="794" spans="1:7" x14ac:dyDescent="0.25">
      <c r="A794" s="9">
        <v>44265</v>
      </c>
      <c r="B794" s="10">
        <v>237</v>
      </c>
      <c r="C794" s="10">
        <v>237</v>
      </c>
      <c r="D794" s="10">
        <v>232.03999300000001</v>
      </c>
      <c r="E794" s="10">
        <v>232.41999799999999</v>
      </c>
      <c r="F794" s="10">
        <v>228.87425200000001</v>
      </c>
      <c r="G794">
        <v>29746800</v>
      </c>
    </row>
    <row r="795" spans="1:7" x14ac:dyDescent="0.25">
      <c r="A795" s="9">
        <v>44266</v>
      </c>
      <c r="B795" s="10">
        <v>234.96000699999999</v>
      </c>
      <c r="C795" s="10">
        <v>239.16999799999999</v>
      </c>
      <c r="D795" s="10">
        <v>234.30999800000001</v>
      </c>
      <c r="E795" s="10">
        <v>237.13000500000001</v>
      </c>
      <c r="F795" s="10">
        <v>233.51239000000001</v>
      </c>
      <c r="G795">
        <v>29907600</v>
      </c>
    </row>
    <row r="796" spans="1:7" x14ac:dyDescent="0.25">
      <c r="A796" s="9">
        <v>44267</v>
      </c>
      <c r="B796" s="10">
        <v>234.009995</v>
      </c>
      <c r="C796" s="10">
        <v>235.820007</v>
      </c>
      <c r="D796" s="10">
        <v>233.229996</v>
      </c>
      <c r="E796" s="10">
        <v>235.75</v>
      </c>
      <c r="F796" s="10">
        <v>232.15342699999999</v>
      </c>
      <c r="G796">
        <v>22653700</v>
      </c>
    </row>
    <row r="797" spans="1:7" x14ac:dyDescent="0.25">
      <c r="A797" s="9">
        <v>44270</v>
      </c>
      <c r="B797" s="10">
        <v>234.96000699999999</v>
      </c>
      <c r="C797" s="10">
        <v>235.19000199999999</v>
      </c>
      <c r="D797" s="10">
        <v>231.80999800000001</v>
      </c>
      <c r="E797" s="10">
        <v>234.80999800000001</v>
      </c>
      <c r="F797" s="10">
        <v>231.22779800000001</v>
      </c>
      <c r="G797">
        <v>26034900</v>
      </c>
    </row>
    <row r="798" spans="1:7" x14ac:dyDescent="0.25">
      <c r="A798" s="9">
        <v>44271</v>
      </c>
      <c r="B798" s="10">
        <v>236.279999</v>
      </c>
      <c r="C798" s="10">
        <v>240.05999800000001</v>
      </c>
      <c r="D798" s="10">
        <v>235.94000199999999</v>
      </c>
      <c r="E798" s="10">
        <v>237.71000699999999</v>
      </c>
      <c r="F798" s="10">
        <v>234.08354199999999</v>
      </c>
      <c r="G798">
        <v>28092200</v>
      </c>
    </row>
    <row r="799" spans="1:7" x14ac:dyDescent="0.25">
      <c r="A799" s="9">
        <v>44272</v>
      </c>
      <c r="B799" s="10">
        <v>236.14999399999999</v>
      </c>
      <c r="C799" s="10">
        <v>238.550003</v>
      </c>
      <c r="D799" s="10">
        <v>233.229996</v>
      </c>
      <c r="E799" s="10">
        <v>237.03999300000001</v>
      </c>
      <c r="F799" s="10">
        <v>233.42375200000001</v>
      </c>
      <c r="G799">
        <v>29562100</v>
      </c>
    </row>
    <row r="800" spans="1:7" x14ac:dyDescent="0.25">
      <c r="A800" s="9">
        <v>44273</v>
      </c>
      <c r="B800" s="10">
        <v>232.55999800000001</v>
      </c>
      <c r="C800" s="10">
        <v>234.19000199999999</v>
      </c>
      <c r="D800" s="10">
        <v>230.33000200000001</v>
      </c>
      <c r="E800" s="10">
        <v>230.720001</v>
      </c>
      <c r="F800" s="10">
        <v>227.20017999999999</v>
      </c>
      <c r="G800">
        <v>34833000</v>
      </c>
    </row>
    <row r="801" spans="1:7" x14ac:dyDescent="0.25">
      <c r="A801" s="9">
        <v>44274</v>
      </c>
      <c r="B801" s="10">
        <v>231.020004</v>
      </c>
      <c r="C801" s="10">
        <v>232.470001</v>
      </c>
      <c r="D801" s="10">
        <v>229.35000600000001</v>
      </c>
      <c r="E801" s="10">
        <v>230.35000600000001</v>
      </c>
      <c r="F801" s="10">
        <v>226.83583100000001</v>
      </c>
      <c r="G801">
        <v>46430700</v>
      </c>
    </row>
    <row r="802" spans="1:7" x14ac:dyDescent="0.25">
      <c r="A802" s="9">
        <v>44277</v>
      </c>
      <c r="B802" s="10">
        <v>230.270004</v>
      </c>
      <c r="C802" s="10">
        <v>236.89999399999999</v>
      </c>
      <c r="D802" s="10">
        <v>230.13999899999999</v>
      </c>
      <c r="E802" s="10">
        <v>235.990005</v>
      </c>
      <c r="F802" s="10">
        <v>232.38978599999999</v>
      </c>
      <c r="G802">
        <v>30127000</v>
      </c>
    </row>
    <row r="803" spans="1:7" x14ac:dyDescent="0.25">
      <c r="A803" s="9">
        <v>44278</v>
      </c>
      <c r="B803" s="10">
        <v>237.490005</v>
      </c>
      <c r="C803" s="10">
        <v>241.050003</v>
      </c>
      <c r="D803" s="10">
        <v>237.070007</v>
      </c>
      <c r="E803" s="10">
        <v>237.58000200000001</v>
      </c>
      <c r="F803" s="10">
        <v>233.955521</v>
      </c>
      <c r="G803">
        <v>31638400</v>
      </c>
    </row>
    <row r="804" spans="1:7" x14ac:dyDescent="0.25">
      <c r="A804" s="9">
        <v>44279</v>
      </c>
      <c r="B804" s="10">
        <v>237.85000600000001</v>
      </c>
      <c r="C804" s="10">
        <v>238</v>
      </c>
      <c r="D804" s="10">
        <v>235.320007</v>
      </c>
      <c r="E804" s="10">
        <v>235.46000699999999</v>
      </c>
      <c r="F804" s="10">
        <v>231.867874</v>
      </c>
      <c r="G804">
        <v>25620100</v>
      </c>
    </row>
    <row r="805" spans="1:7" x14ac:dyDescent="0.25">
      <c r="A805" s="9">
        <v>44280</v>
      </c>
      <c r="B805" s="10">
        <v>235.300003</v>
      </c>
      <c r="C805" s="10">
        <v>236.94000199999999</v>
      </c>
      <c r="D805" s="10">
        <v>231.570007</v>
      </c>
      <c r="E805" s="10">
        <v>232.33999600000001</v>
      </c>
      <c r="F805" s="10">
        <v>228.79547099999999</v>
      </c>
      <c r="G805">
        <v>34061900</v>
      </c>
    </row>
    <row r="806" spans="1:7" x14ac:dyDescent="0.25">
      <c r="A806" s="9">
        <v>44281</v>
      </c>
      <c r="B806" s="10">
        <v>231.550003</v>
      </c>
      <c r="C806" s="10">
        <v>236.71000699999999</v>
      </c>
      <c r="D806" s="10">
        <v>231.550003</v>
      </c>
      <c r="E806" s="10">
        <v>236.479996</v>
      </c>
      <c r="F806" s="10">
        <v>232.872299</v>
      </c>
      <c r="G806">
        <v>25479900</v>
      </c>
    </row>
    <row r="807" spans="1:7" x14ac:dyDescent="0.25">
      <c r="A807" s="9">
        <v>44284</v>
      </c>
      <c r="B807" s="10">
        <v>236.58999600000001</v>
      </c>
      <c r="C807" s="10">
        <v>236.800003</v>
      </c>
      <c r="D807" s="10">
        <v>231.88000500000001</v>
      </c>
      <c r="E807" s="10">
        <v>235.240005</v>
      </c>
      <c r="F807" s="10">
        <v>231.65119899999999</v>
      </c>
      <c r="G807">
        <v>25227500</v>
      </c>
    </row>
    <row r="808" spans="1:7" x14ac:dyDescent="0.25">
      <c r="A808" s="9">
        <v>44285</v>
      </c>
      <c r="B808" s="10">
        <v>233.529999</v>
      </c>
      <c r="C808" s="10">
        <v>233.85000600000001</v>
      </c>
      <c r="D808" s="10">
        <v>231.10000600000001</v>
      </c>
      <c r="E808" s="10">
        <v>231.85000600000001</v>
      </c>
      <c r="F808" s="10">
        <v>228.31295800000001</v>
      </c>
      <c r="G808">
        <v>24792000</v>
      </c>
    </row>
    <row r="809" spans="1:7" x14ac:dyDescent="0.25">
      <c r="A809" s="9">
        <v>44286</v>
      </c>
      <c r="B809" s="10">
        <v>232.91000399999999</v>
      </c>
      <c r="C809" s="10">
        <v>239.10000600000001</v>
      </c>
      <c r="D809" s="10">
        <v>232.38999899999999</v>
      </c>
      <c r="E809" s="10">
        <v>235.770004</v>
      </c>
      <c r="F809" s="10">
        <v>232.173157</v>
      </c>
      <c r="G809">
        <v>43623500</v>
      </c>
    </row>
    <row r="810" spans="1:7" x14ac:dyDescent="0.25">
      <c r="A810" s="9">
        <v>44287</v>
      </c>
      <c r="B810" s="10">
        <v>238.470001</v>
      </c>
      <c r="C810" s="10">
        <v>242.83999600000001</v>
      </c>
      <c r="D810" s="10">
        <v>238.050003</v>
      </c>
      <c r="E810" s="10">
        <v>242.35000600000001</v>
      </c>
      <c r="F810" s="10">
        <v>238.65273999999999</v>
      </c>
      <c r="G810">
        <v>30338000</v>
      </c>
    </row>
    <row r="811" spans="1:7" x14ac:dyDescent="0.25">
      <c r="A811" s="9">
        <v>44291</v>
      </c>
      <c r="B811" s="10">
        <v>242.759995</v>
      </c>
      <c r="C811" s="10">
        <v>249.96000699999999</v>
      </c>
      <c r="D811" s="10">
        <v>242.699997</v>
      </c>
      <c r="E811" s="10">
        <v>249.070007</v>
      </c>
      <c r="F811" s="10">
        <v>245.27023299999999</v>
      </c>
      <c r="G811">
        <v>36910600</v>
      </c>
    </row>
    <row r="812" spans="1:7" x14ac:dyDescent="0.25">
      <c r="A812" s="9">
        <v>44292</v>
      </c>
      <c r="B812" s="10">
        <v>247.61000100000001</v>
      </c>
      <c r="C812" s="10">
        <v>249.39999399999999</v>
      </c>
      <c r="D812" s="10">
        <v>246.88000500000001</v>
      </c>
      <c r="E812" s="10">
        <v>247.86000100000001</v>
      </c>
      <c r="F812" s="10">
        <v>244.07870500000001</v>
      </c>
      <c r="G812">
        <v>22931900</v>
      </c>
    </row>
    <row r="813" spans="1:7" x14ac:dyDescent="0.25">
      <c r="A813" s="9">
        <v>44293</v>
      </c>
      <c r="B813" s="10">
        <v>247.80999800000001</v>
      </c>
      <c r="C813" s="10">
        <v>250.929993</v>
      </c>
      <c r="D813" s="10">
        <v>247.19000199999999</v>
      </c>
      <c r="E813" s="10">
        <v>249.89999399999999</v>
      </c>
      <c r="F813" s="10">
        <v>246.08757</v>
      </c>
      <c r="G813">
        <v>22719800</v>
      </c>
    </row>
    <row r="814" spans="1:7" x14ac:dyDescent="0.25">
      <c r="A814" s="9">
        <v>44294</v>
      </c>
      <c r="B814" s="10">
        <v>252.770004</v>
      </c>
      <c r="C814" s="10">
        <v>254.13999899999999</v>
      </c>
      <c r="D814" s="10">
        <v>252</v>
      </c>
      <c r="E814" s="10">
        <v>253.25</v>
      </c>
      <c r="F814" s="10">
        <v>249.386459</v>
      </c>
      <c r="G814">
        <v>23625200</v>
      </c>
    </row>
    <row r="815" spans="1:7" x14ac:dyDescent="0.25">
      <c r="A815" s="9">
        <v>44295</v>
      </c>
      <c r="B815" s="10">
        <v>252.86999499999999</v>
      </c>
      <c r="C815" s="10">
        <v>255.990005</v>
      </c>
      <c r="D815" s="10">
        <v>252.44000199999999</v>
      </c>
      <c r="E815" s="10">
        <v>255.85000600000001</v>
      </c>
      <c r="F815" s="10">
        <v>251.946808</v>
      </c>
      <c r="G815">
        <v>24326800</v>
      </c>
    </row>
    <row r="816" spans="1:7" x14ac:dyDescent="0.25">
      <c r="A816" s="9">
        <v>44298</v>
      </c>
      <c r="B816" s="10">
        <v>254.71000699999999</v>
      </c>
      <c r="C816" s="10">
        <v>257.67001299999998</v>
      </c>
      <c r="D816" s="10">
        <v>254.61999499999999</v>
      </c>
      <c r="E816" s="10">
        <v>255.91000399999999</v>
      </c>
      <c r="F816" s="10">
        <v>252.005875</v>
      </c>
      <c r="G816">
        <v>27148700</v>
      </c>
    </row>
    <row r="817" spans="1:7" x14ac:dyDescent="0.25">
      <c r="A817" s="9">
        <v>44299</v>
      </c>
      <c r="B817" s="10">
        <v>257.26001000000002</v>
      </c>
      <c r="C817" s="10">
        <v>259.19000199999999</v>
      </c>
      <c r="D817" s="10">
        <v>256.82998700000002</v>
      </c>
      <c r="E817" s="10">
        <v>258.48998999999998</v>
      </c>
      <c r="F817" s="10">
        <v>254.54650899999999</v>
      </c>
      <c r="G817">
        <v>23837500</v>
      </c>
    </row>
    <row r="818" spans="1:7" x14ac:dyDescent="0.25">
      <c r="A818" s="9">
        <v>44300</v>
      </c>
      <c r="B818" s="10">
        <v>257.48001099999999</v>
      </c>
      <c r="C818" s="10">
        <v>258.82998700000002</v>
      </c>
      <c r="D818" s="10">
        <v>255.16000399999999</v>
      </c>
      <c r="E818" s="10">
        <v>255.58999600000001</v>
      </c>
      <c r="F818" s="10">
        <v>251.690765</v>
      </c>
      <c r="G818">
        <v>23070900</v>
      </c>
    </row>
    <row r="819" spans="1:7" x14ac:dyDescent="0.25">
      <c r="A819" s="9">
        <v>44301</v>
      </c>
      <c r="B819" s="10">
        <v>257.92999300000002</v>
      </c>
      <c r="C819" s="10">
        <v>259.92999300000002</v>
      </c>
      <c r="D819" s="10">
        <v>257.73001099999999</v>
      </c>
      <c r="E819" s="10">
        <v>259.5</v>
      </c>
      <c r="F819" s="10">
        <v>255.541122</v>
      </c>
      <c r="G819">
        <v>25627500</v>
      </c>
    </row>
    <row r="820" spans="1:7" x14ac:dyDescent="0.25">
      <c r="A820" s="9">
        <v>44302</v>
      </c>
      <c r="B820" s="10">
        <v>259.47000100000002</v>
      </c>
      <c r="C820" s="10">
        <v>261</v>
      </c>
      <c r="D820" s="10">
        <v>257.60000600000001</v>
      </c>
      <c r="E820" s="10">
        <v>260.73998999999998</v>
      </c>
      <c r="F820" s="10">
        <v>256.76217700000001</v>
      </c>
      <c r="G820">
        <v>24878600</v>
      </c>
    </row>
    <row r="821" spans="1:7" x14ac:dyDescent="0.25">
      <c r="A821" s="9">
        <v>44305</v>
      </c>
      <c r="B821" s="10">
        <v>260.19000199999999</v>
      </c>
      <c r="C821" s="10">
        <v>261.48001099999999</v>
      </c>
      <c r="D821" s="10">
        <v>257.82000699999998</v>
      </c>
      <c r="E821" s="10">
        <v>258.73998999999998</v>
      </c>
      <c r="F821" s="10">
        <v>254.79269400000001</v>
      </c>
      <c r="G821">
        <v>23209300</v>
      </c>
    </row>
    <row r="822" spans="1:7" x14ac:dyDescent="0.25">
      <c r="A822" s="9">
        <v>44306</v>
      </c>
      <c r="B822" s="10">
        <v>257.82000699999998</v>
      </c>
      <c r="C822" s="10">
        <v>260.20001200000002</v>
      </c>
      <c r="D822" s="10">
        <v>256.83999599999999</v>
      </c>
      <c r="E822" s="10">
        <v>258.26001000000002</v>
      </c>
      <c r="F822" s="10">
        <v>254.320053</v>
      </c>
      <c r="G822">
        <v>19722900</v>
      </c>
    </row>
    <row r="823" spans="1:7" x14ac:dyDescent="0.25">
      <c r="A823" s="9">
        <v>44307</v>
      </c>
      <c r="B823" s="10">
        <v>258.94000199999999</v>
      </c>
      <c r="C823" s="10">
        <v>260.67999300000002</v>
      </c>
      <c r="D823" s="10">
        <v>257.25</v>
      </c>
      <c r="E823" s="10">
        <v>260.57998700000002</v>
      </c>
      <c r="F823" s="10">
        <v>256.60461400000003</v>
      </c>
      <c r="G823">
        <v>24030400</v>
      </c>
    </row>
    <row r="824" spans="1:7" x14ac:dyDescent="0.25">
      <c r="A824" s="9">
        <v>44308</v>
      </c>
      <c r="B824" s="10">
        <v>260.209991</v>
      </c>
      <c r="C824" s="10">
        <v>261.77999899999998</v>
      </c>
      <c r="D824" s="10">
        <v>255.63999899999999</v>
      </c>
      <c r="E824" s="10">
        <v>257.17001299999998</v>
      </c>
      <c r="F824" s="10">
        <v>253.24667400000001</v>
      </c>
      <c r="G824">
        <v>25606200</v>
      </c>
    </row>
    <row r="825" spans="1:7" x14ac:dyDescent="0.25">
      <c r="A825" s="9">
        <v>44309</v>
      </c>
      <c r="B825" s="10">
        <v>257.88000499999998</v>
      </c>
      <c r="C825" s="10">
        <v>261.51001000000002</v>
      </c>
      <c r="D825" s="10">
        <v>257.26998900000001</v>
      </c>
      <c r="E825" s="10">
        <v>261.14999399999999</v>
      </c>
      <c r="F825" s="10">
        <v>257.16592400000002</v>
      </c>
      <c r="G825">
        <v>21462600</v>
      </c>
    </row>
    <row r="826" spans="1:7" x14ac:dyDescent="0.25">
      <c r="A826" s="9">
        <v>44312</v>
      </c>
      <c r="B826" s="10">
        <v>261.66000400000001</v>
      </c>
      <c r="C826" s="10">
        <v>262.44000199999999</v>
      </c>
      <c r="D826" s="10">
        <v>260.17001299999998</v>
      </c>
      <c r="E826" s="10">
        <v>261.54998799999998</v>
      </c>
      <c r="F826" s="10">
        <v>257.55981400000002</v>
      </c>
      <c r="G826">
        <v>19763300</v>
      </c>
    </row>
    <row r="827" spans="1:7" x14ac:dyDescent="0.25">
      <c r="A827" s="9">
        <v>44313</v>
      </c>
      <c r="B827" s="10">
        <v>261.57998700000002</v>
      </c>
      <c r="C827" s="10">
        <v>263.19000199999999</v>
      </c>
      <c r="D827" s="10">
        <v>260.11999500000002</v>
      </c>
      <c r="E827" s="10">
        <v>261.97000100000002</v>
      </c>
      <c r="F827" s="10">
        <v>257.97345000000001</v>
      </c>
      <c r="G827">
        <v>31014200</v>
      </c>
    </row>
    <row r="828" spans="1:7" x14ac:dyDescent="0.25">
      <c r="A828" s="9">
        <v>44314</v>
      </c>
      <c r="B828" s="10">
        <v>256.07998700000002</v>
      </c>
      <c r="C828" s="10">
        <v>256.540009</v>
      </c>
      <c r="D828" s="10">
        <v>252.949997</v>
      </c>
      <c r="E828" s="10">
        <v>254.55999800000001</v>
      </c>
      <c r="F828" s="10">
        <v>250.67649800000001</v>
      </c>
      <c r="G828">
        <v>46903100</v>
      </c>
    </row>
    <row r="829" spans="1:7" x14ac:dyDescent="0.25">
      <c r="A829" s="9">
        <v>44315</v>
      </c>
      <c r="B829" s="10">
        <v>255.46000699999999</v>
      </c>
      <c r="C829" s="10">
        <v>256.10000600000001</v>
      </c>
      <c r="D829" s="10">
        <v>249</v>
      </c>
      <c r="E829" s="10">
        <v>252.509995</v>
      </c>
      <c r="F829" s="10">
        <v>248.65774500000001</v>
      </c>
      <c r="G829">
        <v>40589000</v>
      </c>
    </row>
    <row r="830" spans="1:7" x14ac:dyDescent="0.25">
      <c r="A830" s="9">
        <v>44316</v>
      </c>
      <c r="B830" s="10">
        <v>249.740005</v>
      </c>
      <c r="C830" s="10">
        <v>253.08000200000001</v>
      </c>
      <c r="D830" s="10">
        <v>249.60000600000001</v>
      </c>
      <c r="E830" s="10">
        <v>252.179993</v>
      </c>
      <c r="F830" s="10">
        <v>248.33277899999999</v>
      </c>
      <c r="G830">
        <v>30945100</v>
      </c>
    </row>
    <row r="831" spans="1:7" x14ac:dyDescent="0.25">
      <c r="A831" s="9">
        <v>44319</v>
      </c>
      <c r="B831" s="10">
        <v>253.39999399999999</v>
      </c>
      <c r="C831" s="10">
        <v>254.35000600000001</v>
      </c>
      <c r="D831" s="10">
        <v>251.11999499999999</v>
      </c>
      <c r="E831" s="10">
        <v>251.86000100000001</v>
      </c>
      <c r="F831" s="10">
        <v>248.01767000000001</v>
      </c>
      <c r="G831">
        <v>19626600</v>
      </c>
    </row>
    <row r="832" spans="1:7" x14ac:dyDescent="0.25">
      <c r="A832" s="9">
        <v>44320</v>
      </c>
      <c r="B832" s="10">
        <v>250.970001</v>
      </c>
      <c r="C832" s="10">
        <v>251.21000699999999</v>
      </c>
      <c r="D832" s="10">
        <v>245.759995</v>
      </c>
      <c r="E832" s="10">
        <v>247.78999300000001</v>
      </c>
      <c r="F832" s="10">
        <v>244.009781</v>
      </c>
      <c r="G832">
        <v>32756100</v>
      </c>
    </row>
    <row r="833" spans="1:7" x14ac:dyDescent="0.25">
      <c r="A833" s="9">
        <v>44321</v>
      </c>
      <c r="B833" s="10">
        <v>249.05999800000001</v>
      </c>
      <c r="C833" s="10">
        <v>249.5</v>
      </c>
      <c r="D833" s="10">
        <v>245.820007</v>
      </c>
      <c r="E833" s="10">
        <v>246.470001</v>
      </c>
      <c r="F833" s="10">
        <v>242.70988500000001</v>
      </c>
      <c r="G833">
        <v>21901300</v>
      </c>
    </row>
    <row r="834" spans="1:7" x14ac:dyDescent="0.25">
      <c r="A834" s="9">
        <v>44322</v>
      </c>
      <c r="B834" s="10">
        <v>246.449997</v>
      </c>
      <c r="C834" s="10">
        <v>249.86000100000001</v>
      </c>
      <c r="D834" s="10">
        <v>244.69000199999999</v>
      </c>
      <c r="E834" s="10">
        <v>249.729996</v>
      </c>
      <c r="F834" s="10">
        <v>245.92018100000001</v>
      </c>
      <c r="G834">
        <v>26491100</v>
      </c>
    </row>
    <row r="835" spans="1:7" x14ac:dyDescent="0.25">
      <c r="A835" s="9">
        <v>44323</v>
      </c>
      <c r="B835" s="10">
        <v>252.14999399999999</v>
      </c>
      <c r="C835" s="10">
        <v>254.300003</v>
      </c>
      <c r="D835" s="10">
        <v>251.16999799999999</v>
      </c>
      <c r="E835" s="10">
        <v>252.46000699999999</v>
      </c>
      <c r="F835" s="10">
        <v>248.608521</v>
      </c>
      <c r="G835">
        <v>27032900</v>
      </c>
    </row>
    <row r="836" spans="1:7" x14ac:dyDescent="0.25">
      <c r="A836" s="9">
        <v>44326</v>
      </c>
      <c r="B836" s="10">
        <v>250.86999499999999</v>
      </c>
      <c r="C836" s="10">
        <v>251.729996</v>
      </c>
      <c r="D836" s="10">
        <v>247.11999499999999</v>
      </c>
      <c r="E836" s="10">
        <v>247.179993</v>
      </c>
      <c r="F836" s="10">
        <v>243.40907300000001</v>
      </c>
      <c r="G836">
        <v>29299900</v>
      </c>
    </row>
    <row r="837" spans="1:7" x14ac:dyDescent="0.25">
      <c r="A837" s="9">
        <v>44327</v>
      </c>
      <c r="B837" s="10">
        <v>244.550003</v>
      </c>
      <c r="C837" s="10">
        <v>246.60000600000001</v>
      </c>
      <c r="D837" s="10">
        <v>242.570007</v>
      </c>
      <c r="E837" s="10">
        <v>246.229996</v>
      </c>
      <c r="F837" s="10">
        <v>242.473557</v>
      </c>
      <c r="G837">
        <v>33641600</v>
      </c>
    </row>
    <row r="838" spans="1:7" x14ac:dyDescent="0.25">
      <c r="A838" s="9">
        <v>44328</v>
      </c>
      <c r="B838" s="10">
        <v>242.16999799999999</v>
      </c>
      <c r="C838" s="10">
        <v>244.38000500000001</v>
      </c>
      <c r="D838" s="10">
        <v>238.070007</v>
      </c>
      <c r="E838" s="10">
        <v>239</v>
      </c>
      <c r="F838" s="10">
        <v>235.35385099999999</v>
      </c>
      <c r="G838">
        <v>36684400</v>
      </c>
    </row>
    <row r="839" spans="1:7" x14ac:dyDescent="0.25">
      <c r="A839" s="9">
        <v>44329</v>
      </c>
      <c r="B839" s="10">
        <v>241.800003</v>
      </c>
      <c r="C839" s="10">
        <v>245.60000600000001</v>
      </c>
      <c r="D839" s="10">
        <v>241.41999799999999</v>
      </c>
      <c r="E839" s="10">
        <v>243.029999</v>
      </c>
      <c r="F839" s="10">
        <v>239.32238799999999</v>
      </c>
      <c r="G839">
        <v>29624300</v>
      </c>
    </row>
    <row r="840" spans="1:7" x14ac:dyDescent="0.25">
      <c r="A840" s="9">
        <v>44330</v>
      </c>
      <c r="B840" s="10">
        <v>245.58000200000001</v>
      </c>
      <c r="C840" s="10">
        <v>249.179993</v>
      </c>
      <c r="D840" s="10">
        <v>245.490005</v>
      </c>
      <c r="E840" s="10">
        <v>248.14999399999999</v>
      </c>
      <c r="F840" s="10">
        <v>244.36428799999999</v>
      </c>
      <c r="G840">
        <v>23901100</v>
      </c>
    </row>
    <row r="841" spans="1:7" x14ac:dyDescent="0.25">
      <c r="A841" s="9">
        <v>44333</v>
      </c>
      <c r="B841" s="10">
        <v>246.550003</v>
      </c>
      <c r="C841" s="10">
        <v>246.58999600000001</v>
      </c>
      <c r="D841" s="10">
        <v>243.520004</v>
      </c>
      <c r="E841" s="10">
        <v>245.179993</v>
      </c>
      <c r="F841" s="10">
        <v>241.43956</v>
      </c>
      <c r="G841">
        <v>24970200</v>
      </c>
    </row>
    <row r="842" spans="1:7" x14ac:dyDescent="0.25">
      <c r="A842" s="9">
        <v>44334</v>
      </c>
      <c r="B842" s="10">
        <v>246.270004</v>
      </c>
      <c r="C842" s="10">
        <v>246.41000399999999</v>
      </c>
      <c r="D842" s="10">
        <v>242.89999399999999</v>
      </c>
      <c r="E842" s="10">
        <v>243.08000200000001</v>
      </c>
      <c r="F842" s="10">
        <v>239.37164300000001</v>
      </c>
      <c r="G842">
        <v>20168000</v>
      </c>
    </row>
    <row r="843" spans="1:7" x14ac:dyDescent="0.25">
      <c r="A843" s="9">
        <v>44335</v>
      </c>
      <c r="B843" s="10">
        <v>239.30999800000001</v>
      </c>
      <c r="C843" s="10">
        <v>243.229996</v>
      </c>
      <c r="D843" s="10">
        <v>238.60000600000001</v>
      </c>
      <c r="E843" s="10">
        <v>243.11999499999999</v>
      </c>
      <c r="F843" s="10">
        <v>239.96383700000001</v>
      </c>
      <c r="G843">
        <v>25739800</v>
      </c>
    </row>
    <row r="844" spans="1:7" x14ac:dyDescent="0.25">
      <c r="A844" s="9">
        <v>44336</v>
      </c>
      <c r="B844" s="10">
        <v>243.96000699999999</v>
      </c>
      <c r="C844" s="10">
        <v>247.949997</v>
      </c>
      <c r="D844" s="10">
        <v>243.86000100000001</v>
      </c>
      <c r="E844" s="10">
        <v>246.479996</v>
      </c>
      <c r="F844" s="10">
        <v>243.28019699999999</v>
      </c>
      <c r="G844">
        <v>21800700</v>
      </c>
    </row>
    <row r="845" spans="1:7" x14ac:dyDescent="0.25">
      <c r="A845" s="9">
        <v>44337</v>
      </c>
      <c r="B845" s="10">
        <v>247.570007</v>
      </c>
      <c r="C845" s="10">
        <v>248.33000200000001</v>
      </c>
      <c r="D845" s="10">
        <v>244.740005</v>
      </c>
      <c r="E845" s="10">
        <v>245.16999799999999</v>
      </c>
      <c r="F845" s="10">
        <v>241.98722799999999</v>
      </c>
      <c r="G845">
        <v>21863100</v>
      </c>
    </row>
    <row r="846" spans="1:7" x14ac:dyDescent="0.25">
      <c r="A846" s="9">
        <v>44340</v>
      </c>
      <c r="B846" s="10">
        <v>247.78999300000001</v>
      </c>
      <c r="C846" s="10">
        <v>251.16000399999999</v>
      </c>
      <c r="D846" s="10">
        <v>247.509995</v>
      </c>
      <c r="E846" s="10">
        <v>250.779999</v>
      </c>
      <c r="F846" s="10">
        <v>247.524384</v>
      </c>
      <c r="G846">
        <v>21411500</v>
      </c>
    </row>
    <row r="847" spans="1:7" x14ac:dyDescent="0.25">
      <c r="A847" s="9">
        <v>44341</v>
      </c>
      <c r="B847" s="10">
        <v>251.770004</v>
      </c>
      <c r="C847" s="10">
        <v>252.75</v>
      </c>
      <c r="D847" s="10">
        <v>250.820007</v>
      </c>
      <c r="E847" s="10">
        <v>251.720001</v>
      </c>
      <c r="F847" s="10">
        <v>248.45219399999999</v>
      </c>
      <c r="G847">
        <v>17704300</v>
      </c>
    </row>
    <row r="848" spans="1:7" x14ac:dyDescent="0.25">
      <c r="A848" s="9">
        <v>44342</v>
      </c>
      <c r="B848" s="10">
        <v>251.429993</v>
      </c>
      <c r="C848" s="10">
        <v>252.94000199999999</v>
      </c>
      <c r="D848" s="10">
        <v>250.75</v>
      </c>
      <c r="E848" s="10">
        <v>251.490005</v>
      </c>
      <c r="F848" s="10">
        <v>248.22517400000001</v>
      </c>
      <c r="G848">
        <v>17771600</v>
      </c>
    </row>
    <row r="849" spans="1:7" x14ac:dyDescent="0.25">
      <c r="A849" s="9">
        <v>44343</v>
      </c>
      <c r="B849" s="10">
        <v>251.16999799999999</v>
      </c>
      <c r="C849" s="10">
        <v>251.479996</v>
      </c>
      <c r="D849" s="10">
        <v>249.25</v>
      </c>
      <c r="E849" s="10">
        <v>249.30999800000001</v>
      </c>
      <c r="F849" s="10">
        <v>246.073486</v>
      </c>
      <c r="G849">
        <v>24426200</v>
      </c>
    </row>
    <row r="850" spans="1:7" x14ac:dyDescent="0.25">
      <c r="A850" s="9">
        <v>44344</v>
      </c>
      <c r="B850" s="10">
        <v>251</v>
      </c>
      <c r="C850" s="10">
        <v>252.08000200000001</v>
      </c>
      <c r="D850" s="10">
        <v>249.55999800000001</v>
      </c>
      <c r="E850" s="10">
        <v>249.679993</v>
      </c>
      <c r="F850" s="10">
        <v>246.43867499999999</v>
      </c>
      <c r="G850">
        <v>18270200</v>
      </c>
    </row>
    <row r="851" spans="1:7" x14ac:dyDescent="0.25">
      <c r="A851" s="9">
        <v>44348</v>
      </c>
      <c r="B851" s="10">
        <v>251.229996</v>
      </c>
      <c r="C851" s="10">
        <v>251.28999300000001</v>
      </c>
      <c r="D851" s="10">
        <v>246.96000699999999</v>
      </c>
      <c r="E851" s="10">
        <v>247.39999399999999</v>
      </c>
      <c r="F851" s="10">
        <v>244.18826300000001</v>
      </c>
      <c r="G851">
        <v>23213300</v>
      </c>
    </row>
    <row r="852" spans="1:7" x14ac:dyDescent="0.25">
      <c r="A852" s="9">
        <v>44349</v>
      </c>
      <c r="B852" s="10">
        <v>248.13000500000001</v>
      </c>
      <c r="C852" s="10">
        <v>249.270004</v>
      </c>
      <c r="D852" s="10">
        <v>245.83999600000001</v>
      </c>
      <c r="E852" s="10">
        <v>247.300003</v>
      </c>
      <c r="F852" s="10">
        <v>244.089584</v>
      </c>
      <c r="G852">
        <v>19406700</v>
      </c>
    </row>
    <row r="853" spans="1:7" x14ac:dyDescent="0.25">
      <c r="A853" s="9">
        <v>44350</v>
      </c>
      <c r="B853" s="10">
        <v>245.220001</v>
      </c>
      <c r="C853" s="10">
        <v>246.33999600000001</v>
      </c>
      <c r="D853" s="10">
        <v>243</v>
      </c>
      <c r="E853" s="10">
        <v>245.71000699999999</v>
      </c>
      <c r="F853" s="10">
        <v>242.520218</v>
      </c>
      <c r="G853">
        <v>25307700</v>
      </c>
    </row>
    <row r="854" spans="1:7" x14ac:dyDescent="0.25">
      <c r="A854" s="9">
        <v>44351</v>
      </c>
      <c r="B854" s="10">
        <v>247.759995</v>
      </c>
      <c r="C854" s="10">
        <v>251.64999399999999</v>
      </c>
      <c r="D854" s="10">
        <v>247.509995</v>
      </c>
      <c r="E854" s="10">
        <v>250.78999300000001</v>
      </c>
      <c r="F854" s="10">
        <v>247.53424100000001</v>
      </c>
      <c r="G854">
        <v>25281100</v>
      </c>
    </row>
    <row r="855" spans="1:7" x14ac:dyDescent="0.25">
      <c r="A855" s="9">
        <v>44354</v>
      </c>
      <c r="B855" s="10">
        <v>249.979996</v>
      </c>
      <c r="C855" s="10">
        <v>254.08999600000001</v>
      </c>
      <c r="D855" s="10">
        <v>249.80999800000001</v>
      </c>
      <c r="E855" s="10">
        <v>253.80999800000001</v>
      </c>
      <c r="F855" s="10">
        <v>250.51506000000001</v>
      </c>
      <c r="G855">
        <v>23079200</v>
      </c>
    </row>
    <row r="856" spans="1:7" x14ac:dyDescent="0.25">
      <c r="A856" s="9">
        <v>44355</v>
      </c>
      <c r="B856" s="10">
        <v>255.16000399999999</v>
      </c>
      <c r="C856" s="10">
        <v>256.01001000000002</v>
      </c>
      <c r="D856" s="10">
        <v>252.509995</v>
      </c>
      <c r="E856" s="10">
        <v>252.570007</v>
      </c>
      <c r="F856" s="10">
        <v>249.29115300000001</v>
      </c>
      <c r="G856">
        <v>22455000</v>
      </c>
    </row>
    <row r="857" spans="1:7" x14ac:dyDescent="0.25">
      <c r="A857" s="9">
        <v>44356</v>
      </c>
      <c r="B857" s="10">
        <v>253.80999800000001</v>
      </c>
      <c r="C857" s="10">
        <v>255.529999</v>
      </c>
      <c r="D857" s="10">
        <v>253.21000699999999</v>
      </c>
      <c r="E857" s="10">
        <v>253.58999600000001</v>
      </c>
      <c r="F857" s="10">
        <v>250.29791299999999</v>
      </c>
      <c r="G857">
        <v>17937600</v>
      </c>
    </row>
    <row r="858" spans="1:7" x14ac:dyDescent="0.25">
      <c r="A858" s="9">
        <v>44357</v>
      </c>
      <c r="B858" s="10">
        <v>254.28999300000001</v>
      </c>
      <c r="C858" s="10">
        <v>257.459991</v>
      </c>
      <c r="D858" s="10">
        <v>253.66999799999999</v>
      </c>
      <c r="E858" s="10">
        <v>257.23998999999998</v>
      </c>
      <c r="F858" s="10">
        <v>253.900543</v>
      </c>
      <c r="G858">
        <v>24563600</v>
      </c>
    </row>
    <row r="859" spans="1:7" x14ac:dyDescent="0.25">
      <c r="A859" s="9">
        <v>44358</v>
      </c>
      <c r="B859" s="10">
        <v>257.98998999999998</v>
      </c>
      <c r="C859" s="10">
        <v>258.48998999999998</v>
      </c>
      <c r="D859" s="10">
        <v>256.60998499999999</v>
      </c>
      <c r="E859" s="10">
        <v>257.89001500000001</v>
      </c>
      <c r="F859" s="10">
        <v>254.54212999999999</v>
      </c>
      <c r="G859">
        <v>18999700</v>
      </c>
    </row>
    <row r="860" spans="1:7" x14ac:dyDescent="0.25">
      <c r="A860" s="9">
        <v>44361</v>
      </c>
      <c r="B860" s="10">
        <v>257.89999399999999</v>
      </c>
      <c r="C860" s="10">
        <v>259.95001200000002</v>
      </c>
      <c r="D860" s="10">
        <v>256.79998799999998</v>
      </c>
      <c r="E860" s="10">
        <v>259.89001500000001</v>
      </c>
      <c r="F860" s="10">
        <v>256.51611300000002</v>
      </c>
      <c r="G860">
        <v>19150500</v>
      </c>
    </row>
    <row r="861" spans="1:7" x14ac:dyDescent="0.25">
      <c r="A861" s="9">
        <v>44362</v>
      </c>
      <c r="B861" s="10">
        <v>259.76998900000001</v>
      </c>
      <c r="C861" s="10">
        <v>259.98998999999998</v>
      </c>
      <c r="D861" s="10">
        <v>257.67999300000002</v>
      </c>
      <c r="E861" s="10">
        <v>258.35998499999999</v>
      </c>
      <c r="F861" s="10">
        <v>255.00598099999999</v>
      </c>
      <c r="G861">
        <v>18038900</v>
      </c>
    </row>
    <row r="862" spans="1:7" x14ac:dyDescent="0.25">
      <c r="A862" s="9">
        <v>44363</v>
      </c>
      <c r="B862" s="10">
        <v>259.39999399999999</v>
      </c>
      <c r="C862" s="10">
        <v>260.57998700000002</v>
      </c>
      <c r="D862" s="10">
        <v>254.41999799999999</v>
      </c>
      <c r="E862" s="10">
        <v>257.38000499999998</v>
      </c>
      <c r="F862" s="10">
        <v>254.038712</v>
      </c>
      <c r="G862">
        <v>27220000</v>
      </c>
    </row>
    <row r="863" spans="1:7" x14ac:dyDescent="0.25">
      <c r="A863" s="9">
        <v>44364</v>
      </c>
      <c r="B863" s="10">
        <v>256.07000699999998</v>
      </c>
      <c r="C863" s="10">
        <v>261.75</v>
      </c>
      <c r="D863" s="10">
        <v>256.01001000000002</v>
      </c>
      <c r="E863" s="10">
        <v>260.89999399999999</v>
      </c>
      <c r="F863" s="10">
        <v>257.51299999999998</v>
      </c>
      <c r="G863">
        <v>27565500</v>
      </c>
    </row>
    <row r="864" spans="1:7" x14ac:dyDescent="0.25">
      <c r="A864" s="9">
        <v>44365</v>
      </c>
      <c r="B864" s="10">
        <v>259.63000499999998</v>
      </c>
      <c r="C864" s="10">
        <v>262.29998799999998</v>
      </c>
      <c r="D864" s="10">
        <v>258.75</v>
      </c>
      <c r="E864" s="10">
        <v>259.42999300000002</v>
      </c>
      <c r="F864" s="10">
        <v>256.06210299999998</v>
      </c>
      <c r="G864">
        <v>37202200</v>
      </c>
    </row>
    <row r="865" spans="1:7" x14ac:dyDescent="0.25">
      <c r="A865" s="9">
        <v>44368</v>
      </c>
      <c r="B865" s="10">
        <v>259.82000699999998</v>
      </c>
      <c r="C865" s="10">
        <v>263.51998900000001</v>
      </c>
      <c r="D865" s="10">
        <v>257.92001299999998</v>
      </c>
      <c r="E865" s="10">
        <v>262.63000499999998</v>
      </c>
      <c r="F865" s="10">
        <v>259.22052000000002</v>
      </c>
      <c r="G865">
        <v>26696100</v>
      </c>
    </row>
    <row r="866" spans="1:7" x14ac:dyDescent="0.25">
      <c r="A866" s="9">
        <v>44369</v>
      </c>
      <c r="B866" s="10">
        <v>262.72000100000002</v>
      </c>
      <c r="C866" s="10">
        <v>265.790009</v>
      </c>
      <c r="D866" s="10">
        <v>262.39999399999999</v>
      </c>
      <c r="E866" s="10">
        <v>265.51001000000002</v>
      </c>
      <c r="F866" s="10">
        <v>262.06314099999997</v>
      </c>
      <c r="G866">
        <v>24694100</v>
      </c>
    </row>
    <row r="867" spans="1:7" x14ac:dyDescent="0.25">
      <c r="A867" s="9">
        <v>44370</v>
      </c>
      <c r="B867" s="10">
        <v>265.98998999999998</v>
      </c>
      <c r="C867" s="10">
        <v>266.82998700000002</v>
      </c>
      <c r="D867" s="10">
        <v>264.42999300000002</v>
      </c>
      <c r="E867" s="10">
        <v>265.26998900000001</v>
      </c>
      <c r="F867" s="10">
        <v>261.82629400000002</v>
      </c>
      <c r="G867">
        <v>19518700</v>
      </c>
    </row>
    <row r="868" spans="1:7" x14ac:dyDescent="0.25">
      <c r="A868" s="9">
        <v>44371</v>
      </c>
      <c r="B868" s="10">
        <v>266.16000400000001</v>
      </c>
      <c r="C868" s="10">
        <v>267.85000600000001</v>
      </c>
      <c r="D868" s="10">
        <v>265.47000100000002</v>
      </c>
      <c r="E868" s="10">
        <v>266.69000199999999</v>
      </c>
      <c r="F868" s="10">
        <v>263.22787499999998</v>
      </c>
      <c r="G868">
        <v>21446900</v>
      </c>
    </row>
    <row r="869" spans="1:7" x14ac:dyDescent="0.25">
      <c r="A869" s="9">
        <v>44372</v>
      </c>
      <c r="B869" s="10">
        <v>266.23001099999999</v>
      </c>
      <c r="C869" s="10">
        <v>267.25</v>
      </c>
      <c r="D869" s="10">
        <v>264.76001000000002</v>
      </c>
      <c r="E869" s="10">
        <v>265.01998900000001</v>
      </c>
      <c r="F869" s="10">
        <v>261.579498</v>
      </c>
      <c r="G869">
        <v>25611100</v>
      </c>
    </row>
    <row r="870" spans="1:7" x14ac:dyDescent="0.25">
      <c r="A870" s="9">
        <v>44375</v>
      </c>
      <c r="B870" s="10">
        <v>266.19000199999999</v>
      </c>
      <c r="C870" s="10">
        <v>268.89999399999999</v>
      </c>
      <c r="D870" s="10">
        <v>265.91000400000001</v>
      </c>
      <c r="E870" s="10">
        <v>268.72000100000002</v>
      </c>
      <c r="F870" s="10">
        <v>265.23150600000002</v>
      </c>
      <c r="G870">
        <v>19590000</v>
      </c>
    </row>
    <row r="871" spans="1:7" x14ac:dyDescent="0.25">
      <c r="A871" s="9">
        <v>44376</v>
      </c>
      <c r="B871" s="10">
        <v>268.86999500000002</v>
      </c>
      <c r="C871" s="10">
        <v>271.64999399999999</v>
      </c>
      <c r="D871" s="10">
        <v>267.98001099999999</v>
      </c>
      <c r="E871" s="10">
        <v>271.39999399999999</v>
      </c>
      <c r="F871" s="10">
        <v>267.87667800000003</v>
      </c>
      <c r="G871">
        <v>19937800</v>
      </c>
    </row>
    <row r="872" spans="1:7" x14ac:dyDescent="0.25">
      <c r="A872" s="9">
        <v>44377</v>
      </c>
      <c r="B872" s="10">
        <v>270.69000199999999</v>
      </c>
      <c r="C872" s="10">
        <v>271.35998499999999</v>
      </c>
      <c r="D872" s="10">
        <v>269.60000600000001</v>
      </c>
      <c r="E872" s="10">
        <v>270.89999399999999</v>
      </c>
      <c r="F872" s="10">
        <v>267.38320900000002</v>
      </c>
      <c r="G872">
        <v>21656500</v>
      </c>
    </row>
    <row r="873" spans="1:7" x14ac:dyDescent="0.25">
      <c r="A873" s="9">
        <v>44378</v>
      </c>
      <c r="B873" s="10">
        <v>269.60998499999999</v>
      </c>
      <c r="C873" s="10">
        <v>271.83999599999999</v>
      </c>
      <c r="D873" s="10">
        <v>269.60000600000001</v>
      </c>
      <c r="E873" s="10">
        <v>271.60000600000001</v>
      </c>
      <c r="F873" s="10">
        <v>268.07409699999999</v>
      </c>
      <c r="G873">
        <v>16725300</v>
      </c>
    </row>
    <row r="874" spans="1:7" x14ac:dyDescent="0.25">
      <c r="A874" s="9">
        <v>44379</v>
      </c>
      <c r="B874" s="10">
        <v>272.82000699999998</v>
      </c>
      <c r="C874" s="10">
        <v>278</v>
      </c>
      <c r="D874" s="10">
        <v>272.5</v>
      </c>
      <c r="E874" s="10">
        <v>277.64999399999999</v>
      </c>
      <c r="F874" s="10">
        <v>274.04556300000002</v>
      </c>
      <c r="G874">
        <v>26458000</v>
      </c>
    </row>
    <row r="875" spans="1:7" x14ac:dyDescent="0.25">
      <c r="A875" s="9">
        <v>44383</v>
      </c>
      <c r="B875" s="10">
        <v>278.02999899999998</v>
      </c>
      <c r="C875" s="10">
        <v>279.36999500000002</v>
      </c>
      <c r="D875" s="10">
        <v>274.29998799999998</v>
      </c>
      <c r="E875" s="10">
        <v>277.66000400000001</v>
      </c>
      <c r="F875" s="10">
        <v>274.05545000000001</v>
      </c>
      <c r="G875">
        <v>31565600</v>
      </c>
    </row>
    <row r="876" spans="1:7" x14ac:dyDescent="0.25">
      <c r="A876" s="9">
        <v>44384</v>
      </c>
      <c r="B876" s="10">
        <v>279.39999399999999</v>
      </c>
      <c r="C876" s="10">
        <v>280.69000199999999</v>
      </c>
      <c r="D876" s="10">
        <v>277.14999399999999</v>
      </c>
      <c r="E876" s="10">
        <v>279.92999300000002</v>
      </c>
      <c r="F876" s="10">
        <v>276.295929</v>
      </c>
      <c r="G876">
        <v>23260000</v>
      </c>
    </row>
    <row r="877" spans="1:7" x14ac:dyDescent="0.25">
      <c r="A877" s="9">
        <v>44385</v>
      </c>
      <c r="B877" s="10">
        <v>276.89999399999999</v>
      </c>
      <c r="C877" s="10">
        <v>278.73001099999999</v>
      </c>
      <c r="D877" s="10">
        <v>274.86999500000002</v>
      </c>
      <c r="E877" s="10">
        <v>277.42001299999998</v>
      </c>
      <c r="F877" s="10">
        <v>273.81857300000001</v>
      </c>
      <c r="G877">
        <v>24618600</v>
      </c>
    </row>
    <row r="878" spans="1:7" x14ac:dyDescent="0.25">
      <c r="A878" s="9">
        <v>44386</v>
      </c>
      <c r="B878" s="10">
        <v>275.72000100000002</v>
      </c>
      <c r="C878" s="10">
        <v>278.04998799999998</v>
      </c>
      <c r="D878" s="10">
        <v>275.32000699999998</v>
      </c>
      <c r="E878" s="10">
        <v>277.94000199999999</v>
      </c>
      <c r="F878" s="10">
        <v>274.331818</v>
      </c>
      <c r="G878">
        <v>23916700</v>
      </c>
    </row>
    <row r="879" spans="1:7" x14ac:dyDescent="0.25">
      <c r="A879" s="9">
        <v>44389</v>
      </c>
      <c r="B879" s="10">
        <v>279.16000400000001</v>
      </c>
      <c r="C879" s="10">
        <v>279.76998900000001</v>
      </c>
      <c r="D879" s="10">
        <v>276.57998700000002</v>
      </c>
      <c r="E879" s="10">
        <v>277.32000699999998</v>
      </c>
      <c r="F879" s="10">
        <v>273.71987899999999</v>
      </c>
      <c r="G879">
        <v>18931700</v>
      </c>
    </row>
    <row r="880" spans="1:7" x14ac:dyDescent="0.25">
      <c r="A880" s="9">
        <v>44390</v>
      </c>
      <c r="B880" s="10">
        <v>277.51998900000001</v>
      </c>
      <c r="C880" s="10">
        <v>282.85000600000001</v>
      </c>
      <c r="D880" s="10">
        <v>277.39001500000001</v>
      </c>
      <c r="E880" s="10">
        <v>280.98001099999999</v>
      </c>
      <c r="F880" s="10">
        <v>277.33230600000002</v>
      </c>
      <c r="G880">
        <v>26120100</v>
      </c>
    </row>
    <row r="881" spans="1:7" x14ac:dyDescent="0.25">
      <c r="A881" s="9">
        <v>44391</v>
      </c>
      <c r="B881" s="10">
        <v>282.35000600000001</v>
      </c>
      <c r="C881" s="10">
        <v>283.66000400000001</v>
      </c>
      <c r="D881" s="10">
        <v>280.54998799999998</v>
      </c>
      <c r="E881" s="10">
        <v>282.51001000000002</v>
      </c>
      <c r="F881" s="10">
        <v>278.842468</v>
      </c>
      <c r="G881">
        <v>23113700</v>
      </c>
    </row>
    <row r="882" spans="1:7" x14ac:dyDescent="0.25">
      <c r="A882" s="9">
        <v>44392</v>
      </c>
      <c r="B882" s="10">
        <v>282</v>
      </c>
      <c r="C882" s="10">
        <v>282.51001000000002</v>
      </c>
      <c r="D882" s="10">
        <v>279.82998700000002</v>
      </c>
      <c r="E882" s="10">
        <v>281.02999899999998</v>
      </c>
      <c r="F882" s="10">
        <v>277.38168300000001</v>
      </c>
      <c r="G882">
        <v>22604200</v>
      </c>
    </row>
    <row r="883" spans="1:7" x14ac:dyDescent="0.25">
      <c r="A883" s="9">
        <v>44393</v>
      </c>
      <c r="B883" s="10">
        <v>282.07000699999998</v>
      </c>
      <c r="C883" s="10">
        <v>284.10000600000001</v>
      </c>
      <c r="D883" s="10">
        <v>279.459991</v>
      </c>
      <c r="E883" s="10">
        <v>280.75</v>
      </c>
      <c r="F883" s="10">
        <v>277.10531600000002</v>
      </c>
      <c r="G883">
        <v>26186800</v>
      </c>
    </row>
    <row r="884" spans="1:7" x14ac:dyDescent="0.25">
      <c r="A884" s="9">
        <v>44396</v>
      </c>
      <c r="B884" s="10">
        <v>278.92999300000002</v>
      </c>
      <c r="C884" s="10">
        <v>280.36999500000002</v>
      </c>
      <c r="D884" s="10">
        <v>274.45001200000002</v>
      </c>
      <c r="E884" s="10">
        <v>277.01001000000002</v>
      </c>
      <c r="F884" s="10">
        <v>273.41387900000001</v>
      </c>
      <c r="G884">
        <v>32935600</v>
      </c>
    </row>
    <row r="885" spans="1:7" x14ac:dyDescent="0.25">
      <c r="A885" s="9">
        <v>44397</v>
      </c>
      <c r="B885" s="10">
        <v>278.02999899999998</v>
      </c>
      <c r="C885" s="10">
        <v>280.97000100000002</v>
      </c>
      <c r="D885" s="10">
        <v>276.26001000000002</v>
      </c>
      <c r="E885" s="10">
        <v>279.32000699999998</v>
      </c>
      <c r="F885" s="10">
        <v>275.69387799999998</v>
      </c>
      <c r="G885">
        <v>26259700</v>
      </c>
    </row>
    <row r="886" spans="1:7" x14ac:dyDescent="0.25">
      <c r="A886" s="9">
        <v>44398</v>
      </c>
      <c r="B886" s="10">
        <v>278.89999399999999</v>
      </c>
      <c r="C886" s="10">
        <v>281.51998900000001</v>
      </c>
      <c r="D886" s="10">
        <v>277.290009</v>
      </c>
      <c r="E886" s="10">
        <v>281.39999399999999</v>
      </c>
      <c r="F886" s="10">
        <v>277.74685699999998</v>
      </c>
      <c r="G886">
        <v>24364300</v>
      </c>
    </row>
    <row r="887" spans="1:7" x14ac:dyDescent="0.25">
      <c r="A887" s="9">
        <v>44399</v>
      </c>
      <c r="B887" s="10">
        <v>283.83999599999999</v>
      </c>
      <c r="C887" s="10">
        <v>286.42001299999998</v>
      </c>
      <c r="D887" s="10">
        <v>283.42001299999998</v>
      </c>
      <c r="E887" s="10">
        <v>286.14001500000001</v>
      </c>
      <c r="F887" s="10">
        <v>282.42538500000001</v>
      </c>
      <c r="G887">
        <v>23384100</v>
      </c>
    </row>
    <row r="888" spans="1:7" x14ac:dyDescent="0.25">
      <c r="A888" s="9">
        <v>44400</v>
      </c>
      <c r="B888" s="10">
        <v>287.36999500000002</v>
      </c>
      <c r="C888" s="10">
        <v>289.98998999999998</v>
      </c>
      <c r="D888" s="10">
        <v>286.5</v>
      </c>
      <c r="E888" s="10">
        <v>289.67001299999998</v>
      </c>
      <c r="F888" s="10">
        <v>285.90954599999998</v>
      </c>
      <c r="G888">
        <v>22768100</v>
      </c>
    </row>
    <row r="889" spans="1:7" x14ac:dyDescent="0.25">
      <c r="A889" s="9">
        <v>44403</v>
      </c>
      <c r="B889" s="10">
        <v>289</v>
      </c>
      <c r="C889" s="10">
        <v>289.69000199999999</v>
      </c>
      <c r="D889" s="10">
        <v>286.64001500000001</v>
      </c>
      <c r="E889" s="10">
        <v>289.04998799999998</v>
      </c>
      <c r="F889" s="10">
        <v>285.29757699999999</v>
      </c>
      <c r="G889">
        <v>23176100</v>
      </c>
    </row>
    <row r="890" spans="1:7" x14ac:dyDescent="0.25">
      <c r="A890" s="9">
        <v>44404</v>
      </c>
      <c r="B890" s="10">
        <v>289.42999300000002</v>
      </c>
      <c r="C890" s="10">
        <v>289.57998700000002</v>
      </c>
      <c r="D890" s="10">
        <v>282.95001200000002</v>
      </c>
      <c r="E890" s="10">
        <v>286.540009</v>
      </c>
      <c r="F890" s="10">
        <v>282.82015999999999</v>
      </c>
      <c r="G890">
        <v>33604100</v>
      </c>
    </row>
    <row r="891" spans="1:7" x14ac:dyDescent="0.25">
      <c r="A891" s="9">
        <v>44405</v>
      </c>
      <c r="B891" s="10">
        <v>288.98998999999998</v>
      </c>
      <c r="C891" s="10">
        <v>290.14999399999999</v>
      </c>
      <c r="D891" s="10">
        <v>283.82998700000002</v>
      </c>
      <c r="E891" s="10">
        <v>286.22000100000002</v>
      </c>
      <c r="F891" s="10">
        <v>282.50430299999999</v>
      </c>
      <c r="G891">
        <v>33566900</v>
      </c>
    </row>
    <row r="892" spans="1:7" x14ac:dyDescent="0.25">
      <c r="A892" s="9">
        <v>44406</v>
      </c>
      <c r="B892" s="10">
        <v>286.23998999999998</v>
      </c>
      <c r="C892" s="10">
        <v>288.61999500000002</v>
      </c>
      <c r="D892" s="10">
        <v>286.07998700000002</v>
      </c>
      <c r="E892" s="10">
        <v>286.5</v>
      </c>
      <c r="F892" s="10">
        <v>282.78066999999999</v>
      </c>
      <c r="G892">
        <v>18168300</v>
      </c>
    </row>
    <row r="893" spans="1:7" x14ac:dyDescent="0.25">
      <c r="A893" s="9">
        <v>44407</v>
      </c>
      <c r="B893" s="10">
        <v>285.17001299999998</v>
      </c>
      <c r="C893" s="10">
        <v>286.66000400000001</v>
      </c>
      <c r="D893" s="10">
        <v>283.91000400000001</v>
      </c>
      <c r="E893" s="10">
        <v>284.91000400000001</v>
      </c>
      <c r="F893" s="10">
        <v>281.21133400000002</v>
      </c>
      <c r="G893">
        <v>20944800</v>
      </c>
    </row>
    <row r="894" spans="1:7" x14ac:dyDescent="0.25">
      <c r="A894" s="9">
        <v>44410</v>
      </c>
      <c r="B894" s="10">
        <v>286.35998499999999</v>
      </c>
      <c r="C894" s="10">
        <v>286.76998900000001</v>
      </c>
      <c r="D894" s="10">
        <v>283.73998999999998</v>
      </c>
      <c r="E894" s="10">
        <v>284.82000699999998</v>
      </c>
      <c r="F894" s="10">
        <v>281.12249800000001</v>
      </c>
      <c r="G894">
        <v>16267400</v>
      </c>
    </row>
    <row r="895" spans="1:7" x14ac:dyDescent="0.25">
      <c r="A895" s="9">
        <v>44411</v>
      </c>
      <c r="B895" s="10">
        <v>285.42001299999998</v>
      </c>
      <c r="C895" s="10">
        <v>287.23001099999999</v>
      </c>
      <c r="D895" s="10">
        <v>284</v>
      </c>
      <c r="E895" s="10">
        <v>287.11999500000002</v>
      </c>
      <c r="F895" s="10">
        <v>283.39260899999999</v>
      </c>
      <c r="G895">
        <v>17879000</v>
      </c>
    </row>
    <row r="896" spans="1:7" x14ac:dyDescent="0.25">
      <c r="A896" s="9">
        <v>44412</v>
      </c>
      <c r="B896" s="10">
        <v>286.22000100000002</v>
      </c>
      <c r="C896" s="10">
        <v>287.58999599999999</v>
      </c>
      <c r="D896" s="10">
        <v>284.64999399999999</v>
      </c>
      <c r="E896" s="10">
        <v>286.51001000000002</v>
      </c>
      <c r="F896" s="10">
        <v>282.79055799999998</v>
      </c>
      <c r="G896">
        <v>16191300</v>
      </c>
    </row>
    <row r="897" spans="1:7" x14ac:dyDescent="0.25">
      <c r="A897" s="9">
        <v>44413</v>
      </c>
      <c r="B897" s="10">
        <v>286.88000499999998</v>
      </c>
      <c r="C897" s="10">
        <v>289.63000499999998</v>
      </c>
      <c r="D897" s="10">
        <v>286.10000600000001</v>
      </c>
      <c r="E897" s="10">
        <v>289.51998900000001</v>
      </c>
      <c r="F897" s="10">
        <v>285.76147500000002</v>
      </c>
      <c r="G897">
        <v>13900200</v>
      </c>
    </row>
    <row r="898" spans="1:7" x14ac:dyDescent="0.25">
      <c r="A898" s="9">
        <v>44414</v>
      </c>
      <c r="B898" s="10">
        <v>288.51001000000002</v>
      </c>
      <c r="C898" s="10">
        <v>289.5</v>
      </c>
      <c r="D898" s="10">
        <v>287.61999500000002</v>
      </c>
      <c r="E898" s="10">
        <v>289.459991</v>
      </c>
      <c r="F898" s="10">
        <v>285.70220899999998</v>
      </c>
      <c r="G898">
        <v>16589300</v>
      </c>
    </row>
    <row r="899" spans="1:7" x14ac:dyDescent="0.25">
      <c r="A899" s="9">
        <v>44417</v>
      </c>
      <c r="B899" s="10">
        <v>289.75</v>
      </c>
      <c r="C899" s="10">
        <v>291.54998799999998</v>
      </c>
      <c r="D899" s="10">
        <v>287.80999800000001</v>
      </c>
      <c r="E899" s="10">
        <v>288.32998700000002</v>
      </c>
      <c r="F899" s="10">
        <v>284.58691399999998</v>
      </c>
      <c r="G899">
        <v>16117600</v>
      </c>
    </row>
    <row r="900" spans="1:7" x14ac:dyDescent="0.25">
      <c r="A900" s="9">
        <v>44418</v>
      </c>
      <c r="B900" s="10">
        <v>288.79998799999998</v>
      </c>
      <c r="C900" s="10">
        <v>289.25</v>
      </c>
      <c r="D900" s="10">
        <v>285.20001200000002</v>
      </c>
      <c r="E900" s="10">
        <v>286.44000199999999</v>
      </c>
      <c r="F900" s="10">
        <v>282.72143599999998</v>
      </c>
      <c r="G900">
        <v>18616600</v>
      </c>
    </row>
    <row r="901" spans="1:7" x14ac:dyDescent="0.25">
      <c r="A901" s="9">
        <v>44419</v>
      </c>
      <c r="B901" s="10">
        <v>287.209991</v>
      </c>
      <c r="C901" s="10">
        <v>288.66000400000001</v>
      </c>
      <c r="D901" s="10">
        <v>285.85998499999999</v>
      </c>
      <c r="E901" s="10">
        <v>286.95001200000002</v>
      </c>
      <c r="F901" s="10">
        <v>283.22485399999999</v>
      </c>
      <c r="G901">
        <v>13955900</v>
      </c>
    </row>
    <row r="902" spans="1:7" x14ac:dyDescent="0.25">
      <c r="A902" s="9">
        <v>44420</v>
      </c>
      <c r="B902" s="10">
        <v>286.63000499999998</v>
      </c>
      <c r="C902" s="10">
        <v>289.97000100000002</v>
      </c>
      <c r="D902" s="10">
        <v>286.33999599999999</v>
      </c>
      <c r="E902" s="10">
        <v>289.80999800000001</v>
      </c>
      <c r="F902" s="10">
        <v>286.04769900000002</v>
      </c>
      <c r="G902">
        <v>14561300</v>
      </c>
    </row>
    <row r="903" spans="1:7" x14ac:dyDescent="0.25">
      <c r="A903" s="9">
        <v>44421</v>
      </c>
      <c r="B903" s="10">
        <v>289.48001099999999</v>
      </c>
      <c r="C903" s="10">
        <v>292.89999399999999</v>
      </c>
      <c r="D903" s="10">
        <v>289.29998799999998</v>
      </c>
      <c r="E903" s="10">
        <v>292.85000600000001</v>
      </c>
      <c r="F903" s="10">
        <v>289.048248</v>
      </c>
      <c r="G903">
        <v>18249000</v>
      </c>
    </row>
    <row r="904" spans="1:7" x14ac:dyDescent="0.25">
      <c r="A904" s="9">
        <v>44424</v>
      </c>
      <c r="B904" s="10">
        <v>293.19000199999999</v>
      </c>
      <c r="C904" s="10">
        <v>294.82000699999998</v>
      </c>
      <c r="D904" s="10">
        <v>290.01998900000001</v>
      </c>
      <c r="E904" s="10">
        <v>294.60000600000001</v>
      </c>
      <c r="F904" s="10">
        <v>290.77551299999999</v>
      </c>
      <c r="G904">
        <v>22507600</v>
      </c>
    </row>
    <row r="905" spans="1:7" x14ac:dyDescent="0.25">
      <c r="A905" s="9">
        <v>44425</v>
      </c>
      <c r="B905" s="10">
        <v>292.39001500000001</v>
      </c>
      <c r="C905" s="10">
        <v>293.42999300000002</v>
      </c>
      <c r="D905" s="10">
        <v>291.07998700000002</v>
      </c>
      <c r="E905" s="10">
        <v>293.07998700000002</v>
      </c>
      <c r="F905" s="10">
        <v>289.27520800000002</v>
      </c>
      <c r="G905">
        <v>20075300</v>
      </c>
    </row>
    <row r="906" spans="1:7" x14ac:dyDescent="0.25">
      <c r="A906" s="9">
        <v>44426</v>
      </c>
      <c r="B906" s="10">
        <v>292.040009</v>
      </c>
      <c r="C906" s="10">
        <v>294.82000699999998</v>
      </c>
      <c r="D906" s="10">
        <v>290.26998900000001</v>
      </c>
      <c r="E906" s="10">
        <v>290.73001099999999</v>
      </c>
      <c r="F906" s="10">
        <v>287.50509599999998</v>
      </c>
      <c r="G906">
        <v>21813000</v>
      </c>
    </row>
    <row r="907" spans="1:7" x14ac:dyDescent="0.25">
      <c r="A907" s="9">
        <v>44427</v>
      </c>
      <c r="B907" s="10">
        <v>288.69000199999999</v>
      </c>
      <c r="C907" s="10">
        <v>297.47000100000002</v>
      </c>
      <c r="D907" s="10">
        <v>288.64001500000001</v>
      </c>
      <c r="E907" s="10">
        <v>296.76998900000001</v>
      </c>
      <c r="F907" s="10">
        <v>293.47811899999999</v>
      </c>
      <c r="G907">
        <v>29850500</v>
      </c>
    </row>
    <row r="908" spans="1:7" x14ac:dyDescent="0.25">
      <c r="A908" s="9">
        <v>44428</v>
      </c>
      <c r="B908" s="10">
        <v>299.72000100000002</v>
      </c>
      <c r="C908" s="10">
        <v>305.83999599999999</v>
      </c>
      <c r="D908" s="10">
        <v>298.05999800000001</v>
      </c>
      <c r="E908" s="10">
        <v>304.35998499999999</v>
      </c>
      <c r="F908" s="10">
        <v>300.98391700000002</v>
      </c>
      <c r="G908">
        <v>40817600</v>
      </c>
    </row>
    <row r="909" spans="1:7" x14ac:dyDescent="0.25">
      <c r="A909" s="9">
        <v>44431</v>
      </c>
      <c r="B909" s="10">
        <v>303.25</v>
      </c>
      <c r="C909" s="10">
        <v>305.39999399999999</v>
      </c>
      <c r="D909" s="10">
        <v>301.85000600000001</v>
      </c>
      <c r="E909" s="10">
        <v>304.64999399999999</v>
      </c>
      <c r="F909" s="10">
        <v>301.270691</v>
      </c>
      <c r="G909">
        <v>22830200</v>
      </c>
    </row>
    <row r="910" spans="1:7" x14ac:dyDescent="0.25">
      <c r="A910" s="9">
        <v>44432</v>
      </c>
      <c r="B910" s="10">
        <v>305.01998900000001</v>
      </c>
      <c r="C910" s="10">
        <v>305.64999399999999</v>
      </c>
      <c r="D910" s="10">
        <v>302</v>
      </c>
      <c r="E910" s="10">
        <v>302.61999500000002</v>
      </c>
      <c r="F910" s="10">
        <v>299.26318400000002</v>
      </c>
      <c r="G910">
        <v>18175800</v>
      </c>
    </row>
    <row r="911" spans="1:7" x14ac:dyDescent="0.25">
      <c r="A911" s="9">
        <v>44433</v>
      </c>
      <c r="B911" s="10">
        <v>304.29998799999998</v>
      </c>
      <c r="C911" s="10">
        <v>304.58999599999999</v>
      </c>
      <c r="D911" s="10">
        <v>300.42001299999998</v>
      </c>
      <c r="E911" s="10">
        <v>302.01001000000002</v>
      </c>
      <c r="F911" s="10">
        <v>298.660034</v>
      </c>
      <c r="G911">
        <v>20006100</v>
      </c>
    </row>
    <row r="912" spans="1:7" x14ac:dyDescent="0.25">
      <c r="A912" s="9">
        <v>44434</v>
      </c>
      <c r="B912" s="10">
        <v>300.98998999999998</v>
      </c>
      <c r="C912" s="10">
        <v>302.42999300000002</v>
      </c>
      <c r="D912" s="10">
        <v>298.95001200000002</v>
      </c>
      <c r="E912" s="10">
        <v>299.08999599999999</v>
      </c>
      <c r="F912" s="10">
        <v>295.77236900000003</v>
      </c>
      <c r="G912">
        <v>17666100</v>
      </c>
    </row>
    <row r="913" spans="1:7" x14ac:dyDescent="0.25">
      <c r="A913" s="9">
        <v>44435</v>
      </c>
      <c r="B913" s="10">
        <v>298.98998999999998</v>
      </c>
      <c r="C913" s="10">
        <v>300.86999500000002</v>
      </c>
      <c r="D913" s="10">
        <v>296.82998700000002</v>
      </c>
      <c r="E913" s="10">
        <v>299.72000100000002</v>
      </c>
      <c r="F913" s="10">
        <v>296.395355</v>
      </c>
      <c r="G913">
        <v>22605700</v>
      </c>
    </row>
    <row r="914" spans="1:7" x14ac:dyDescent="0.25">
      <c r="A914" s="9">
        <v>44438</v>
      </c>
      <c r="B914" s="10">
        <v>301.11999500000002</v>
      </c>
      <c r="C914" s="10">
        <v>304.22000100000002</v>
      </c>
      <c r="D914" s="10">
        <v>301.05999800000001</v>
      </c>
      <c r="E914" s="10">
        <v>303.58999599999999</v>
      </c>
      <c r="F914" s="10">
        <v>300.222443</v>
      </c>
      <c r="G914">
        <v>16348100</v>
      </c>
    </row>
    <row r="915" spans="1:7" x14ac:dyDescent="0.25">
      <c r="A915" s="9">
        <v>44439</v>
      </c>
      <c r="B915" s="10">
        <v>304.42001299999998</v>
      </c>
      <c r="C915" s="10">
        <v>304.5</v>
      </c>
      <c r="D915" s="10">
        <v>301.5</v>
      </c>
      <c r="E915" s="10">
        <v>301.88000499999998</v>
      </c>
      <c r="F915" s="10">
        <v>298.53140300000001</v>
      </c>
      <c r="G915">
        <v>26285300</v>
      </c>
    </row>
    <row r="916" spans="1:7" x14ac:dyDescent="0.25">
      <c r="A916" s="9">
        <v>44440</v>
      </c>
      <c r="B916" s="10">
        <v>302.86999500000002</v>
      </c>
      <c r="C916" s="10">
        <v>305.19000199999999</v>
      </c>
      <c r="D916" s="10">
        <v>301.48998999999998</v>
      </c>
      <c r="E916" s="10">
        <v>301.82998700000002</v>
      </c>
      <c r="F916" s="10">
        <v>298.481964</v>
      </c>
      <c r="G916">
        <v>18983800</v>
      </c>
    </row>
    <row r="917" spans="1:7" x14ac:dyDescent="0.25">
      <c r="A917" s="9">
        <v>44441</v>
      </c>
      <c r="B917" s="10">
        <v>302.20001200000002</v>
      </c>
      <c r="C917" s="10">
        <v>303.35998499999999</v>
      </c>
      <c r="D917" s="10">
        <v>300.17999300000002</v>
      </c>
      <c r="E917" s="10">
        <v>301.14999399999999</v>
      </c>
      <c r="F917" s="10">
        <v>297.80954000000003</v>
      </c>
      <c r="G917">
        <v>16285600</v>
      </c>
    </row>
    <row r="918" spans="1:7" x14ac:dyDescent="0.25">
      <c r="A918" s="9">
        <v>44442</v>
      </c>
      <c r="B918" s="10">
        <v>300.98998999999998</v>
      </c>
      <c r="C918" s="10">
        <v>302.60000600000001</v>
      </c>
      <c r="D918" s="10">
        <v>300.26001000000002</v>
      </c>
      <c r="E918" s="10">
        <v>301.14001500000001</v>
      </c>
      <c r="F918" s="10">
        <v>297.799622</v>
      </c>
      <c r="G918">
        <v>14747900</v>
      </c>
    </row>
    <row r="919" spans="1:7" x14ac:dyDescent="0.25">
      <c r="A919" s="9">
        <v>44446</v>
      </c>
      <c r="B919" s="10">
        <v>301.01001000000002</v>
      </c>
      <c r="C919" s="10">
        <v>301.08999599999999</v>
      </c>
      <c r="D919" s="10">
        <v>298.20001200000002</v>
      </c>
      <c r="E919" s="10">
        <v>300.17999300000002</v>
      </c>
      <c r="F919" s="10">
        <v>296.850281</v>
      </c>
      <c r="G919">
        <v>17180400</v>
      </c>
    </row>
    <row r="920" spans="1:7" x14ac:dyDescent="0.25">
      <c r="A920" s="9">
        <v>44447</v>
      </c>
      <c r="B920" s="10">
        <v>299.77999899999998</v>
      </c>
      <c r="C920" s="10">
        <v>300.60998499999999</v>
      </c>
      <c r="D920" s="10">
        <v>297.47000100000002</v>
      </c>
      <c r="E920" s="10">
        <v>300.209991</v>
      </c>
      <c r="F920" s="10">
        <v>296.87994400000002</v>
      </c>
      <c r="G920">
        <v>15046800</v>
      </c>
    </row>
    <row r="921" spans="1:7" x14ac:dyDescent="0.25">
      <c r="A921" s="9">
        <v>44448</v>
      </c>
      <c r="B921" s="10">
        <v>300.82000699999998</v>
      </c>
      <c r="C921" s="10">
        <v>302.14001500000001</v>
      </c>
      <c r="D921" s="10">
        <v>297</v>
      </c>
      <c r="E921" s="10">
        <v>297.25</v>
      </c>
      <c r="F921" s="10">
        <v>293.95281999999997</v>
      </c>
      <c r="G921">
        <v>19927000</v>
      </c>
    </row>
    <row r="922" spans="1:7" x14ac:dyDescent="0.25">
      <c r="A922" s="9">
        <v>44449</v>
      </c>
      <c r="B922" s="10">
        <v>298.42001299999998</v>
      </c>
      <c r="C922" s="10">
        <v>299.92001299999998</v>
      </c>
      <c r="D922" s="10">
        <v>295.38000499999998</v>
      </c>
      <c r="E922" s="10">
        <v>295.709991</v>
      </c>
      <c r="F922" s="10">
        <v>292.42984000000001</v>
      </c>
      <c r="G922">
        <v>19633400</v>
      </c>
    </row>
    <row r="923" spans="1:7" x14ac:dyDescent="0.25">
      <c r="A923" s="9">
        <v>44452</v>
      </c>
      <c r="B923" s="10">
        <v>297.54998799999998</v>
      </c>
      <c r="C923" s="10">
        <v>298.540009</v>
      </c>
      <c r="D923" s="10">
        <v>294.07998700000002</v>
      </c>
      <c r="E923" s="10">
        <v>296.98998999999998</v>
      </c>
      <c r="F923" s="10">
        <v>293.69567899999998</v>
      </c>
      <c r="G923">
        <v>23652900</v>
      </c>
    </row>
    <row r="924" spans="1:7" x14ac:dyDescent="0.25">
      <c r="A924" s="9">
        <v>44453</v>
      </c>
      <c r="B924" s="10">
        <v>299.55999800000001</v>
      </c>
      <c r="C924" s="10">
        <v>301.39001500000001</v>
      </c>
      <c r="D924" s="10">
        <v>298.10000600000001</v>
      </c>
      <c r="E924" s="10">
        <v>299.790009</v>
      </c>
      <c r="F924" s="10">
        <v>296.46463</v>
      </c>
      <c r="G924">
        <v>21853400</v>
      </c>
    </row>
    <row r="925" spans="1:7" x14ac:dyDescent="0.25">
      <c r="A925" s="9">
        <v>44454</v>
      </c>
      <c r="B925" s="10">
        <v>303.26001000000002</v>
      </c>
      <c r="C925" s="10">
        <v>305.32000699999998</v>
      </c>
      <c r="D925" s="10">
        <v>301.82000699999998</v>
      </c>
      <c r="E925" s="10">
        <v>304.82000699999998</v>
      </c>
      <c r="F925" s="10">
        <v>301.43884300000002</v>
      </c>
      <c r="G925">
        <v>28356300</v>
      </c>
    </row>
    <row r="926" spans="1:7" x14ac:dyDescent="0.25">
      <c r="A926" s="9">
        <v>44455</v>
      </c>
      <c r="B926" s="10">
        <v>303.76001000000002</v>
      </c>
      <c r="C926" s="10">
        <v>305.30999800000001</v>
      </c>
      <c r="D926" s="10">
        <v>300.76001000000002</v>
      </c>
      <c r="E926" s="10">
        <v>305.22000100000002</v>
      </c>
      <c r="F926" s="10">
        <v>301.83438100000001</v>
      </c>
      <c r="G926">
        <v>19550800</v>
      </c>
    </row>
    <row r="927" spans="1:7" x14ac:dyDescent="0.25">
      <c r="A927" s="9">
        <v>44456</v>
      </c>
      <c r="B927" s="10">
        <v>304.17001299999998</v>
      </c>
      <c r="C927" s="10">
        <v>304.5</v>
      </c>
      <c r="D927" s="10">
        <v>299.52999899999998</v>
      </c>
      <c r="E927" s="10">
        <v>299.86999500000002</v>
      </c>
      <c r="F927" s="10">
        <v>296.543701</v>
      </c>
      <c r="G927">
        <v>41372500</v>
      </c>
    </row>
    <row r="928" spans="1:7" x14ac:dyDescent="0.25">
      <c r="A928" s="9">
        <v>44459</v>
      </c>
      <c r="B928" s="10">
        <v>296.32998700000002</v>
      </c>
      <c r="C928" s="10">
        <v>298.72000100000002</v>
      </c>
      <c r="D928" s="10">
        <v>289.51998900000001</v>
      </c>
      <c r="E928" s="10">
        <v>294.29998799999998</v>
      </c>
      <c r="F928" s="10">
        <v>291.03552200000001</v>
      </c>
      <c r="G928">
        <v>38278700</v>
      </c>
    </row>
    <row r="929" spans="1:7" x14ac:dyDescent="0.25">
      <c r="A929" s="9">
        <v>44460</v>
      </c>
      <c r="B929" s="10">
        <v>295.69000199999999</v>
      </c>
      <c r="C929" s="10">
        <v>297.540009</v>
      </c>
      <c r="D929" s="10">
        <v>294.07000699999998</v>
      </c>
      <c r="E929" s="10">
        <v>294.79998799999998</v>
      </c>
      <c r="F929" s="10">
        <v>291.52993800000002</v>
      </c>
      <c r="G929">
        <v>22364100</v>
      </c>
    </row>
    <row r="930" spans="1:7" x14ac:dyDescent="0.25">
      <c r="A930" s="9">
        <v>44461</v>
      </c>
      <c r="B930" s="10">
        <v>296.73001099999999</v>
      </c>
      <c r="C930" s="10">
        <v>300.22000100000002</v>
      </c>
      <c r="D930" s="10">
        <v>294.51001000000002</v>
      </c>
      <c r="E930" s="10">
        <v>298.57998700000002</v>
      </c>
      <c r="F930" s="10">
        <v>295.26800500000002</v>
      </c>
      <c r="G930">
        <v>26626300</v>
      </c>
    </row>
    <row r="931" spans="1:7" x14ac:dyDescent="0.25">
      <c r="A931" s="9">
        <v>44462</v>
      </c>
      <c r="B931" s="10">
        <v>298.85000600000001</v>
      </c>
      <c r="C931" s="10">
        <v>300.89999399999999</v>
      </c>
      <c r="D931" s="10">
        <v>297.52999899999998</v>
      </c>
      <c r="E931" s="10">
        <v>299.55999800000001</v>
      </c>
      <c r="F931" s="10">
        <v>296.23718300000002</v>
      </c>
      <c r="G931">
        <v>18604600</v>
      </c>
    </row>
    <row r="932" spans="1:7" x14ac:dyDescent="0.25">
      <c r="A932" s="9">
        <v>44463</v>
      </c>
      <c r="B932" s="10">
        <v>298.23001099999999</v>
      </c>
      <c r="C932" s="10">
        <v>299.79998799999998</v>
      </c>
      <c r="D932" s="10">
        <v>296.92999300000002</v>
      </c>
      <c r="E932" s="10">
        <v>299.35000600000001</v>
      </c>
      <c r="F932" s="10">
        <v>296.02947999999998</v>
      </c>
      <c r="G932">
        <v>14999000</v>
      </c>
    </row>
    <row r="933" spans="1:7" x14ac:dyDescent="0.25">
      <c r="A933" s="9">
        <v>44466</v>
      </c>
      <c r="B933" s="10">
        <v>296.14001500000001</v>
      </c>
      <c r="C933" s="10">
        <v>296.47000100000002</v>
      </c>
      <c r="D933" s="10">
        <v>292.94000199999999</v>
      </c>
      <c r="E933" s="10">
        <v>294.17001299999998</v>
      </c>
      <c r="F933" s="10">
        <v>290.90695199999999</v>
      </c>
      <c r="G933">
        <v>23571700</v>
      </c>
    </row>
    <row r="934" spans="1:7" x14ac:dyDescent="0.25">
      <c r="A934" s="9">
        <v>44467</v>
      </c>
      <c r="B934" s="10">
        <v>289.79998799999998</v>
      </c>
      <c r="C934" s="10">
        <v>290.77999899999998</v>
      </c>
      <c r="D934" s="10">
        <v>282.75</v>
      </c>
      <c r="E934" s="10">
        <v>283.51998900000001</v>
      </c>
      <c r="F934" s="10">
        <v>280.37512199999998</v>
      </c>
      <c r="G934">
        <v>43186200</v>
      </c>
    </row>
    <row r="935" spans="1:7" x14ac:dyDescent="0.25">
      <c r="A935" s="9">
        <v>44468</v>
      </c>
      <c r="B935" s="10">
        <v>285.10000600000001</v>
      </c>
      <c r="C935" s="10">
        <v>286.76998900000001</v>
      </c>
      <c r="D935" s="10">
        <v>283.01001000000002</v>
      </c>
      <c r="E935" s="10">
        <v>284</v>
      </c>
      <c r="F935" s="10">
        <v>280.84973100000002</v>
      </c>
      <c r="G935">
        <v>26353700</v>
      </c>
    </row>
    <row r="936" spans="1:7" x14ac:dyDescent="0.25">
      <c r="A936" s="9">
        <v>44469</v>
      </c>
      <c r="B936" s="10">
        <v>285.709991</v>
      </c>
      <c r="C936" s="10">
        <v>287.82998700000002</v>
      </c>
      <c r="D936" s="10">
        <v>281.61999500000002</v>
      </c>
      <c r="E936" s="10">
        <v>281.92001299999998</v>
      </c>
      <c r="F936" s="10">
        <v>278.79287699999998</v>
      </c>
      <c r="G936">
        <v>32343600</v>
      </c>
    </row>
    <row r="937" spans="1:7" x14ac:dyDescent="0.25">
      <c r="A937" s="9">
        <v>44470</v>
      </c>
      <c r="B937" s="10">
        <v>282.11999500000002</v>
      </c>
      <c r="C937" s="10">
        <v>289.98001099999999</v>
      </c>
      <c r="D937" s="10">
        <v>281.290009</v>
      </c>
      <c r="E937" s="10">
        <v>289.10000600000001</v>
      </c>
      <c r="F937" s="10">
        <v>285.89318800000001</v>
      </c>
      <c r="G937">
        <v>30086300</v>
      </c>
    </row>
    <row r="938" spans="1:7" x14ac:dyDescent="0.25">
      <c r="A938" s="9">
        <v>44473</v>
      </c>
      <c r="B938" s="10">
        <v>287.39999399999999</v>
      </c>
      <c r="C938" s="10">
        <v>287.75</v>
      </c>
      <c r="D938" s="10">
        <v>280.25</v>
      </c>
      <c r="E938" s="10">
        <v>283.10998499999999</v>
      </c>
      <c r="F938" s="10">
        <v>279.969604</v>
      </c>
      <c r="G938">
        <v>31350700</v>
      </c>
    </row>
    <row r="939" spans="1:7" x14ac:dyDescent="0.25">
      <c r="A939" s="9">
        <v>44474</v>
      </c>
      <c r="B939" s="10">
        <v>284.04998799999998</v>
      </c>
      <c r="C939" s="10">
        <v>290.39999399999999</v>
      </c>
      <c r="D939" s="10">
        <v>284.04998799999998</v>
      </c>
      <c r="E939" s="10">
        <v>288.76001000000002</v>
      </c>
      <c r="F939" s="10">
        <v>285.55694599999998</v>
      </c>
      <c r="G939">
        <v>24993000</v>
      </c>
    </row>
    <row r="940" spans="1:7" x14ac:dyDescent="0.25">
      <c r="A940" s="9">
        <v>44475</v>
      </c>
      <c r="B940" s="10">
        <v>285.77999899999998</v>
      </c>
      <c r="C940" s="10">
        <v>293.63000499999998</v>
      </c>
      <c r="D940" s="10">
        <v>285.51001000000002</v>
      </c>
      <c r="E940" s="10">
        <v>293.10998499999999</v>
      </c>
      <c r="F940" s="10">
        <v>289.85867300000001</v>
      </c>
      <c r="G940">
        <v>28002600</v>
      </c>
    </row>
    <row r="941" spans="1:7" x14ac:dyDescent="0.25">
      <c r="A941" s="9">
        <v>44476</v>
      </c>
      <c r="B941" s="10">
        <v>295.17999300000002</v>
      </c>
      <c r="C941" s="10">
        <v>296.64001500000001</v>
      </c>
      <c r="D941" s="10">
        <v>293.92001299999998</v>
      </c>
      <c r="E941" s="10">
        <v>294.85000600000001</v>
      </c>
      <c r="F941" s="10">
        <v>291.57943699999998</v>
      </c>
      <c r="G941">
        <v>20430500</v>
      </c>
    </row>
    <row r="942" spans="1:7" x14ac:dyDescent="0.25">
      <c r="A942" s="9">
        <v>44477</v>
      </c>
      <c r="B942" s="10">
        <v>296.22000100000002</v>
      </c>
      <c r="C942" s="10">
        <v>296.64001500000001</v>
      </c>
      <c r="D942" s="10">
        <v>293.76001000000002</v>
      </c>
      <c r="E942" s="10">
        <v>294.85000600000001</v>
      </c>
      <c r="F942" s="10">
        <v>291.57943699999998</v>
      </c>
      <c r="G942">
        <v>17685700</v>
      </c>
    </row>
    <row r="943" spans="1:7" x14ac:dyDescent="0.25">
      <c r="A943" s="9">
        <v>44480</v>
      </c>
      <c r="B943" s="10">
        <v>292.92001299999998</v>
      </c>
      <c r="C943" s="10">
        <v>297.97000100000002</v>
      </c>
      <c r="D943" s="10">
        <v>292.75</v>
      </c>
      <c r="E943" s="10">
        <v>294.23001099999999</v>
      </c>
      <c r="F943" s="10">
        <v>290.966339</v>
      </c>
      <c r="G943">
        <v>19298600</v>
      </c>
    </row>
    <row r="944" spans="1:7" x14ac:dyDescent="0.25">
      <c r="A944" s="9">
        <v>44481</v>
      </c>
      <c r="B944" s="10">
        <v>295.33999599999999</v>
      </c>
      <c r="C944" s="10">
        <v>295.44000199999999</v>
      </c>
      <c r="D944" s="10">
        <v>292.35000600000001</v>
      </c>
      <c r="E944" s="10">
        <v>292.88000499999998</v>
      </c>
      <c r="F944" s="10">
        <v>289.63128699999999</v>
      </c>
      <c r="G944">
        <v>17974100</v>
      </c>
    </row>
    <row r="945" spans="1:7" x14ac:dyDescent="0.25">
      <c r="A945" s="9">
        <v>44482</v>
      </c>
      <c r="B945" s="10">
        <v>294.91000400000001</v>
      </c>
      <c r="C945" s="10">
        <v>297.27999899999998</v>
      </c>
      <c r="D945" s="10">
        <v>293.48998999999998</v>
      </c>
      <c r="E945" s="10">
        <v>296.30999800000001</v>
      </c>
      <c r="F945" s="10">
        <v>293.02322400000003</v>
      </c>
      <c r="G945">
        <v>23416300</v>
      </c>
    </row>
    <row r="946" spans="1:7" x14ac:dyDescent="0.25">
      <c r="A946" s="9">
        <v>44483</v>
      </c>
      <c r="B946" s="10">
        <v>299.209991</v>
      </c>
      <c r="C946" s="10">
        <v>303.26998900000001</v>
      </c>
      <c r="D946" s="10">
        <v>297.82998700000002</v>
      </c>
      <c r="E946" s="10">
        <v>302.75</v>
      </c>
      <c r="F946" s="10">
        <v>299.39178500000003</v>
      </c>
      <c r="G946">
        <v>27262900</v>
      </c>
    </row>
    <row r="947" spans="1:7" x14ac:dyDescent="0.25">
      <c r="A947" s="9">
        <v>44484</v>
      </c>
      <c r="B947" s="10">
        <v>302.33999599999999</v>
      </c>
      <c r="C947" s="10">
        <v>304.45001200000002</v>
      </c>
      <c r="D947" s="10">
        <v>300.51998900000001</v>
      </c>
      <c r="E947" s="10">
        <v>304.209991</v>
      </c>
      <c r="F947" s="10">
        <v>300.83557100000002</v>
      </c>
      <c r="G947">
        <v>25384800</v>
      </c>
    </row>
    <row r="948" spans="1:7" x14ac:dyDescent="0.25">
      <c r="A948" s="9">
        <v>44487</v>
      </c>
      <c r="B948" s="10">
        <v>303.57000699999998</v>
      </c>
      <c r="C948" s="10">
        <v>308.209991</v>
      </c>
      <c r="D948" s="10">
        <v>302.69000199999999</v>
      </c>
      <c r="E948" s="10">
        <v>307.290009</v>
      </c>
      <c r="F948" s="10">
        <v>303.881439</v>
      </c>
      <c r="G948">
        <v>22729300</v>
      </c>
    </row>
    <row r="949" spans="1:7" x14ac:dyDescent="0.25">
      <c r="A949" s="9">
        <v>44488</v>
      </c>
      <c r="B949" s="10">
        <v>308.35000600000001</v>
      </c>
      <c r="C949" s="10">
        <v>309.29998799999998</v>
      </c>
      <c r="D949" s="10">
        <v>307.22000100000002</v>
      </c>
      <c r="E949" s="10">
        <v>308.23001099999999</v>
      </c>
      <c r="F949" s="10">
        <v>304.81100500000002</v>
      </c>
      <c r="G949">
        <v>17682100</v>
      </c>
    </row>
    <row r="950" spans="1:7" x14ac:dyDescent="0.25">
      <c r="A950" s="9">
        <v>44489</v>
      </c>
      <c r="B950" s="10">
        <v>309.209991</v>
      </c>
      <c r="C950" s="10">
        <v>309.70001200000002</v>
      </c>
      <c r="D950" s="10">
        <v>306.10998499999999</v>
      </c>
      <c r="E950" s="10">
        <v>307.41000400000001</v>
      </c>
      <c r="F950" s="10">
        <v>304.00006100000002</v>
      </c>
      <c r="G950">
        <v>16537100</v>
      </c>
    </row>
    <row r="951" spans="1:7" x14ac:dyDescent="0.25">
      <c r="A951" s="9">
        <v>44490</v>
      </c>
      <c r="B951" s="10">
        <v>307.17001299999998</v>
      </c>
      <c r="C951" s="10">
        <v>311.01998900000001</v>
      </c>
      <c r="D951" s="10">
        <v>306.35998499999999</v>
      </c>
      <c r="E951" s="10">
        <v>310.76001000000002</v>
      </c>
      <c r="F951" s="10">
        <v>307.31295799999998</v>
      </c>
      <c r="G951">
        <v>16918100</v>
      </c>
    </row>
    <row r="952" spans="1:7" x14ac:dyDescent="0.25">
      <c r="A952" s="9">
        <v>44491</v>
      </c>
      <c r="B952" s="10">
        <v>310.39999399999999</v>
      </c>
      <c r="C952" s="10">
        <v>311.08999599999999</v>
      </c>
      <c r="D952" s="10">
        <v>307.79998799999998</v>
      </c>
      <c r="E952" s="10">
        <v>309.16000400000001</v>
      </c>
      <c r="F952" s="10">
        <v>305.73071299999998</v>
      </c>
      <c r="G952">
        <v>17449300</v>
      </c>
    </row>
    <row r="953" spans="1:7" x14ac:dyDescent="0.25">
      <c r="A953" s="9">
        <v>44494</v>
      </c>
      <c r="B953" s="10">
        <v>309.35998499999999</v>
      </c>
      <c r="C953" s="10">
        <v>309.39999399999999</v>
      </c>
      <c r="D953" s="10">
        <v>306.459991</v>
      </c>
      <c r="E953" s="10">
        <v>308.13000499999998</v>
      </c>
      <c r="F953" s="10">
        <v>304.71212800000001</v>
      </c>
      <c r="G953">
        <v>17554500</v>
      </c>
    </row>
    <row r="954" spans="1:7" x14ac:dyDescent="0.25">
      <c r="A954" s="9">
        <v>44495</v>
      </c>
      <c r="B954" s="10">
        <v>311</v>
      </c>
      <c r="C954" s="10">
        <v>312.39999399999999</v>
      </c>
      <c r="D954" s="10">
        <v>308.60000600000001</v>
      </c>
      <c r="E954" s="10">
        <v>310.10998499999999</v>
      </c>
      <c r="F954" s="10">
        <v>306.67013500000002</v>
      </c>
      <c r="G954">
        <v>28107300</v>
      </c>
    </row>
    <row r="955" spans="1:7" x14ac:dyDescent="0.25">
      <c r="A955" s="9">
        <v>44496</v>
      </c>
      <c r="B955" s="10">
        <v>316</v>
      </c>
      <c r="C955" s="10">
        <v>326.10000600000001</v>
      </c>
      <c r="D955" s="10">
        <v>316</v>
      </c>
      <c r="E955" s="10">
        <v>323.17001299999998</v>
      </c>
      <c r="F955" s="10">
        <v>319.58529700000003</v>
      </c>
      <c r="G955">
        <v>52588700</v>
      </c>
    </row>
    <row r="956" spans="1:7" x14ac:dyDescent="0.25">
      <c r="A956" s="9">
        <v>44497</v>
      </c>
      <c r="B956" s="10">
        <v>324.32998700000002</v>
      </c>
      <c r="C956" s="10">
        <v>324.86999500000002</v>
      </c>
      <c r="D956" s="10">
        <v>321.35998499999999</v>
      </c>
      <c r="E956" s="10">
        <v>324.35000600000001</v>
      </c>
      <c r="F956" s="10">
        <v>320.75219700000002</v>
      </c>
      <c r="G956">
        <v>26297900</v>
      </c>
    </row>
    <row r="957" spans="1:7" x14ac:dyDescent="0.25">
      <c r="A957" s="9">
        <v>44498</v>
      </c>
      <c r="B957" s="10">
        <v>324.13000499999998</v>
      </c>
      <c r="C957" s="10">
        <v>332</v>
      </c>
      <c r="D957" s="10">
        <v>323.89999399999999</v>
      </c>
      <c r="E957" s="10">
        <v>331.61999500000002</v>
      </c>
      <c r="F957" s="10">
        <v>327.94152800000001</v>
      </c>
      <c r="G957">
        <v>34766000</v>
      </c>
    </row>
    <row r="958" spans="1:7" x14ac:dyDescent="0.25">
      <c r="A958" s="9">
        <v>44501</v>
      </c>
      <c r="B958" s="10">
        <v>331.35998499999999</v>
      </c>
      <c r="C958" s="10">
        <v>331.48998999999998</v>
      </c>
      <c r="D958" s="10">
        <v>326.36999500000002</v>
      </c>
      <c r="E958" s="10">
        <v>329.36999500000002</v>
      </c>
      <c r="F958" s="10">
        <v>325.716522</v>
      </c>
      <c r="G958">
        <v>27073200</v>
      </c>
    </row>
    <row r="959" spans="1:7" x14ac:dyDescent="0.25">
      <c r="A959" s="9">
        <v>44502</v>
      </c>
      <c r="B959" s="10">
        <v>330.30999800000001</v>
      </c>
      <c r="C959" s="10">
        <v>333.45001200000002</v>
      </c>
      <c r="D959" s="10">
        <v>330</v>
      </c>
      <c r="E959" s="10">
        <v>333.13000499999998</v>
      </c>
      <c r="F959" s="10">
        <v>329.43481400000002</v>
      </c>
      <c r="G959">
        <v>26487100</v>
      </c>
    </row>
    <row r="960" spans="1:7" x14ac:dyDescent="0.25">
      <c r="A960" s="9">
        <v>44503</v>
      </c>
      <c r="B960" s="10">
        <v>333.89999399999999</v>
      </c>
      <c r="C960" s="10">
        <v>334.89999399999999</v>
      </c>
      <c r="D960" s="10">
        <v>330.64999399999999</v>
      </c>
      <c r="E960" s="10">
        <v>334</v>
      </c>
      <c r="F960" s="10">
        <v>330.29516599999999</v>
      </c>
      <c r="G960">
        <v>21500100</v>
      </c>
    </row>
    <row r="961" spans="1:7" x14ac:dyDescent="0.25">
      <c r="A961" s="9">
        <v>44504</v>
      </c>
      <c r="B961" s="10">
        <v>332.89001500000001</v>
      </c>
      <c r="C961" s="10">
        <v>336.540009</v>
      </c>
      <c r="D961" s="10">
        <v>329.51001000000002</v>
      </c>
      <c r="E961" s="10">
        <v>336.44000199999999</v>
      </c>
      <c r="F961" s="10">
        <v>332.70806900000002</v>
      </c>
      <c r="G961">
        <v>23992200</v>
      </c>
    </row>
    <row r="962" spans="1:7" x14ac:dyDescent="0.25">
      <c r="A962" s="9">
        <v>44505</v>
      </c>
      <c r="B962" s="10">
        <v>338.51001000000002</v>
      </c>
      <c r="C962" s="10">
        <v>338.790009</v>
      </c>
      <c r="D962" s="10">
        <v>334.42001299999998</v>
      </c>
      <c r="E962" s="10">
        <v>336.05999800000001</v>
      </c>
      <c r="F962" s="10">
        <v>332.33227499999998</v>
      </c>
      <c r="G962">
        <v>22570100</v>
      </c>
    </row>
    <row r="963" spans="1:7" x14ac:dyDescent="0.25">
      <c r="A963" s="9">
        <v>44508</v>
      </c>
      <c r="B963" s="10">
        <v>337.29998799999998</v>
      </c>
      <c r="C963" s="10">
        <v>337.64999399999999</v>
      </c>
      <c r="D963" s="10">
        <v>334.44000199999999</v>
      </c>
      <c r="E963" s="10">
        <v>336.98998999999998</v>
      </c>
      <c r="F963" s="10">
        <v>333.25198399999999</v>
      </c>
      <c r="G963">
        <v>20897000</v>
      </c>
    </row>
    <row r="964" spans="1:7" x14ac:dyDescent="0.25">
      <c r="A964" s="9">
        <v>44509</v>
      </c>
      <c r="B964" s="10">
        <v>337.10998499999999</v>
      </c>
      <c r="C964" s="10">
        <v>338.72000100000002</v>
      </c>
      <c r="D964" s="10">
        <v>334.52999899999998</v>
      </c>
      <c r="E964" s="10">
        <v>335.95001200000002</v>
      </c>
      <c r="F964" s="10">
        <v>332.22351099999997</v>
      </c>
      <c r="G964">
        <v>21307400</v>
      </c>
    </row>
    <row r="965" spans="1:7" x14ac:dyDescent="0.25">
      <c r="A965" s="9">
        <v>44510</v>
      </c>
      <c r="B965" s="10">
        <v>334.57000699999998</v>
      </c>
      <c r="C965" s="10">
        <v>334.63000499999998</v>
      </c>
      <c r="D965" s="10">
        <v>329.92001299999998</v>
      </c>
      <c r="E965" s="10">
        <v>330.79998799999998</v>
      </c>
      <c r="F965" s="10">
        <v>327.13064600000001</v>
      </c>
      <c r="G965">
        <v>25500900</v>
      </c>
    </row>
    <row r="966" spans="1:7" x14ac:dyDescent="0.25">
      <c r="A966" s="9">
        <v>44511</v>
      </c>
      <c r="B966" s="10">
        <v>331.25</v>
      </c>
      <c r="C966" s="10">
        <v>333.76998900000001</v>
      </c>
      <c r="D966" s="10">
        <v>330.51001000000002</v>
      </c>
      <c r="E966" s="10">
        <v>332.42999300000002</v>
      </c>
      <c r="F966" s="10">
        <v>328.74255399999998</v>
      </c>
      <c r="G966">
        <v>16849800</v>
      </c>
    </row>
    <row r="967" spans="1:7" x14ac:dyDescent="0.25">
      <c r="A967" s="9">
        <v>44512</v>
      </c>
      <c r="B967" s="10">
        <v>333.92001299999998</v>
      </c>
      <c r="C967" s="10">
        <v>337.23001099999999</v>
      </c>
      <c r="D967" s="10">
        <v>333.790009</v>
      </c>
      <c r="E967" s="10">
        <v>336.72000100000002</v>
      </c>
      <c r="F967" s="10">
        <v>332.98498499999999</v>
      </c>
      <c r="G967">
        <v>23831000</v>
      </c>
    </row>
    <row r="968" spans="1:7" x14ac:dyDescent="0.25">
      <c r="A968" s="9">
        <v>44515</v>
      </c>
      <c r="B968" s="10">
        <v>337.540009</v>
      </c>
      <c r="C968" s="10">
        <v>337.88000499999998</v>
      </c>
      <c r="D968" s="10">
        <v>334.02999899999998</v>
      </c>
      <c r="E968" s="10">
        <v>336.07000699999998</v>
      </c>
      <c r="F968" s="10">
        <v>332.34219400000001</v>
      </c>
      <c r="G968">
        <v>16723000</v>
      </c>
    </row>
    <row r="969" spans="1:7" x14ac:dyDescent="0.25">
      <c r="A969" s="9">
        <v>44516</v>
      </c>
      <c r="B969" s="10">
        <v>335.67999300000002</v>
      </c>
      <c r="C969" s="10">
        <v>340.67001299999998</v>
      </c>
      <c r="D969" s="10">
        <v>335.51001000000002</v>
      </c>
      <c r="E969" s="10">
        <v>339.51001000000002</v>
      </c>
      <c r="F969" s="10">
        <v>335.74401899999998</v>
      </c>
      <c r="G969">
        <v>20886800</v>
      </c>
    </row>
    <row r="970" spans="1:7" x14ac:dyDescent="0.25">
      <c r="A970" s="9">
        <v>44517</v>
      </c>
      <c r="B970" s="10">
        <v>338.94000199999999</v>
      </c>
      <c r="C970" s="10">
        <v>342.19000199999999</v>
      </c>
      <c r="D970" s="10">
        <v>338</v>
      </c>
      <c r="E970" s="10">
        <v>339.11999500000002</v>
      </c>
      <c r="F970" s="10">
        <v>335.97189300000002</v>
      </c>
      <c r="G970">
        <v>19053400</v>
      </c>
    </row>
    <row r="971" spans="1:7" x14ac:dyDescent="0.25">
      <c r="A971" s="9">
        <v>44518</v>
      </c>
      <c r="B971" s="10">
        <v>338.17999300000002</v>
      </c>
      <c r="C971" s="10">
        <v>342.45001200000002</v>
      </c>
      <c r="D971" s="10">
        <v>337.11999500000002</v>
      </c>
      <c r="E971" s="10">
        <v>341.26998900000001</v>
      </c>
      <c r="F971" s="10">
        <v>338.10192899999998</v>
      </c>
      <c r="G971">
        <v>22463500</v>
      </c>
    </row>
    <row r="972" spans="1:7" x14ac:dyDescent="0.25">
      <c r="A972" s="9">
        <v>44519</v>
      </c>
      <c r="B972" s="10">
        <v>342.64001500000001</v>
      </c>
      <c r="C972" s="10">
        <v>345.10000600000001</v>
      </c>
      <c r="D972" s="10">
        <v>342.20001200000002</v>
      </c>
      <c r="E972" s="10">
        <v>343.10998499999999</v>
      </c>
      <c r="F972" s="10">
        <v>339.92483499999997</v>
      </c>
      <c r="G972">
        <v>21963400</v>
      </c>
    </row>
    <row r="973" spans="1:7" x14ac:dyDescent="0.25">
      <c r="A973" s="9">
        <v>44522</v>
      </c>
      <c r="B973" s="10">
        <v>344.61999500000002</v>
      </c>
      <c r="C973" s="10">
        <v>349.67001299999998</v>
      </c>
      <c r="D973" s="10">
        <v>339.54998799999998</v>
      </c>
      <c r="E973" s="10">
        <v>339.82998700000002</v>
      </c>
      <c r="F973" s="10">
        <v>336.67526199999998</v>
      </c>
      <c r="G973">
        <v>31031100</v>
      </c>
    </row>
    <row r="974" spans="1:7" x14ac:dyDescent="0.25">
      <c r="A974" s="9">
        <v>44523</v>
      </c>
      <c r="B974" s="10">
        <v>337.04998799999998</v>
      </c>
      <c r="C974" s="10">
        <v>339.45001200000002</v>
      </c>
      <c r="D974" s="10">
        <v>333.55999800000001</v>
      </c>
      <c r="E974" s="10">
        <v>337.67999300000002</v>
      </c>
      <c r="F974" s="10">
        <v>334.54525799999999</v>
      </c>
      <c r="G974">
        <v>30427600</v>
      </c>
    </row>
    <row r="975" spans="1:7" x14ac:dyDescent="0.25">
      <c r="A975" s="9">
        <v>44524</v>
      </c>
      <c r="B975" s="10">
        <v>336.27999899999998</v>
      </c>
      <c r="C975" s="10">
        <v>338.16000400000001</v>
      </c>
      <c r="D975" s="10">
        <v>333.91000400000001</v>
      </c>
      <c r="E975" s="10">
        <v>337.91000400000001</v>
      </c>
      <c r="F975" s="10">
        <v>334.77310199999999</v>
      </c>
      <c r="G975">
        <v>21661300</v>
      </c>
    </row>
    <row r="976" spans="1:7" x14ac:dyDescent="0.25">
      <c r="A976" s="9">
        <v>44526</v>
      </c>
      <c r="B976" s="10">
        <v>334.35000600000001</v>
      </c>
      <c r="C976" s="10">
        <v>337.92999300000002</v>
      </c>
      <c r="D976" s="10">
        <v>328.11999500000002</v>
      </c>
      <c r="E976" s="10">
        <v>329.67999300000002</v>
      </c>
      <c r="F976" s="10">
        <v>326.619507</v>
      </c>
      <c r="G976">
        <v>24217200</v>
      </c>
    </row>
    <row r="977" spans="1:7" x14ac:dyDescent="0.25">
      <c r="A977" s="9">
        <v>44529</v>
      </c>
      <c r="B977" s="10">
        <v>334.94000199999999</v>
      </c>
      <c r="C977" s="10">
        <v>339.02999899999998</v>
      </c>
      <c r="D977" s="10">
        <v>334.73998999999998</v>
      </c>
      <c r="E977" s="10">
        <v>336.63000499999998</v>
      </c>
      <c r="F977" s="10">
        <v>333.50503500000002</v>
      </c>
      <c r="G977">
        <v>28563500</v>
      </c>
    </row>
    <row r="978" spans="1:7" x14ac:dyDescent="0.25">
      <c r="A978" s="9">
        <v>44530</v>
      </c>
      <c r="B978" s="10">
        <v>335.32000699999998</v>
      </c>
      <c r="C978" s="10">
        <v>337.77999899999998</v>
      </c>
      <c r="D978" s="10">
        <v>328.98998999999998</v>
      </c>
      <c r="E978" s="10">
        <v>330.58999599999999</v>
      </c>
      <c r="F978" s="10">
        <v>327.52105699999998</v>
      </c>
      <c r="G978">
        <v>42885600</v>
      </c>
    </row>
    <row r="979" spans="1:7" x14ac:dyDescent="0.25">
      <c r="A979" s="9">
        <v>44531</v>
      </c>
      <c r="B979" s="10">
        <v>335.13000499999998</v>
      </c>
      <c r="C979" s="10">
        <v>339.27999899999998</v>
      </c>
      <c r="D979" s="10">
        <v>329.39001500000001</v>
      </c>
      <c r="E979" s="10">
        <v>330.07998700000002</v>
      </c>
      <c r="F979" s="10">
        <v>327.01580799999999</v>
      </c>
      <c r="G979">
        <v>33337600</v>
      </c>
    </row>
    <row r="980" spans="1:7" x14ac:dyDescent="0.25">
      <c r="A980" s="9">
        <v>44532</v>
      </c>
      <c r="B980" s="10">
        <v>330.29998799999998</v>
      </c>
      <c r="C980" s="10">
        <v>333.48998999999998</v>
      </c>
      <c r="D980" s="10">
        <v>327.79998799999998</v>
      </c>
      <c r="E980" s="10">
        <v>329.48998999999998</v>
      </c>
      <c r="F980" s="10">
        <v>326.43127399999997</v>
      </c>
      <c r="G980">
        <v>30766000</v>
      </c>
    </row>
    <row r="981" spans="1:7" x14ac:dyDescent="0.25">
      <c r="A981" s="9">
        <v>44533</v>
      </c>
      <c r="B981" s="10">
        <v>331.98998999999998</v>
      </c>
      <c r="C981" s="10">
        <v>332.70001200000002</v>
      </c>
      <c r="D981" s="10">
        <v>318.02999899999998</v>
      </c>
      <c r="E981" s="10">
        <v>323.01001000000002</v>
      </c>
      <c r="F981" s="10">
        <v>320.01147500000002</v>
      </c>
      <c r="G981">
        <v>41779300</v>
      </c>
    </row>
    <row r="982" spans="1:7" x14ac:dyDescent="0.25">
      <c r="A982" s="9">
        <v>44536</v>
      </c>
      <c r="B982" s="10">
        <v>323.95001200000002</v>
      </c>
      <c r="C982" s="10">
        <v>327.45001200000002</v>
      </c>
      <c r="D982" s="10">
        <v>319.23001099999999</v>
      </c>
      <c r="E982" s="10">
        <v>326.19000199999999</v>
      </c>
      <c r="F982" s="10">
        <v>323.16192599999999</v>
      </c>
      <c r="G982">
        <v>30032600</v>
      </c>
    </row>
    <row r="983" spans="1:7" x14ac:dyDescent="0.25">
      <c r="A983" s="9">
        <v>44537</v>
      </c>
      <c r="B983" s="10">
        <v>331.64001500000001</v>
      </c>
      <c r="C983" s="10">
        <v>335.79998799999998</v>
      </c>
      <c r="D983" s="10">
        <v>330.10000600000001</v>
      </c>
      <c r="E983" s="10">
        <v>334.92001299999998</v>
      </c>
      <c r="F983" s="10">
        <v>331.81085200000001</v>
      </c>
      <c r="G983">
        <v>31021900</v>
      </c>
    </row>
    <row r="984" spans="1:7" x14ac:dyDescent="0.25">
      <c r="A984" s="9">
        <v>44538</v>
      </c>
      <c r="B984" s="10">
        <v>335.30999800000001</v>
      </c>
      <c r="C984" s="10">
        <v>335.5</v>
      </c>
      <c r="D984" s="10">
        <v>330.79998799999998</v>
      </c>
      <c r="E984" s="10">
        <v>334.97000100000002</v>
      </c>
      <c r="F984" s="10">
        <v>331.86041299999999</v>
      </c>
      <c r="G984">
        <v>24761000</v>
      </c>
    </row>
    <row r="985" spans="1:7" x14ac:dyDescent="0.25">
      <c r="A985" s="9">
        <v>44539</v>
      </c>
      <c r="B985" s="10">
        <v>334.41000400000001</v>
      </c>
      <c r="C985" s="10">
        <v>336.48998999999998</v>
      </c>
      <c r="D985" s="10">
        <v>332.11999500000002</v>
      </c>
      <c r="E985" s="10">
        <v>333.10000600000001</v>
      </c>
      <c r="F985" s="10">
        <v>330.00775099999998</v>
      </c>
      <c r="G985">
        <v>22214200</v>
      </c>
    </row>
    <row r="986" spans="1:7" x14ac:dyDescent="0.25">
      <c r="A986" s="9">
        <v>44540</v>
      </c>
      <c r="B986" s="10">
        <v>334.98001099999999</v>
      </c>
      <c r="C986" s="10">
        <v>343</v>
      </c>
      <c r="D986" s="10">
        <v>334.790009</v>
      </c>
      <c r="E986" s="10">
        <v>342.540009</v>
      </c>
      <c r="F986" s="10">
        <v>339.36016799999999</v>
      </c>
      <c r="G986">
        <v>38095700</v>
      </c>
    </row>
    <row r="987" spans="1:7" x14ac:dyDescent="0.25">
      <c r="A987" s="9">
        <v>44543</v>
      </c>
      <c r="B987" s="10">
        <v>340.67999300000002</v>
      </c>
      <c r="C987" s="10">
        <v>343.790009</v>
      </c>
      <c r="D987" s="10">
        <v>339.07998700000002</v>
      </c>
      <c r="E987" s="10">
        <v>339.39999399999999</v>
      </c>
      <c r="F987" s="10">
        <v>336.24926799999997</v>
      </c>
      <c r="G987">
        <v>28899400</v>
      </c>
    </row>
    <row r="988" spans="1:7" x14ac:dyDescent="0.25">
      <c r="A988" s="9">
        <v>44544</v>
      </c>
      <c r="B988" s="10">
        <v>333.22000100000002</v>
      </c>
      <c r="C988" s="10">
        <v>334.64001500000001</v>
      </c>
      <c r="D988" s="10">
        <v>324.10998499999999</v>
      </c>
      <c r="E988" s="10">
        <v>328.33999599999999</v>
      </c>
      <c r="F988" s="10">
        <v>325.29196200000001</v>
      </c>
      <c r="G988">
        <v>44438700</v>
      </c>
    </row>
    <row r="989" spans="1:7" x14ac:dyDescent="0.25">
      <c r="A989" s="9">
        <v>44545</v>
      </c>
      <c r="B989" s="10">
        <v>328.60998499999999</v>
      </c>
      <c r="C989" s="10">
        <v>335.19000199999999</v>
      </c>
      <c r="D989" s="10">
        <v>324.5</v>
      </c>
      <c r="E989" s="10">
        <v>334.64999399999999</v>
      </c>
      <c r="F989" s="10">
        <v>331.54339599999997</v>
      </c>
      <c r="G989">
        <v>35381100</v>
      </c>
    </row>
    <row r="990" spans="1:7" x14ac:dyDescent="0.25">
      <c r="A990" s="9">
        <v>44546</v>
      </c>
      <c r="B990" s="10">
        <v>335.709991</v>
      </c>
      <c r="C990" s="10">
        <v>336.76001000000002</v>
      </c>
      <c r="D990" s="10">
        <v>323.01998900000001</v>
      </c>
      <c r="E990" s="10">
        <v>324.89999399999999</v>
      </c>
      <c r="F990" s="10">
        <v>321.88388099999997</v>
      </c>
      <c r="G990">
        <v>35034800</v>
      </c>
    </row>
    <row r="991" spans="1:7" x14ac:dyDescent="0.25">
      <c r="A991" s="9">
        <v>44547</v>
      </c>
      <c r="B991" s="10">
        <v>320.88000499999998</v>
      </c>
      <c r="C991" s="10">
        <v>324.92001299999998</v>
      </c>
      <c r="D991" s="10">
        <v>317.25</v>
      </c>
      <c r="E991" s="10">
        <v>323.79998799999998</v>
      </c>
      <c r="F991" s="10">
        <v>320.79409800000002</v>
      </c>
      <c r="G991">
        <v>47750300</v>
      </c>
    </row>
    <row r="992" spans="1:7" x14ac:dyDescent="0.25">
      <c r="A992" s="9">
        <v>44550</v>
      </c>
      <c r="B992" s="10">
        <v>320.04998799999998</v>
      </c>
      <c r="C992" s="10">
        <v>322.79998799999998</v>
      </c>
      <c r="D992" s="10">
        <v>317.57000699999998</v>
      </c>
      <c r="E992" s="10">
        <v>319.91000400000001</v>
      </c>
      <c r="F992" s="10">
        <v>316.94021600000002</v>
      </c>
      <c r="G992">
        <v>28326500</v>
      </c>
    </row>
    <row r="993" spans="1:7" x14ac:dyDescent="0.25">
      <c r="A993" s="9">
        <v>44551</v>
      </c>
      <c r="B993" s="10">
        <v>323.290009</v>
      </c>
      <c r="C993" s="10">
        <v>327.73001099999999</v>
      </c>
      <c r="D993" s="10">
        <v>319.79998799999998</v>
      </c>
      <c r="E993" s="10">
        <v>327.290009</v>
      </c>
      <c r="F993" s="10">
        <v>324.25170900000001</v>
      </c>
      <c r="G993">
        <v>24740600</v>
      </c>
    </row>
    <row r="994" spans="1:7" x14ac:dyDescent="0.25">
      <c r="A994" s="9">
        <v>44552</v>
      </c>
      <c r="B994" s="10">
        <v>328.29998799999998</v>
      </c>
      <c r="C994" s="10">
        <v>333.60998499999999</v>
      </c>
      <c r="D994" s="10">
        <v>325.75</v>
      </c>
      <c r="E994" s="10">
        <v>333.20001200000002</v>
      </c>
      <c r="F994" s="10">
        <v>330.10687300000001</v>
      </c>
      <c r="G994">
        <v>24831500</v>
      </c>
    </row>
    <row r="995" spans="1:7" x14ac:dyDescent="0.25">
      <c r="A995" s="9">
        <v>44553</v>
      </c>
      <c r="B995" s="10">
        <v>332.75</v>
      </c>
      <c r="C995" s="10">
        <v>336.39001500000001</v>
      </c>
      <c r="D995" s="10">
        <v>332.73001099999999</v>
      </c>
      <c r="E995" s="10">
        <v>334.69000199999999</v>
      </c>
      <c r="F995" s="10">
        <v>331.58303799999999</v>
      </c>
      <c r="G995">
        <v>19617800</v>
      </c>
    </row>
    <row r="996" spans="1:7" x14ac:dyDescent="0.25">
      <c r="A996" s="9">
        <v>44557</v>
      </c>
      <c r="B996" s="10">
        <v>335.459991</v>
      </c>
      <c r="C996" s="10">
        <v>342.48001099999999</v>
      </c>
      <c r="D996" s="10">
        <v>335.42999300000002</v>
      </c>
      <c r="E996" s="10">
        <v>342.45001200000002</v>
      </c>
      <c r="F996" s="10">
        <v>339.27099600000003</v>
      </c>
      <c r="G996">
        <v>19947000</v>
      </c>
    </row>
    <row r="997" spans="1:7" x14ac:dyDescent="0.25">
      <c r="A997" s="9">
        <v>44558</v>
      </c>
      <c r="B997" s="10">
        <v>343.14999399999999</v>
      </c>
      <c r="C997" s="10">
        <v>343.80999800000001</v>
      </c>
      <c r="D997" s="10">
        <v>340.32000699999998</v>
      </c>
      <c r="E997" s="10">
        <v>341.25</v>
      </c>
      <c r="F997" s="10">
        <v>338.08212300000002</v>
      </c>
      <c r="G997">
        <v>15661500</v>
      </c>
    </row>
    <row r="998" spans="1:7" x14ac:dyDescent="0.25">
      <c r="A998" s="9">
        <v>44559</v>
      </c>
      <c r="B998" s="10">
        <v>341.29998799999998</v>
      </c>
      <c r="C998" s="10">
        <v>344.29998799999998</v>
      </c>
      <c r="D998" s="10">
        <v>339.67999300000002</v>
      </c>
      <c r="E998" s="10">
        <v>341.95001200000002</v>
      </c>
      <c r="F998" s="10">
        <v>338.775665</v>
      </c>
      <c r="G998">
        <v>15042000</v>
      </c>
    </row>
    <row r="999" spans="1:7" x14ac:dyDescent="0.25">
      <c r="A999" s="9">
        <v>44560</v>
      </c>
      <c r="B999" s="10">
        <v>341.91000400000001</v>
      </c>
      <c r="C999" s="10">
        <v>343.13000499999998</v>
      </c>
      <c r="D999" s="10">
        <v>338.82000699999998</v>
      </c>
      <c r="E999" s="10">
        <v>339.32000699999998</v>
      </c>
      <c r="F999" s="10">
        <v>336.170074</v>
      </c>
      <c r="G999">
        <v>15994500</v>
      </c>
    </row>
    <row r="1000" spans="1:7" x14ac:dyDescent="0.25">
      <c r="A1000" s="9">
        <v>44561</v>
      </c>
      <c r="B1000" s="10">
        <v>338.51001000000002</v>
      </c>
      <c r="C1000" s="10">
        <v>339.35998499999999</v>
      </c>
      <c r="D1000" s="10">
        <v>335.85000600000001</v>
      </c>
      <c r="E1000" s="10">
        <v>336.32000699999998</v>
      </c>
      <c r="F1000" s="10">
        <v>333.19787600000001</v>
      </c>
      <c r="G1000">
        <v>18000800</v>
      </c>
    </row>
    <row r="1001" spans="1:7" x14ac:dyDescent="0.25">
      <c r="A1001" s="9">
        <v>44564</v>
      </c>
      <c r="B1001" s="10">
        <v>335.35000600000001</v>
      </c>
      <c r="C1001" s="10">
        <v>338</v>
      </c>
      <c r="D1001" s="10">
        <v>329.77999899999998</v>
      </c>
      <c r="E1001" s="10">
        <v>334.75</v>
      </c>
      <c r="F1001" s="10">
        <v>331.64245599999998</v>
      </c>
      <c r="G1001">
        <v>28865100</v>
      </c>
    </row>
    <row r="1002" spans="1:7" x14ac:dyDescent="0.25">
      <c r="A1002" s="9">
        <v>44565</v>
      </c>
      <c r="B1002" s="10">
        <v>334.82998700000002</v>
      </c>
      <c r="C1002" s="10">
        <v>335.20001200000002</v>
      </c>
      <c r="D1002" s="10">
        <v>326.11999500000002</v>
      </c>
      <c r="E1002" s="10">
        <v>329.01001000000002</v>
      </c>
      <c r="F1002" s="10">
        <v>325.95575000000002</v>
      </c>
      <c r="G1002">
        <v>32674300</v>
      </c>
    </row>
    <row r="1003" spans="1:7" x14ac:dyDescent="0.25">
      <c r="A1003" s="9">
        <v>44566</v>
      </c>
      <c r="B1003" s="10">
        <v>325.85998499999999</v>
      </c>
      <c r="C1003" s="10">
        <v>326.07000699999998</v>
      </c>
      <c r="D1003" s="10">
        <v>315.98001099999999</v>
      </c>
      <c r="E1003" s="10">
        <v>316.38000499999998</v>
      </c>
      <c r="F1003" s="10">
        <v>313.44302399999998</v>
      </c>
      <c r="G1003">
        <v>40054300</v>
      </c>
    </row>
    <row r="1004" spans="1:7" x14ac:dyDescent="0.25">
      <c r="A1004" s="9">
        <v>44567</v>
      </c>
      <c r="B1004" s="10">
        <v>313.14999399999999</v>
      </c>
      <c r="C1004" s="10">
        <v>318.70001200000002</v>
      </c>
      <c r="D1004" s="10">
        <v>311.48998999999998</v>
      </c>
      <c r="E1004" s="10">
        <v>313.88000499999998</v>
      </c>
      <c r="F1004" s="10">
        <v>310.96621699999997</v>
      </c>
      <c r="G1004">
        <v>39646100</v>
      </c>
    </row>
    <row r="1005" spans="1:7" x14ac:dyDescent="0.25">
      <c r="A1005" s="9">
        <v>44568</v>
      </c>
      <c r="B1005" s="10">
        <v>314.14999399999999</v>
      </c>
      <c r="C1005" s="10">
        <v>316.5</v>
      </c>
      <c r="D1005" s="10">
        <v>310.08999599999999</v>
      </c>
      <c r="E1005" s="10">
        <v>314.040009</v>
      </c>
      <c r="F1005" s="10">
        <v>311.12472500000001</v>
      </c>
      <c r="G1005">
        <v>32720000</v>
      </c>
    </row>
    <row r="1006" spans="1:7" x14ac:dyDescent="0.25">
      <c r="A1006" s="9">
        <v>44571</v>
      </c>
      <c r="B1006" s="10">
        <v>309.48998999999998</v>
      </c>
      <c r="C1006" s="10">
        <v>314.72000100000002</v>
      </c>
      <c r="D1006" s="10">
        <v>304.69000199999999</v>
      </c>
      <c r="E1006" s="10">
        <v>314.26998900000001</v>
      </c>
      <c r="F1006" s="10">
        <v>311.3526</v>
      </c>
      <c r="G1006">
        <v>44289500</v>
      </c>
    </row>
    <row r="1007" spans="1:7" x14ac:dyDescent="0.25">
      <c r="A1007" s="9">
        <v>44572</v>
      </c>
      <c r="B1007" s="10">
        <v>313.38000499999998</v>
      </c>
      <c r="C1007" s="10">
        <v>316.60998499999999</v>
      </c>
      <c r="D1007" s="10">
        <v>309.89001500000001</v>
      </c>
      <c r="E1007" s="10">
        <v>314.98001099999999</v>
      </c>
      <c r="F1007" s="10">
        <v>312.05603000000002</v>
      </c>
      <c r="G1007">
        <v>29386800</v>
      </c>
    </row>
    <row r="1008" spans="1:7" x14ac:dyDescent="0.25">
      <c r="A1008" s="9">
        <v>44573</v>
      </c>
      <c r="B1008" s="10">
        <v>319.67001299999998</v>
      </c>
      <c r="C1008" s="10">
        <v>323.41000400000001</v>
      </c>
      <c r="D1008" s="10">
        <v>317.07998700000002</v>
      </c>
      <c r="E1008" s="10">
        <v>318.26998900000001</v>
      </c>
      <c r="F1008" s="10">
        <v>315.31542999999999</v>
      </c>
      <c r="G1008">
        <v>34372200</v>
      </c>
    </row>
    <row r="1009" spans="1:7" x14ac:dyDescent="0.25">
      <c r="A1009" s="9">
        <v>44574</v>
      </c>
      <c r="B1009" s="10">
        <v>320.47000100000002</v>
      </c>
      <c r="C1009" s="10">
        <v>320.88000499999998</v>
      </c>
      <c r="D1009" s="10">
        <v>304</v>
      </c>
      <c r="E1009" s="10">
        <v>304.79998799999998</v>
      </c>
      <c r="F1009" s="10">
        <v>301.97048999999998</v>
      </c>
      <c r="G1009">
        <v>45366000</v>
      </c>
    </row>
    <row r="1010" spans="1:7" x14ac:dyDescent="0.25">
      <c r="A1010" s="9">
        <v>44575</v>
      </c>
      <c r="B1010" s="10">
        <v>304.25</v>
      </c>
      <c r="C1010" s="10">
        <v>310.82000699999998</v>
      </c>
      <c r="D1010" s="10">
        <v>303.75</v>
      </c>
      <c r="E1010" s="10">
        <v>310.20001200000002</v>
      </c>
      <c r="F1010" s="10">
        <v>307.32037400000002</v>
      </c>
      <c r="G1010">
        <v>39846400</v>
      </c>
    </row>
    <row r="1011" spans="1:7" x14ac:dyDescent="0.25">
      <c r="A1011" s="9">
        <v>44579</v>
      </c>
      <c r="B1011" s="10">
        <v>304.07000699999998</v>
      </c>
      <c r="C1011" s="10">
        <v>309.79998799999998</v>
      </c>
      <c r="D1011" s="10">
        <v>301.73998999999998</v>
      </c>
      <c r="E1011" s="10">
        <v>302.64999399999999</v>
      </c>
      <c r="F1011" s="10">
        <v>299.84045400000002</v>
      </c>
      <c r="G1011">
        <v>42333200</v>
      </c>
    </row>
    <row r="1012" spans="1:7" x14ac:dyDescent="0.25">
      <c r="A1012" s="9">
        <v>44580</v>
      </c>
      <c r="B1012" s="10">
        <v>306.290009</v>
      </c>
      <c r="C1012" s="10">
        <v>313.91000400000001</v>
      </c>
      <c r="D1012" s="10">
        <v>302.70001200000002</v>
      </c>
      <c r="E1012" s="10">
        <v>303.32998700000002</v>
      </c>
      <c r="F1012" s="10">
        <v>300.51409899999999</v>
      </c>
      <c r="G1012">
        <v>45933900</v>
      </c>
    </row>
    <row r="1013" spans="1:7" x14ac:dyDescent="0.25">
      <c r="A1013" s="9">
        <v>44581</v>
      </c>
      <c r="B1013" s="10">
        <v>309.07000699999998</v>
      </c>
      <c r="C1013" s="10">
        <v>311.64999399999999</v>
      </c>
      <c r="D1013" s="10">
        <v>301.14001500000001</v>
      </c>
      <c r="E1013" s="10">
        <v>301.60000600000001</v>
      </c>
      <c r="F1013" s="10">
        <v>298.80020100000002</v>
      </c>
      <c r="G1013">
        <v>35380700</v>
      </c>
    </row>
    <row r="1014" spans="1:7" x14ac:dyDescent="0.25">
      <c r="A1014" s="9">
        <v>44582</v>
      </c>
      <c r="B1014" s="10">
        <v>302.69000199999999</v>
      </c>
      <c r="C1014" s="10">
        <v>304.10998499999999</v>
      </c>
      <c r="D1014" s="10">
        <v>295.60998499999999</v>
      </c>
      <c r="E1014" s="10">
        <v>296.02999899999998</v>
      </c>
      <c r="F1014" s="10">
        <v>293.28192100000001</v>
      </c>
      <c r="G1014">
        <v>57984400</v>
      </c>
    </row>
    <row r="1015" spans="1:7" x14ac:dyDescent="0.25">
      <c r="A1015" s="9">
        <v>44585</v>
      </c>
      <c r="B1015" s="10">
        <v>292.20001200000002</v>
      </c>
      <c r="C1015" s="10">
        <v>297.10998499999999</v>
      </c>
      <c r="D1015" s="10">
        <v>276.04998799999998</v>
      </c>
      <c r="E1015" s="10">
        <v>296.36999500000002</v>
      </c>
      <c r="F1015" s="10">
        <v>293.61874399999999</v>
      </c>
      <c r="G1015">
        <v>85731500</v>
      </c>
    </row>
    <row r="1016" spans="1:7" x14ac:dyDescent="0.25">
      <c r="A1016" s="9">
        <v>44586</v>
      </c>
      <c r="B1016" s="10">
        <v>291.51998900000001</v>
      </c>
      <c r="C1016" s="10">
        <v>294.98998999999998</v>
      </c>
      <c r="D1016" s="10">
        <v>285.17001299999998</v>
      </c>
      <c r="E1016" s="10">
        <v>288.48998999999998</v>
      </c>
      <c r="F1016" s="10">
        <v>285.81189000000001</v>
      </c>
      <c r="G1016">
        <v>72848600</v>
      </c>
    </row>
    <row r="1017" spans="1:7" x14ac:dyDescent="0.25">
      <c r="A1017" s="9">
        <v>44587</v>
      </c>
      <c r="B1017" s="10">
        <v>307.98998999999998</v>
      </c>
      <c r="C1017" s="10">
        <v>308.5</v>
      </c>
      <c r="D1017" s="10">
        <v>293.02999899999998</v>
      </c>
      <c r="E1017" s="10">
        <v>296.709991</v>
      </c>
      <c r="F1017" s="10">
        <v>293.95556599999998</v>
      </c>
      <c r="G1017">
        <v>90428900</v>
      </c>
    </row>
    <row r="1018" spans="1:7" x14ac:dyDescent="0.25">
      <c r="A1018" s="9">
        <v>44588</v>
      </c>
      <c r="B1018" s="10">
        <v>302.66000400000001</v>
      </c>
      <c r="C1018" s="10">
        <v>307.29998799999998</v>
      </c>
      <c r="D1018" s="10">
        <v>297.92999300000002</v>
      </c>
      <c r="E1018" s="10">
        <v>299.83999599999999</v>
      </c>
      <c r="F1018" s="10">
        <v>297.05651899999998</v>
      </c>
      <c r="G1018">
        <v>53481300</v>
      </c>
    </row>
    <row r="1019" spans="1:7" x14ac:dyDescent="0.25">
      <c r="A1019" s="9">
        <v>44589</v>
      </c>
      <c r="B1019" s="10">
        <v>300.23001099999999</v>
      </c>
      <c r="C1019" s="10">
        <v>308.48001099999999</v>
      </c>
      <c r="D1019" s="10">
        <v>294.45001200000002</v>
      </c>
      <c r="E1019" s="10">
        <v>308.26001000000002</v>
      </c>
      <c r="F1019" s="10">
        <v>305.39837599999998</v>
      </c>
      <c r="G1019">
        <v>49743700</v>
      </c>
    </row>
    <row r="1020" spans="1:7" x14ac:dyDescent="0.25">
      <c r="A1020" s="9">
        <v>44592</v>
      </c>
      <c r="B1020" s="10">
        <v>308.95001200000002</v>
      </c>
      <c r="C1020" s="10">
        <v>312.38000499999998</v>
      </c>
      <c r="D1020" s="10">
        <v>306.36999500000002</v>
      </c>
      <c r="E1020" s="10">
        <v>310.98001099999999</v>
      </c>
      <c r="F1020" s="10">
        <v>308.09314000000001</v>
      </c>
      <c r="G1020">
        <v>46444500</v>
      </c>
    </row>
    <row r="1021" spans="1:7" x14ac:dyDescent="0.25">
      <c r="A1021" s="9">
        <v>44593</v>
      </c>
      <c r="B1021" s="10">
        <v>310.41000400000001</v>
      </c>
      <c r="C1021" s="10">
        <v>310.63000499999998</v>
      </c>
      <c r="D1021" s="10">
        <v>305.13000499999998</v>
      </c>
      <c r="E1021" s="10">
        <v>308.76001000000002</v>
      </c>
      <c r="F1021" s="10">
        <v>305.89370700000001</v>
      </c>
      <c r="G1021">
        <v>40950400</v>
      </c>
    </row>
    <row r="1022" spans="1:7" x14ac:dyDescent="0.25">
      <c r="A1022" s="9">
        <v>44594</v>
      </c>
      <c r="B1022" s="10">
        <v>309.63000499999998</v>
      </c>
      <c r="C1022" s="10">
        <v>315.11999500000002</v>
      </c>
      <c r="D1022" s="10">
        <v>308.88000499999998</v>
      </c>
      <c r="E1022" s="10">
        <v>313.459991</v>
      </c>
      <c r="F1022" s="10">
        <v>310.55007899999998</v>
      </c>
      <c r="G1022">
        <v>36636000</v>
      </c>
    </row>
    <row r="1023" spans="1:7" x14ac:dyDescent="0.25">
      <c r="A1023" s="9">
        <v>44595</v>
      </c>
      <c r="B1023" s="10">
        <v>309.48998999999998</v>
      </c>
      <c r="C1023" s="10">
        <v>311.23001099999999</v>
      </c>
      <c r="D1023" s="10">
        <v>299.959991</v>
      </c>
      <c r="E1023" s="10">
        <v>301.25</v>
      </c>
      <c r="F1023" s="10">
        <v>298.453461</v>
      </c>
      <c r="G1023">
        <v>43730000</v>
      </c>
    </row>
    <row r="1024" spans="1:7" x14ac:dyDescent="0.25">
      <c r="A1024" s="9">
        <v>44596</v>
      </c>
      <c r="B1024" s="10">
        <v>300.209991</v>
      </c>
      <c r="C1024" s="10">
        <v>308.79998799999998</v>
      </c>
      <c r="D1024" s="10">
        <v>299.97000100000002</v>
      </c>
      <c r="E1024" s="10">
        <v>305.94000199999999</v>
      </c>
      <c r="F1024" s="10">
        <v>303.09991500000001</v>
      </c>
      <c r="G1024">
        <v>35096500</v>
      </c>
    </row>
    <row r="1025" spans="1:7" x14ac:dyDescent="0.25">
      <c r="A1025" s="9">
        <v>44599</v>
      </c>
      <c r="B1025" s="10">
        <v>306.17001299999998</v>
      </c>
      <c r="C1025" s="10">
        <v>307.83999599999999</v>
      </c>
      <c r="D1025" s="10">
        <v>299.89999399999999</v>
      </c>
      <c r="E1025" s="10">
        <v>300.95001200000002</v>
      </c>
      <c r="F1025" s="10">
        <v>298.15625</v>
      </c>
      <c r="G1025">
        <v>28533300</v>
      </c>
    </row>
    <row r="1026" spans="1:7" x14ac:dyDescent="0.25">
      <c r="A1026" s="9">
        <v>44600</v>
      </c>
      <c r="B1026" s="10">
        <v>301.25</v>
      </c>
      <c r="C1026" s="10">
        <v>305.55999800000001</v>
      </c>
      <c r="D1026" s="10">
        <v>299.95001200000002</v>
      </c>
      <c r="E1026" s="10">
        <v>304.55999800000001</v>
      </c>
      <c r="F1026" s="10">
        <v>301.73269699999997</v>
      </c>
      <c r="G1026">
        <v>32421200</v>
      </c>
    </row>
    <row r="1027" spans="1:7" x14ac:dyDescent="0.25">
      <c r="A1027" s="9">
        <v>44601</v>
      </c>
      <c r="B1027" s="10">
        <v>309.86999500000002</v>
      </c>
      <c r="C1027" s="10">
        <v>311.92999300000002</v>
      </c>
      <c r="D1027" s="10">
        <v>307.39001500000001</v>
      </c>
      <c r="E1027" s="10">
        <v>311.209991</v>
      </c>
      <c r="F1027" s="10">
        <v>308.32098400000001</v>
      </c>
      <c r="G1027">
        <v>31284700</v>
      </c>
    </row>
    <row r="1028" spans="1:7" x14ac:dyDescent="0.25">
      <c r="A1028" s="9">
        <v>44602</v>
      </c>
      <c r="B1028" s="10">
        <v>304.040009</v>
      </c>
      <c r="C1028" s="10">
        <v>309.11999500000002</v>
      </c>
      <c r="D1028" s="10">
        <v>300.70001200000002</v>
      </c>
      <c r="E1028" s="10">
        <v>302.38000499999998</v>
      </c>
      <c r="F1028" s="10">
        <v>299.572968</v>
      </c>
      <c r="G1028">
        <v>45386200</v>
      </c>
    </row>
    <row r="1029" spans="1:7" x14ac:dyDescent="0.25">
      <c r="A1029" s="9">
        <v>44603</v>
      </c>
      <c r="B1029" s="10">
        <v>303.19000199999999</v>
      </c>
      <c r="C1029" s="10">
        <v>304.290009</v>
      </c>
      <c r="D1029" s="10">
        <v>294.22000100000002</v>
      </c>
      <c r="E1029" s="10">
        <v>295.040009</v>
      </c>
      <c r="F1029" s="10">
        <v>292.30111699999998</v>
      </c>
      <c r="G1029">
        <v>39175600</v>
      </c>
    </row>
    <row r="1030" spans="1:7" x14ac:dyDescent="0.25">
      <c r="A1030" s="9">
        <v>44606</v>
      </c>
      <c r="B1030" s="10">
        <v>293.76998900000001</v>
      </c>
      <c r="C1030" s="10">
        <v>296.76001000000002</v>
      </c>
      <c r="D1030" s="10">
        <v>291.35000600000001</v>
      </c>
      <c r="E1030" s="10">
        <v>295</v>
      </c>
      <c r="F1030" s="10">
        <v>292.26147500000002</v>
      </c>
      <c r="G1030">
        <v>36359500</v>
      </c>
    </row>
    <row r="1031" spans="1:7" x14ac:dyDescent="0.25">
      <c r="A1031" s="9">
        <v>44607</v>
      </c>
      <c r="B1031" s="10">
        <v>300.01001000000002</v>
      </c>
      <c r="C1031" s="10">
        <v>300.79998799999998</v>
      </c>
      <c r="D1031" s="10">
        <v>297.01998900000001</v>
      </c>
      <c r="E1031" s="10">
        <v>300.47000100000002</v>
      </c>
      <c r="F1031" s="10">
        <v>297.680725</v>
      </c>
      <c r="G1031">
        <v>27058300</v>
      </c>
    </row>
    <row r="1032" spans="1:7" x14ac:dyDescent="0.25">
      <c r="A1032" s="9">
        <v>44608</v>
      </c>
      <c r="B1032" s="10">
        <v>298.36999500000002</v>
      </c>
      <c r="C1032" s="10">
        <v>300.86999500000002</v>
      </c>
      <c r="D1032" s="10">
        <v>293.67999300000002</v>
      </c>
      <c r="E1032" s="10">
        <v>299.5</v>
      </c>
      <c r="F1032" s="10">
        <v>297.33325200000002</v>
      </c>
      <c r="G1032">
        <v>29982100</v>
      </c>
    </row>
    <row r="1033" spans="1:7" x14ac:dyDescent="0.25">
      <c r="A1033" s="9">
        <v>44609</v>
      </c>
      <c r="B1033" s="10">
        <v>296.35998499999999</v>
      </c>
      <c r="C1033" s="10">
        <v>296.79998799999998</v>
      </c>
      <c r="D1033" s="10">
        <v>290</v>
      </c>
      <c r="E1033" s="10">
        <v>290.73001099999999</v>
      </c>
      <c r="F1033" s="10">
        <v>288.62670900000001</v>
      </c>
      <c r="G1033">
        <v>32461600</v>
      </c>
    </row>
    <row r="1034" spans="1:7" x14ac:dyDescent="0.25">
      <c r="A1034" s="9">
        <v>44610</v>
      </c>
      <c r="B1034" s="10">
        <v>293.04998799999998</v>
      </c>
      <c r="C1034" s="10">
        <v>293.85998499999999</v>
      </c>
      <c r="D1034" s="10">
        <v>286.30999800000001</v>
      </c>
      <c r="E1034" s="10">
        <v>287.92999300000002</v>
      </c>
      <c r="F1034" s="10">
        <v>285.846924</v>
      </c>
      <c r="G1034">
        <v>34264000</v>
      </c>
    </row>
    <row r="1035" spans="1:7" x14ac:dyDescent="0.25">
      <c r="A1035" s="9">
        <v>44614</v>
      </c>
      <c r="B1035" s="10">
        <v>285</v>
      </c>
      <c r="C1035" s="10">
        <v>291.540009</v>
      </c>
      <c r="D1035" s="10">
        <v>284.5</v>
      </c>
      <c r="E1035" s="10">
        <v>287.72000100000002</v>
      </c>
      <c r="F1035" s="10">
        <v>285.63842799999998</v>
      </c>
      <c r="G1035">
        <v>41736100</v>
      </c>
    </row>
    <row r="1036" spans="1:7" x14ac:dyDescent="0.25">
      <c r="A1036" s="9">
        <v>44615</v>
      </c>
      <c r="B1036" s="10">
        <v>290.17999300000002</v>
      </c>
      <c r="C1036" s="10">
        <v>291.70001200000002</v>
      </c>
      <c r="D1036" s="10">
        <v>280.10000600000001</v>
      </c>
      <c r="E1036" s="10">
        <v>280.26998900000001</v>
      </c>
      <c r="F1036" s="10">
        <v>278.24237099999999</v>
      </c>
      <c r="G1036">
        <v>37811200</v>
      </c>
    </row>
    <row r="1037" spans="1:7" x14ac:dyDescent="0.25">
      <c r="A1037" s="9">
        <v>44616</v>
      </c>
      <c r="B1037" s="10">
        <v>272.51001000000002</v>
      </c>
      <c r="C1037" s="10">
        <v>295.16000400000001</v>
      </c>
      <c r="D1037" s="10">
        <v>271.51998900000001</v>
      </c>
      <c r="E1037" s="10">
        <v>294.58999599999999</v>
      </c>
      <c r="F1037" s="10">
        <v>292.45877100000001</v>
      </c>
      <c r="G1037">
        <v>56989700</v>
      </c>
    </row>
    <row r="1038" spans="1:7" x14ac:dyDescent="0.25">
      <c r="A1038" s="9">
        <v>44617</v>
      </c>
      <c r="B1038" s="10">
        <v>295.14001500000001</v>
      </c>
      <c r="C1038" s="10">
        <v>297.63000499999998</v>
      </c>
      <c r="D1038" s="10">
        <v>291.64999399999999</v>
      </c>
      <c r="E1038" s="10">
        <v>297.30999800000001</v>
      </c>
      <c r="F1038" s="10">
        <v>295.15905800000002</v>
      </c>
      <c r="G1038">
        <v>32546700</v>
      </c>
    </row>
    <row r="1039" spans="1:7" x14ac:dyDescent="0.25">
      <c r="A1039" s="9">
        <v>44620</v>
      </c>
      <c r="B1039" s="10">
        <v>294.30999800000001</v>
      </c>
      <c r="C1039" s="10">
        <v>299.14001500000001</v>
      </c>
      <c r="D1039" s="10">
        <v>293</v>
      </c>
      <c r="E1039" s="10">
        <v>298.790009</v>
      </c>
      <c r="F1039" s="10">
        <v>296.62835699999999</v>
      </c>
      <c r="G1039">
        <v>34627500</v>
      </c>
    </row>
    <row r="1040" spans="1:7" x14ac:dyDescent="0.25">
      <c r="A1040" s="9">
        <v>44621</v>
      </c>
      <c r="B1040" s="10">
        <v>296.39999399999999</v>
      </c>
      <c r="C1040" s="10">
        <v>299.97000100000002</v>
      </c>
      <c r="D1040" s="10">
        <v>292.14999399999999</v>
      </c>
      <c r="E1040" s="10">
        <v>294.95001200000002</v>
      </c>
      <c r="F1040" s="10">
        <v>292.81616200000002</v>
      </c>
      <c r="G1040">
        <v>31217800</v>
      </c>
    </row>
    <row r="1041" spans="1:7" x14ac:dyDescent="0.25">
      <c r="A1041" s="9">
        <v>44622</v>
      </c>
      <c r="B1041" s="10">
        <v>295.35998499999999</v>
      </c>
      <c r="C1041" s="10">
        <v>301.47000100000002</v>
      </c>
      <c r="D1041" s="10">
        <v>293.70001200000002</v>
      </c>
      <c r="E1041" s="10">
        <v>300.19000199999999</v>
      </c>
      <c r="F1041" s="10">
        <v>298.01821899999999</v>
      </c>
      <c r="G1041">
        <v>31873000</v>
      </c>
    </row>
    <row r="1042" spans="1:7" x14ac:dyDescent="0.25">
      <c r="A1042" s="9">
        <v>44623</v>
      </c>
      <c r="B1042" s="10">
        <v>302.89001500000001</v>
      </c>
      <c r="C1042" s="10">
        <v>303.13000499999998</v>
      </c>
      <c r="D1042" s="10">
        <v>294.04998799999998</v>
      </c>
      <c r="E1042" s="10">
        <v>295.92001299999998</v>
      </c>
      <c r="F1042" s="10">
        <v>293.77914399999997</v>
      </c>
      <c r="G1042">
        <v>27314500</v>
      </c>
    </row>
    <row r="1043" spans="1:7" x14ac:dyDescent="0.25">
      <c r="A1043" s="9">
        <v>44624</v>
      </c>
      <c r="B1043" s="10">
        <v>294.290009</v>
      </c>
      <c r="C1043" s="10">
        <v>295.66000400000001</v>
      </c>
      <c r="D1043" s="10">
        <v>287.17001299999998</v>
      </c>
      <c r="E1043" s="10">
        <v>289.85998499999999</v>
      </c>
      <c r="F1043" s="10">
        <v>287.76297</v>
      </c>
      <c r="G1043">
        <v>32356500</v>
      </c>
    </row>
    <row r="1044" spans="1:7" x14ac:dyDescent="0.25">
      <c r="A1044" s="9">
        <v>44627</v>
      </c>
      <c r="B1044" s="10">
        <v>288.52999899999998</v>
      </c>
      <c r="C1044" s="10">
        <v>289.69000199999999</v>
      </c>
      <c r="D1044" s="10">
        <v>278.52999899999998</v>
      </c>
      <c r="E1044" s="10">
        <v>278.91000400000001</v>
      </c>
      <c r="F1044" s="10">
        <v>276.89221199999997</v>
      </c>
      <c r="G1044">
        <v>43157200</v>
      </c>
    </row>
    <row r="1045" spans="1:7" x14ac:dyDescent="0.25">
      <c r="A1045" s="9">
        <v>44628</v>
      </c>
      <c r="B1045" s="10">
        <v>277.79998799999998</v>
      </c>
      <c r="C1045" s="10">
        <v>283.959991</v>
      </c>
      <c r="D1045" s="10">
        <v>270</v>
      </c>
      <c r="E1045" s="10">
        <v>275.85000600000001</v>
      </c>
      <c r="F1045" s="10">
        <v>273.854309</v>
      </c>
      <c r="G1045">
        <v>48159500</v>
      </c>
    </row>
    <row r="1046" spans="1:7" x14ac:dyDescent="0.25">
      <c r="A1046" s="9">
        <v>44629</v>
      </c>
      <c r="B1046" s="10">
        <v>283.44000199999999</v>
      </c>
      <c r="C1046" s="10">
        <v>289.60000600000001</v>
      </c>
      <c r="D1046" s="10">
        <v>280.77999899999998</v>
      </c>
      <c r="E1046" s="10">
        <v>288.5</v>
      </c>
      <c r="F1046" s="10">
        <v>286.412781</v>
      </c>
      <c r="G1046">
        <v>35204500</v>
      </c>
    </row>
    <row r="1047" spans="1:7" x14ac:dyDescent="0.25">
      <c r="A1047" s="9">
        <v>44630</v>
      </c>
      <c r="B1047" s="10">
        <v>283.01998900000001</v>
      </c>
      <c r="C1047" s="10">
        <v>286.60000600000001</v>
      </c>
      <c r="D1047" s="10">
        <v>280.57998700000002</v>
      </c>
      <c r="E1047" s="10">
        <v>285.58999599999999</v>
      </c>
      <c r="F1047" s="10">
        <v>283.52383400000002</v>
      </c>
      <c r="G1047">
        <v>30628000</v>
      </c>
    </row>
    <row r="1048" spans="1:7" x14ac:dyDescent="0.25">
      <c r="A1048" s="9">
        <v>44631</v>
      </c>
      <c r="B1048" s="10">
        <v>287.959991</v>
      </c>
      <c r="C1048" s="10">
        <v>289.51001000000002</v>
      </c>
      <c r="D1048" s="10">
        <v>279.42999300000002</v>
      </c>
      <c r="E1048" s="10">
        <v>280.07000699999998</v>
      </c>
      <c r="F1048" s="10">
        <v>278.04379299999999</v>
      </c>
      <c r="G1048">
        <v>27209300</v>
      </c>
    </row>
    <row r="1049" spans="1:7" x14ac:dyDescent="0.25">
      <c r="A1049" s="9">
        <v>44634</v>
      </c>
      <c r="B1049" s="10">
        <v>280.33999599999999</v>
      </c>
      <c r="C1049" s="10">
        <v>285.39999399999999</v>
      </c>
      <c r="D1049" s="10">
        <v>275.82000699999998</v>
      </c>
      <c r="E1049" s="10">
        <v>276.44000199999999</v>
      </c>
      <c r="F1049" s="10">
        <v>274.44006300000001</v>
      </c>
      <c r="G1049">
        <v>30660700</v>
      </c>
    </row>
    <row r="1050" spans="1:7" x14ac:dyDescent="0.25">
      <c r="A1050" s="9">
        <v>44635</v>
      </c>
      <c r="B1050" s="10">
        <v>280.35000600000001</v>
      </c>
      <c r="C1050" s="10">
        <v>287.82000699999998</v>
      </c>
      <c r="D1050" s="10">
        <v>278.73001099999999</v>
      </c>
      <c r="E1050" s="10">
        <v>287.14999399999999</v>
      </c>
      <c r="F1050" s="10">
        <v>285.07257099999998</v>
      </c>
      <c r="G1050">
        <v>34245100</v>
      </c>
    </row>
    <row r="1051" spans="1:7" x14ac:dyDescent="0.25">
      <c r="A1051" s="9">
        <v>44636</v>
      </c>
      <c r="B1051" s="10">
        <v>289.10998499999999</v>
      </c>
      <c r="C1051" s="10">
        <v>294.57000699999998</v>
      </c>
      <c r="D1051" s="10">
        <v>283.20001200000002</v>
      </c>
      <c r="E1051" s="10">
        <v>294.39001500000001</v>
      </c>
      <c r="F1051" s="10">
        <v>292.26019300000002</v>
      </c>
      <c r="G1051">
        <v>37826300</v>
      </c>
    </row>
    <row r="1052" spans="1:7" x14ac:dyDescent="0.25">
      <c r="A1052" s="9">
        <v>44637</v>
      </c>
      <c r="B1052" s="10">
        <v>293.290009</v>
      </c>
      <c r="C1052" s="10">
        <v>295.60998499999999</v>
      </c>
      <c r="D1052" s="10">
        <v>289.36999500000002</v>
      </c>
      <c r="E1052" s="10">
        <v>295.22000100000002</v>
      </c>
      <c r="F1052" s="10">
        <v>293.08419800000001</v>
      </c>
      <c r="G1052">
        <v>30816600</v>
      </c>
    </row>
    <row r="1053" spans="1:7" x14ac:dyDescent="0.25">
      <c r="A1053" s="9">
        <v>44638</v>
      </c>
      <c r="B1053" s="10">
        <v>295.36999500000002</v>
      </c>
      <c r="C1053" s="10">
        <v>301</v>
      </c>
      <c r="D1053" s="10">
        <v>292.73001099999999</v>
      </c>
      <c r="E1053" s="10">
        <v>300.42999300000002</v>
      </c>
      <c r="F1053" s="10">
        <v>298.25646999999998</v>
      </c>
      <c r="G1053">
        <v>43390600</v>
      </c>
    </row>
    <row r="1054" spans="1:7" x14ac:dyDescent="0.25">
      <c r="A1054" s="9">
        <v>44641</v>
      </c>
      <c r="B1054" s="10">
        <v>298.89001500000001</v>
      </c>
      <c r="C1054" s="10">
        <v>300.14001500000001</v>
      </c>
      <c r="D1054" s="10">
        <v>294.89999399999999</v>
      </c>
      <c r="E1054" s="10">
        <v>299.16000400000001</v>
      </c>
      <c r="F1054" s="10">
        <v>296.99566700000003</v>
      </c>
      <c r="G1054">
        <v>28351200</v>
      </c>
    </row>
    <row r="1055" spans="1:7" x14ac:dyDescent="0.25">
      <c r="A1055" s="9">
        <v>44642</v>
      </c>
      <c r="B1055" s="10">
        <v>299.79998799999998</v>
      </c>
      <c r="C1055" s="10">
        <v>305</v>
      </c>
      <c r="D1055" s="10">
        <v>298.76998900000001</v>
      </c>
      <c r="E1055" s="10">
        <v>304.05999800000001</v>
      </c>
      <c r="F1055" s="10">
        <v>301.860229</v>
      </c>
      <c r="G1055">
        <v>27599700</v>
      </c>
    </row>
    <row r="1056" spans="1:7" x14ac:dyDescent="0.25">
      <c r="A1056" s="9">
        <v>44643</v>
      </c>
      <c r="B1056" s="10">
        <v>300.51001000000002</v>
      </c>
      <c r="C1056" s="10">
        <v>303.23001099999999</v>
      </c>
      <c r="D1056" s="10">
        <v>297.72000100000002</v>
      </c>
      <c r="E1056" s="10">
        <v>299.48998999999998</v>
      </c>
      <c r="F1056" s="10">
        <v>297.32330300000001</v>
      </c>
      <c r="G1056">
        <v>25715400</v>
      </c>
    </row>
    <row r="1057" spans="1:7" x14ac:dyDescent="0.25">
      <c r="A1057" s="9">
        <v>44644</v>
      </c>
      <c r="B1057" s="10">
        <v>299.14001500000001</v>
      </c>
      <c r="C1057" s="10">
        <v>304.20001200000002</v>
      </c>
      <c r="D1057" s="10">
        <v>298.32000699999998</v>
      </c>
      <c r="E1057" s="10">
        <v>304.10000600000001</v>
      </c>
      <c r="F1057" s="10">
        <v>301.89996300000001</v>
      </c>
      <c r="G1057">
        <v>24484500</v>
      </c>
    </row>
    <row r="1058" spans="1:7" x14ac:dyDescent="0.25">
      <c r="A1058" s="9">
        <v>44645</v>
      </c>
      <c r="B1058" s="10">
        <v>305.23001099999999</v>
      </c>
      <c r="C1058" s="10">
        <v>305.5</v>
      </c>
      <c r="D1058" s="10">
        <v>299.290009</v>
      </c>
      <c r="E1058" s="10">
        <v>303.67999300000002</v>
      </c>
      <c r="F1058" s="10">
        <v>301.483002</v>
      </c>
      <c r="G1058">
        <v>22566500</v>
      </c>
    </row>
    <row r="1059" spans="1:7" x14ac:dyDescent="0.25">
      <c r="A1059" s="9">
        <v>44648</v>
      </c>
      <c r="B1059" s="10">
        <v>304.32998700000002</v>
      </c>
      <c r="C1059" s="10">
        <v>310.79998799999998</v>
      </c>
      <c r="D1059" s="10">
        <v>304.32998700000002</v>
      </c>
      <c r="E1059" s="10">
        <v>310.70001200000002</v>
      </c>
      <c r="F1059" s="10">
        <v>308.45220899999998</v>
      </c>
      <c r="G1059">
        <v>29578200</v>
      </c>
    </row>
    <row r="1060" spans="1:7" x14ac:dyDescent="0.25">
      <c r="A1060" s="9">
        <v>44649</v>
      </c>
      <c r="B1060" s="10">
        <v>313.91000400000001</v>
      </c>
      <c r="C1060" s="10">
        <v>315.82000699999998</v>
      </c>
      <c r="D1060" s="10">
        <v>309.04998799999998</v>
      </c>
      <c r="E1060" s="10">
        <v>315.41000400000001</v>
      </c>
      <c r="F1060" s="10">
        <v>313.12814300000002</v>
      </c>
      <c r="G1060">
        <v>30393400</v>
      </c>
    </row>
    <row r="1061" spans="1:7" x14ac:dyDescent="0.25">
      <c r="A1061" s="9">
        <v>44650</v>
      </c>
      <c r="B1061" s="10">
        <v>313.76001000000002</v>
      </c>
      <c r="C1061" s="10">
        <v>315.95001200000002</v>
      </c>
      <c r="D1061" s="10">
        <v>311.57998700000002</v>
      </c>
      <c r="E1061" s="10">
        <v>313.85998499999999</v>
      </c>
      <c r="F1061" s="10">
        <v>311.58932499999997</v>
      </c>
      <c r="G1061">
        <v>28163600</v>
      </c>
    </row>
    <row r="1062" spans="1:7" x14ac:dyDescent="0.25">
      <c r="A1062" s="9">
        <v>44651</v>
      </c>
      <c r="B1062" s="10">
        <v>313.89999399999999</v>
      </c>
      <c r="C1062" s="10">
        <v>315.14001500000001</v>
      </c>
      <c r="D1062" s="10">
        <v>307.89001500000001</v>
      </c>
      <c r="E1062" s="10">
        <v>308.30999800000001</v>
      </c>
      <c r="F1062" s="10">
        <v>306.07946800000002</v>
      </c>
      <c r="G1062">
        <v>33422100</v>
      </c>
    </row>
    <row r="1063" spans="1:7" x14ac:dyDescent="0.25">
      <c r="A1063" s="9">
        <v>44652</v>
      </c>
      <c r="B1063" s="10">
        <v>309.36999500000002</v>
      </c>
      <c r="C1063" s="10">
        <v>310.13000499999998</v>
      </c>
      <c r="D1063" s="10">
        <v>305.540009</v>
      </c>
      <c r="E1063" s="10">
        <v>309.42001299999998</v>
      </c>
      <c r="F1063" s="10">
        <v>307.18145800000002</v>
      </c>
      <c r="G1063">
        <v>27110500</v>
      </c>
    </row>
    <row r="1064" spans="1:7" x14ac:dyDescent="0.25">
      <c r="A1064" s="9">
        <v>44655</v>
      </c>
      <c r="B1064" s="10">
        <v>310.08999599999999</v>
      </c>
      <c r="C1064" s="10">
        <v>315.10998499999999</v>
      </c>
      <c r="D1064" s="10">
        <v>309.709991</v>
      </c>
      <c r="E1064" s="10">
        <v>314.97000100000002</v>
      </c>
      <c r="F1064" s="10">
        <v>312.691284</v>
      </c>
      <c r="G1064">
        <v>24289600</v>
      </c>
    </row>
    <row r="1065" spans="1:7" x14ac:dyDescent="0.25">
      <c r="A1065" s="9">
        <v>44656</v>
      </c>
      <c r="B1065" s="10">
        <v>313.26998900000001</v>
      </c>
      <c r="C1065" s="10">
        <v>314.86999500000002</v>
      </c>
      <c r="D1065" s="10">
        <v>309.86999500000002</v>
      </c>
      <c r="E1065" s="10">
        <v>310.88000499999998</v>
      </c>
      <c r="F1065" s="10">
        <v>308.63089000000002</v>
      </c>
      <c r="G1065">
        <v>23156700</v>
      </c>
    </row>
    <row r="1066" spans="1:7" x14ac:dyDescent="0.25">
      <c r="A1066" s="9">
        <v>44657</v>
      </c>
      <c r="B1066" s="10">
        <v>305.19000199999999</v>
      </c>
      <c r="C1066" s="10">
        <v>307</v>
      </c>
      <c r="D1066" s="10">
        <v>296.709991</v>
      </c>
      <c r="E1066" s="10">
        <v>299.5</v>
      </c>
      <c r="F1066" s="10">
        <v>297.33325200000002</v>
      </c>
      <c r="G1066">
        <v>40110400</v>
      </c>
    </row>
    <row r="1067" spans="1:7" x14ac:dyDescent="0.25">
      <c r="A1067" s="9">
        <v>44658</v>
      </c>
      <c r="B1067" s="10">
        <v>296.66000400000001</v>
      </c>
      <c r="C1067" s="10">
        <v>303.64999399999999</v>
      </c>
      <c r="D1067" s="10">
        <v>296.35000600000001</v>
      </c>
      <c r="E1067" s="10">
        <v>301.36999500000002</v>
      </c>
      <c r="F1067" s="10">
        <v>299.18969700000002</v>
      </c>
      <c r="G1067">
        <v>31411200</v>
      </c>
    </row>
    <row r="1068" spans="1:7" x14ac:dyDescent="0.25">
      <c r="A1068" s="9">
        <v>44659</v>
      </c>
      <c r="B1068" s="10">
        <v>300.44000199999999</v>
      </c>
      <c r="C1068" s="10">
        <v>301.11999500000002</v>
      </c>
      <c r="D1068" s="10">
        <v>296.27999899999998</v>
      </c>
      <c r="E1068" s="10">
        <v>296.97000100000002</v>
      </c>
      <c r="F1068" s="10">
        <v>294.82150300000001</v>
      </c>
      <c r="G1068">
        <v>24361900</v>
      </c>
    </row>
    <row r="1069" spans="1:7" x14ac:dyDescent="0.25">
      <c r="A1069" s="9">
        <v>44662</v>
      </c>
      <c r="B1069" s="10">
        <v>291.790009</v>
      </c>
      <c r="C1069" s="10">
        <v>292.60998499999999</v>
      </c>
      <c r="D1069" s="10">
        <v>285</v>
      </c>
      <c r="E1069" s="10">
        <v>285.26001000000002</v>
      </c>
      <c r="F1069" s="10">
        <v>283.19622800000002</v>
      </c>
      <c r="G1069">
        <v>34569300</v>
      </c>
    </row>
    <row r="1070" spans="1:7" x14ac:dyDescent="0.25">
      <c r="A1070" s="9">
        <v>44663</v>
      </c>
      <c r="B1070" s="10">
        <v>289.23998999999998</v>
      </c>
      <c r="C1070" s="10">
        <v>290.73998999999998</v>
      </c>
      <c r="D1070" s="10">
        <v>280.48998999999998</v>
      </c>
      <c r="E1070" s="10">
        <v>282.05999800000001</v>
      </c>
      <c r="F1070" s="10">
        <v>280.01937900000001</v>
      </c>
      <c r="G1070">
        <v>30966700</v>
      </c>
    </row>
    <row r="1071" spans="1:7" x14ac:dyDescent="0.25">
      <c r="A1071" s="9">
        <v>44664</v>
      </c>
      <c r="B1071" s="10">
        <v>282.73001099999999</v>
      </c>
      <c r="C1071" s="10">
        <v>288.57998700000002</v>
      </c>
      <c r="D1071" s="10">
        <v>281.29998799999998</v>
      </c>
      <c r="E1071" s="10">
        <v>287.61999500000002</v>
      </c>
      <c r="F1071" s="10">
        <v>285.539154</v>
      </c>
      <c r="G1071">
        <v>21907200</v>
      </c>
    </row>
    <row r="1072" spans="1:7" x14ac:dyDescent="0.25">
      <c r="A1072" s="9">
        <v>44665</v>
      </c>
      <c r="B1072" s="10">
        <v>288.08999599999999</v>
      </c>
      <c r="C1072" s="10">
        <v>288.30999800000001</v>
      </c>
      <c r="D1072" s="10">
        <v>279.32000699999998</v>
      </c>
      <c r="E1072" s="10">
        <v>279.82998700000002</v>
      </c>
      <c r="F1072" s="10">
        <v>277.80551100000002</v>
      </c>
      <c r="G1072">
        <v>28221600</v>
      </c>
    </row>
    <row r="1073" spans="1:7" x14ac:dyDescent="0.25">
      <c r="A1073" s="9">
        <v>44669</v>
      </c>
      <c r="B1073" s="10">
        <v>278.91000400000001</v>
      </c>
      <c r="C1073" s="10">
        <v>282.459991</v>
      </c>
      <c r="D1073" s="10">
        <v>278.33999599999999</v>
      </c>
      <c r="E1073" s="10">
        <v>280.51998900000001</v>
      </c>
      <c r="F1073" s="10">
        <v>278.49054000000001</v>
      </c>
      <c r="G1073">
        <v>20778000</v>
      </c>
    </row>
    <row r="1074" spans="1:7" x14ac:dyDescent="0.25">
      <c r="A1074" s="9">
        <v>44670</v>
      </c>
      <c r="B1074" s="10">
        <v>279.38000499999998</v>
      </c>
      <c r="C1074" s="10">
        <v>286.17001299999998</v>
      </c>
      <c r="D1074" s="10">
        <v>278.41000400000001</v>
      </c>
      <c r="E1074" s="10">
        <v>285.29998799999998</v>
      </c>
      <c r="F1074" s="10">
        <v>283.23593099999999</v>
      </c>
      <c r="G1074">
        <v>22297700</v>
      </c>
    </row>
    <row r="1075" spans="1:7" x14ac:dyDescent="0.25">
      <c r="A1075" s="9">
        <v>44671</v>
      </c>
      <c r="B1075" s="10">
        <v>289.39999399999999</v>
      </c>
      <c r="C1075" s="10">
        <v>289.70001200000002</v>
      </c>
      <c r="D1075" s="10">
        <v>285.36999500000002</v>
      </c>
      <c r="E1075" s="10">
        <v>286.35998499999999</v>
      </c>
      <c r="F1075" s="10">
        <v>284.28826900000001</v>
      </c>
      <c r="G1075">
        <v>22906700</v>
      </c>
    </row>
    <row r="1076" spans="1:7" x14ac:dyDescent="0.25">
      <c r="A1076" s="9">
        <v>44672</v>
      </c>
      <c r="B1076" s="10">
        <v>288.57998700000002</v>
      </c>
      <c r="C1076" s="10">
        <v>293.29998799999998</v>
      </c>
      <c r="D1076" s="10">
        <v>280.05999800000001</v>
      </c>
      <c r="E1076" s="10">
        <v>280.80999800000001</v>
      </c>
      <c r="F1076" s="10">
        <v>278.77844199999998</v>
      </c>
      <c r="G1076">
        <v>29454600</v>
      </c>
    </row>
    <row r="1077" spans="1:7" x14ac:dyDescent="0.25">
      <c r="A1077" s="9">
        <v>44673</v>
      </c>
      <c r="B1077" s="10">
        <v>281.67999300000002</v>
      </c>
      <c r="C1077" s="10">
        <v>283.20001200000002</v>
      </c>
      <c r="D1077" s="10">
        <v>273.38000499999998</v>
      </c>
      <c r="E1077" s="10">
        <v>274.02999899999998</v>
      </c>
      <c r="F1077" s="10">
        <v>272.04748499999999</v>
      </c>
      <c r="G1077">
        <v>29405800</v>
      </c>
    </row>
    <row r="1078" spans="1:7" x14ac:dyDescent="0.25">
      <c r="A1078" s="9">
        <v>44676</v>
      </c>
      <c r="B1078" s="10">
        <v>273.290009</v>
      </c>
      <c r="C1078" s="10">
        <v>281.10998499999999</v>
      </c>
      <c r="D1078" s="10">
        <v>270.76998900000001</v>
      </c>
      <c r="E1078" s="10">
        <v>280.72000100000002</v>
      </c>
      <c r="F1078" s="10">
        <v>278.68905599999999</v>
      </c>
      <c r="G1078">
        <v>35678900</v>
      </c>
    </row>
    <row r="1079" spans="1:7" x14ac:dyDescent="0.25">
      <c r="A1079" s="9">
        <v>44677</v>
      </c>
      <c r="B1079" s="10">
        <v>277.5</v>
      </c>
      <c r="C1079" s="10">
        <v>278.35998499999999</v>
      </c>
      <c r="D1079" s="10">
        <v>270</v>
      </c>
      <c r="E1079" s="10">
        <v>270.22000100000002</v>
      </c>
      <c r="F1079" s="10">
        <v>268.26504499999999</v>
      </c>
      <c r="G1079">
        <v>46518400</v>
      </c>
    </row>
    <row r="1080" spans="1:7" x14ac:dyDescent="0.25">
      <c r="A1080" s="9">
        <v>44678</v>
      </c>
      <c r="B1080" s="10">
        <v>282.10000600000001</v>
      </c>
      <c r="C1080" s="10">
        <v>290.97000100000002</v>
      </c>
      <c r="D1080" s="10">
        <v>279.16000400000001</v>
      </c>
      <c r="E1080" s="10">
        <v>283.22000100000002</v>
      </c>
      <c r="F1080" s="10">
        <v>281.171021</v>
      </c>
      <c r="G1080">
        <v>63477700</v>
      </c>
    </row>
    <row r="1081" spans="1:7" x14ac:dyDescent="0.25">
      <c r="A1081" s="9">
        <v>44679</v>
      </c>
      <c r="B1081" s="10">
        <v>285.19000199999999</v>
      </c>
      <c r="C1081" s="10">
        <v>290.98001099999999</v>
      </c>
      <c r="D1081" s="10">
        <v>281.459991</v>
      </c>
      <c r="E1081" s="10">
        <v>289.63000499999998</v>
      </c>
      <c r="F1081" s="10">
        <v>287.53463699999998</v>
      </c>
      <c r="G1081">
        <v>33646600</v>
      </c>
    </row>
    <row r="1082" spans="1:7" x14ac:dyDescent="0.25">
      <c r="A1082" s="9">
        <v>44680</v>
      </c>
      <c r="B1082" s="10">
        <v>288.60998499999999</v>
      </c>
      <c r="C1082" s="10">
        <v>289.88000499999998</v>
      </c>
      <c r="D1082" s="10">
        <v>276.5</v>
      </c>
      <c r="E1082" s="10">
        <v>277.51998900000001</v>
      </c>
      <c r="F1082" s="10">
        <v>275.51220699999999</v>
      </c>
      <c r="G1082">
        <v>37073900</v>
      </c>
    </row>
    <row r="1083" spans="1:7" x14ac:dyDescent="0.25">
      <c r="A1083" s="9">
        <v>44683</v>
      </c>
      <c r="B1083" s="10">
        <v>277.709991</v>
      </c>
      <c r="C1083" s="10">
        <v>284.94000199999999</v>
      </c>
      <c r="D1083" s="10">
        <v>276.22000100000002</v>
      </c>
      <c r="E1083" s="10">
        <v>284.47000100000002</v>
      </c>
      <c r="F1083" s="10">
        <v>282.41195699999997</v>
      </c>
      <c r="G1083">
        <v>35151100</v>
      </c>
    </row>
    <row r="1084" spans="1:7" x14ac:dyDescent="0.25">
      <c r="A1084" s="9">
        <v>44684</v>
      </c>
      <c r="B1084" s="10">
        <v>283.959991</v>
      </c>
      <c r="C1084" s="10">
        <v>284.13000499999998</v>
      </c>
      <c r="D1084" s="10">
        <v>280.14999399999999</v>
      </c>
      <c r="E1084" s="10">
        <v>281.77999899999998</v>
      </c>
      <c r="F1084" s="10">
        <v>279.74142499999999</v>
      </c>
      <c r="G1084">
        <v>25978600</v>
      </c>
    </row>
    <row r="1085" spans="1:7" x14ac:dyDescent="0.25">
      <c r="A1085" s="9">
        <v>44685</v>
      </c>
      <c r="B1085" s="10">
        <v>282.58999599999999</v>
      </c>
      <c r="C1085" s="10">
        <v>290.88000499999998</v>
      </c>
      <c r="D1085" s="10">
        <v>276.73001099999999</v>
      </c>
      <c r="E1085" s="10">
        <v>289.98001099999999</v>
      </c>
      <c r="F1085" s="10">
        <v>287.88211100000001</v>
      </c>
      <c r="G1085">
        <v>33599300</v>
      </c>
    </row>
    <row r="1086" spans="1:7" x14ac:dyDescent="0.25">
      <c r="A1086" s="9">
        <v>44686</v>
      </c>
      <c r="B1086" s="10">
        <v>285.540009</v>
      </c>
      <c r="C1086" s="10">
        <v>286.35000600000001</v>
      </c>
      <c r="D1086" s="10">
        <v>274.33999599999999</v>
      </c>
      <c r="E1086" s="10">
        <v>277.35000600000001</v>
      </c>
      <c r="F1086" s="10">
        <v>275.34347500000001</v>
      </c>
      <c r="G1086">
        <v>43260400</v>
      </c>
    </row>
    <row r="1087" spans="1:7" x14ac:dyDescent="0.25">
      <c r="A1087" s="9">
        <v>44687</v>
      </c>
      <c r="B1087" s="10">
        <v>274.80999800000001</v>
      </c>
      <c r="C1087" s="10">
        <v>279.25</v>
      </c>
      <c r="D1087" s="10">
        <v>271.26998900000001</v>
      </c>
      <c r="E1087" s="10">
        <v>274.73001099999999</v>
      </c>
      <c r="F1087" s="10">
        <v>272.74243200000001</v>
      </c>
      <c r="G1087">
        <v>37780300</v>
      </c>
    </row>
    <row r="1088" spans="1:7" x14ac:dyDescent="0.25">
      <c r="A1088" s="9">
        <v>44690</v>
      </c>
      <c r="B1088" s="10">
        <v>270.05999800000001</v>
      </c>
      <c r="C1088" s="10">
        <v>272.35998499999999</v>
      </c>
      <c r="D1088" s="10">
        <v>263.32000699999998</v>
      </c>
      <c r="E1088" s="10">
        <v>264.57998700000002</v>
      </c>
      <c r="F1088" s="10">
        <v>262.66583300000002</v>
      </c>
      <c r="G1088">
        <v>47726000</v>
      </c>
    </row>
    <row r="1089" spans="1:7" x14ac:dyDescent="0.25">
      <c r="A1089" s="9">
        <v>44691</v>
      </c>
      <c r="B1089" s="10">
        <v>271.69000199999999</v>
      </c>
      <c r="C1089" s="10">
        <v>273.75</v>
      </c>
      <c r="D1089" s="10">
        <v>265.07000699999998</v>
      </c>
      <c r="E1089" s="10">
        <v>269.5</v>
      </c>
      <c r="F1089" s="10">
        <v>267.55026199999998</v>
      </c>
      <c r="G1089">
        <v>39336400</v>
      </c>
    </row>
    <row r="1090" spans="1:7" x14ac:dyDescent="0.25">
      <c r="A1090" s="9">
        <v>44692</v>
      </c>
      <c r="B1090" s="10">
        <v>265.67999300000002</v>
      </c>
      <c r="C1090" s="10">
        <v>271.35998499999999</v>
      </c>
      <c r="D1090" s="10">
        <v>259.29998799999998</v>
      </c>
      <c r="E1090" s="10">
        <v>260.54998799999998</v>
      </c>
      <c r="F1090" s="10">
        <v>258.665009</v>
      </c>
      <c r="G1090">
        <v>48975900</v>
      </c>
    </row>
    <row r="1091" spans="1:7" x14ac:dyDescent="0.25">
      <c r="A1091" s="9">
        <v>44693</v>
      </c>
      <c r="B1091" s="10">
        <v>257.69000199999999</v>
      </c>
      <c r="C1091" s="10">
        <v>259.88000499999998</v>
      </c>
      <c r="D1091" s="10">
        <v>250.020004</v>
      </c>
      <c r="E1091" s="10">
        <v>255.35000600000001</v>
      </c>
      <c r="F1091" s="10">
        <v>253.50262499999999</v>
      </c>
      <c r="G1091">
        <v>51033800</v>
      </c>
    </row>
    <row r="1092" spans="1:7" x14ac:dyDescent="0.25">
      <c r="A1092" s="9">
        <v>44694</v>
      </c>
      <c r="B1092" s="10">
        <v>257.35000600000001</v>
      </c>
      <c r="C1092" s="10">
        <v>263.040009</v>
      </c>
      <c r="D1092" s="10">
        <v>255.35000600000001</v>
      </c>
      <c r="E1092" s="10">
        <v>261.11999500000002</v>
      </c>
      <c r="F1092" s="10">
        <v>259.23089599999997</v>
      </c>
      <c r="G1092">
        <v>34925100</v>
      </c>
    </row>
    <row r="1093" spans="1:7" x14ac:dyDescent="0.25">
      <c r="A1093" s="9">
        <v>44697</v>
      </c>
      <c r="B1093" s="10">
        <v>259.959991</v>
      </c>
      <c r="C1093" s="10">
        <v>265.82000699999998</v>
      </c>
      <c r="D1093" s="10">
        <v>255.779999</v>
      </c>
      <c r="E1093" s="10">
        <v>261.5</v>
      </c>
      <c r="F1093" s="10">
        <v>259.60815400000001</v>
      </c>
      <c r="G1093">
        <v>32550900</v>
      </c>
    </row>
    <row r="1094" spans="1:7" x14ac:dyDescent="0.25">
      <c r="A1094" s="9">
        <v>44698</v>
      </c>
      <c r="B1094" s="10">
        <v>266.10998499999999</v>
      </c>
      <c r="C1094" s="10">
        <v>268.32998700000002</v>
      </c>
      <c r="D1094" s="10">
        <v>262.459991</v>
      </c>
      <c r="E1094" s="10">
        <v>266.82000699999998</v>
      </c>
      <c r="F1094" s="10">
        <v>264.889679</v>
      </c>
      <c r="G1094">
        <v>28828800</v>
      </c>
    </row>
    <row r="1095" spans="1:7" x14ac:dyDescent="0.25">
      <c r="A1095" s="9">
        <v>44699</v>
      </c>
      <c r="B1095" s="10">
        <v>263</v>
      </c>
      <c r="C1095" s="10">
        <v>263.60000600000001</v>
      </c>
      <c r="D1095" s="10">
        <v>252.770004</v>
      </c>
      <c r="E1095" s="10">
        <v>254.08000200000001</v>
      </c>
      <c r="F1095" s="10">
        <v>252.82933</v>
      </c>
      <c r="G1095">
        <v>31356000</v>
      </c>
    </row>
    <row r="1096" spans="1:7" x14ac:dyDescent="0.25">
      <c r="A1096" s="9">
        <v>44700</v>
      </c>
      <c r="B1096" s="10">
        <v>253.89999399999999</v>
      </c>
      <c r="C1096" s="10">
        <v>257.67001299999998</v>
      </c>
      <c r="D1096" s="10">
        <v>251.88000500000001</v>
      </c>
      <c r="E1096" s="10">
        <v>253.13999899999999</v>
      </c>
      <c r="F1096" s="10">
        <v>251.893936</v>
      </c>
      <c r="G1096">
        <v>32692300</v>
      </c>
    </row>
    <row r="1097" spans="1:7" x14ac:dyDescent="0.25">
      <c r="A1097" s="9">
        <v>44701</v>
      </c>
      <c r="B1097" s="10">
        <v>257.23998999999998</v>
      </c>
      <c r="C1097" s="10">
        <v>258.540009</v>
      </c>
      <c r="D1097" s="10">
        <v>246.44000199999999</v>
      </c>
      <c r="E1097" s="10">
        <v>252.55999800000001</v>
      </c>
      <c r="F1097" s="10">
        <v>251.31680299999999</v>
      </c>
      <c r="G1097">
        <v>39199300</v>
      </c>
    </row>
    <row r="1098" spans="1:7" x14ac:dyDescent="0.25">
      <c r="A1098" s="9">
        <v>44704</v>
      </c>
      <c r="B1098" s="10">
        <v>255.490005</v>
      </c>
      <c r="C1098" s="10">
        <v>261.5</v>
      </c>
      <c r="D1098" s="10">
        <v>253.429993</v>
      </c>
      <c r="E1098" s="10">
        <v>260.64999399999999</v>
      </c>
      <c r="F1098" s="10">
        <v>259.36697400000003</v>
      </c>
      <c r="G1098">
        <v>33175400</v>
      </c>
    </row>
    <row r="1099" spans="1:7" x14ac:dyDescent="0.25">
      <c r="A1099" s="9">
        <v>44705</v>
      </c>
      <c r="B1099" s="10">
        <v>257.89001500000001</v>
      </c>
      <c r="C1099" s="10">
        <v>261.32998700000002</v>
      </c>
      <c r="D1099" s="10">
        <v>253.5</v>
      </c>
      <c r="E1099" s="10">
        <v>259.61999500000002</v>
      </c>
      <c r="F1099" s="10">
        <v>258.34204099999999</v>
      </c>
      <c r="G1099">
        <v>29043900</v>
      </c>
    </row>
    <row r="1100" spans="1:7" x14ac:dyDescent="0.25">
      <c r="A1100" s="9">
        <v>44706</v>
      </c>
      <c r="B1100" s="10">
        <v>258.14001500000001</v>
      </c>
      <c r="C1100" s="10">
        <v>264.57998700000002</v>
      </c>
      <c r="D1100" s="10">
        <v>257.13000499999998</v>
      </c>
      <c r="E1100" s="10">
        <v>262.51998900000001</v>
      </c>
      <c r="F1100" s="10">
        <v>261.22775300000001</v>
      </c>
      <c r="G1100">
        <v>28547900</v>
      </c>
    </row>
    <row r="1101" spans="1:7" x14ac:dyDescent="0.25">
      <c r="A1101" s="9">
        <v>44707</v>
      </c>
      <c r="B1101" s="10">
        <v>262.26998900000001</v>
      </c>
      <c r="C1101" s="10">
        <v>267.10998499999999</v>
      </c>
      <c r="D1101" s="10">
        <v>261.42999300000002</v>
      </c>
      <c r="E1101" s="10">
        <v>265.89999399999999</v>
      </c>
      <c r="F1101" s="10">
        <v>264.59112499999998</v>
      </c>
      <c r="G1101">
        <v>25002100</v>
      </c>
    </row>
    <row r="1102" spans="1:7" x14ac:dyDescent="0.25">
      <c r="A1102" s="9">
        <v>44708</v>
      </c>
      <c r="B1102" s="10">
        <v>268.48001099999999</v>
      </c>
      <c r="C1102" s="10">
        <v>273.33999599999999</v>
      </c>
      <c r="D1102" s="10">
        <v>267.55999800000001</v>
      </c>
      <c r="E1102" s="10">
        <v>273.23998999999998</v>
      </c>
      <c r="F1102" s="10">
        <v>271.89498900000001</v>
      </c>
      <c r="G1102">
        <v>26910800</v>
      </c>
    </row>
    <row r="1103" spans="1:7" x14ac:dyDescent="0.25">
      <c r="A1103" s="9">
        <v>44712</v>
      </c>
      <c r="B1103" s="10">
        <v>272.52999899999998</v>
      </c>
      <c r="C1103" s="10">
        <v>274.76998900000001</v>
      </c>
      <c r="D1103" s="10">
        <v>268.92999300000002</v>
      </c>
      <c r="E1103" s="10">
        <v>271.86999500000002</v>
      </c>
      <c r="F1103" s="10">
        <v>270.531769</v>
      </c>
      <c r="G1103">
        <v>37827700</v>
      </c>
    </row>
    <row r="1104" spans="1:7" x14ac:dyDescent="0.25">
      <c r="A1104" s="9">
        <v>44713</v>
      </c>
      <c r="B1104" s="10">
        <v>275.20001200000002</v>
      </c>
      <c r="C1104" s="10">
        <v>277.69000199999999</v>
      </c>
      <c r="D1104" s="10">
        <v>270.040009</v>
      </c>
      <c r="E1104" s="10">
        <v>272.42001299999998</v>
      </c>
      <c r="F1104" s="10">
        <v>271.07904100000002</v>
      </c>
      <c r="G1104">
        <v>25292200</v>
      </c>
    </row>
    <row r="1105" spans="1:7" x14ac:dyDescent="0.25">
      <c r="A1105" s="9">
        <v>44714</v>
      </c>
      <c r="B1105" s="10">
        <v>264.45001200000002</v>
      </c>
      <c r="C1105" s="10">
        <v>274.64999399999999</v>
      </c>
      <c r="D1105" s="10">
        <v>261.60000600000001</v>
      </c>
      <c r="E1105" s="10">
        <v>274.57998700000002</v>
      </c>
      <c r="F1105" s="10">
        <v>273.22839399999998</v>
      </c>
      <c r="G1105">
        <v>44008200</v>
      </c>
    </row>
    <row r="1106" spans="1:7" x14ac:dyDescent="0.25">
      <c r="A1106" s="9">
        <v>44715</v>
      </c>
      <c r="B1106" s="10">
        <v>270.30999800000001</v>
      </c>
      <c r="C1106" s="10">
        <v>273.45001200000002</v>
      </c>
      <c r="D1106" s="10">
        <v>268.41000400000001</v>
      </c>
      <c r="E1106" s="10">
        <v>270.01998900000001</v>
      </c>
      <c r="F1106" s="10">
        <v>268.69085699999999</v>
      </c>
      <c r="G1106">
        <v>28059000</v>
      </c>
    </row>
    <row r="1107" spans="1:7" x14ac:dyDescent="0.25">
      <c r="A1107" s="9">
        <v>44718</v>
      </c>
      <c r="B1107" s="10">
        <v>272.05999800000001</v>
      </c>
      <c r="C1107" s="10">
        <v>274.17999300000002</v>
      </c>
      <c r="D1107" s="10">
        <v>267.22000100000002</v>
      </c>
      <c r="E1107" s="10">
        <v>268.75</v>
      </c>
      <c r="F1107" s="10">
        <v>267.42709400000001</v>
      </c>
      <c r="G1107">
        <v>22400300</v>
      </c>
    </row>
    <row r="1108" spans="1:7" x14ac:dyDescent="0.25">
      <c r="A1108" s="9">
        <v>44719</v>
      </c>
      <c r="B1108" s="10">
        <v>266.64001500000001</v>
      </c>
      <c r="C1108" s="10">
        <v>273.13000499999998</v>
      </c>
      <c r="D1108" s="10">
        <v>265.94000199999999</v>
      </c>
      <c r="E1108" s="10">
        <v>272.5</v>
      </c>
      <c r="F1108" s="10">
        <v>271.158661</v>
      </c>
      <c r="G1108">
        <v>22860700</v>
      </c>
    </row>
    <row r="1109" spans="1:7" x14ac:dyDescent="0.25">
      <c r="A1109" s="9">
        <v>44720</v>
      </c>
      <c r="B1109" s="10">
        <v>271.709991</v>
      </c>
      <c r="C1109" s="10">
        <v>273</v>
      </c>
      <c r="D1109" s="10">
        <v>269.60998499999999</v>
      </c>
      <c r="E1109" s="10">
        <v>270.41000400000001</v>
      </c>
      <c r="F1109" s="10">
        <v>269.07894900000002</v>
      </c>
      <c r="G1109">
        <v>17372300</v>
      </c>
    </row>
    <row r="1110" spans="1:7" x14ac:dyDescent="0.25">
      <c r="A1110" s="9">
        <v>44721</v>
      </c>
      <c r="B1110" s="10">
        <v>267.77999899999998</v>
      </c>
      <c r="C1110" s="10">
        <v>272.709991</v>
      </c>
      <c r="D1110" s="10">
        <v>264.63000499999998</v>
      </c>
      <c r="E1110" s="10">
        <v>264.790009</v>
      </c>
      <c r="F1110" s="10">
        <v>263.486603</v>
      </c>
      <c r="G1110">
        <v>26439700</v>
      </c>
    </row>
    <row r="1111" spans="1:7" x14ac:dyDescent="0.25">
      <c r="A1111" s="9">
        <v>44722</v>
      </c>
      <c r="B1111" s="10">
        <v>260.57998700000002</v>
      </c>
      <c r="C1111" s="10">
        <v>260.57998700000002</v>
      </c>
      <c r="D1111" s="10">
        <v>252.529999</v>
      </c>
      <c r="E1111" s="10">
        <v>252.990005</v>
      </c>
      <c r="F1111" s="10">
        <v>251.74468999999999</v>
      </c>
      <c r="G1111">
        <v>31422800</v>
      </c>
    </row>
    <row r="1112" spans="1:7" x14ac:dyDescent="0.25">
      <c r="A1112" s="9">
        <v>44725</v>
      </c>
      <c r="B1112" s="10">
        <v>245.11000100000001</v>
      </c>
      <c r="C1112" s="10">
        <v>249.020004</v>
      </c>
      <c r="D1112" s="10">
        <v>241.529999</v>
      </c>
      <c r="E1112" s="10">
        <v>242.259995</v>
      </c>
      <c r="F1112" s="10">
        <v>241.06748999999999</v>
      </c>
      <c r="G1112">
        <v>46135800</v>
      </c>
    </row>
    <row r="1113" spans="1:7" x14ac:dyDescent="0.25">
      <c r="A1113" s="9">
        <v>44726</v>
      </c>
      <c r="B1113" s="10">
        <v>243.86000100000001</v>
      </c>
      <c r="C1113" s="10">
        <v>245.740005</v>
      </c>
      <c r="D1113" s="10">
        <v>241.509995</v>
      </c>
      <c r="E1113" s="10">
        <v>244.490005</v>
      </c>
      <c r="F1113" s="10">
        <v>243.28653</v>
      </c>
      <c r="G1113">
        <v>28651500</v>
      </c>
    </row>
    <row r="1114" spans="1:7" x14ac:dyDescent="0.25">
      <c r="A1114" s="9">
        <v>44727</v>
      </c>
      <c r="B1114" s="10">
        <v>248.30999800000001</v>
      </c>
      <c r="C1114" s="10">
        <v>255.300003</v>
      </c>
      <c r="D1114" s="10">
        <v>246.41999799999999</v>
      </c>
      <c r="E1114" s="10">
        <v>251.759995</v>
      </c>
      <c r="F1114" s="10">
        <v>250.520737</v>
      </c>
      <c r="G1114">
        <v>33111700</v>
      </c>
    </row>
    <row r="1115" spans="1:7" x14ac:dyDescent="0.25">
      <c r="A1115" s="9">
        <v>44728</v>
      </c>
      <c r="B1115" s="10">
        <v>245.979996</v>
      </c>
      <c r="C1115" s="10">
        <v>247.41999799999999</v>
      </c>
      <c r="D1115" s="10">
        <v>243.020004</v>
      </c>
      <c r="E1115" s="10">
        <v>244.970001</v>
      </c>
      <c r="F1115" s="10">
        <v>243.76416</v>
      </c>
      <c r="G1115">
        <v>33169200</v>
      </c>
    </row>
    <row r="1116" spans="1:7" x14ac:dyDescent="0.25">
      <c r="A1116" s="9">
        <v>44729</v>
      </c>
      <c r="B1116" s="10">
        <v>244.699997</v>
      </c>
      <c r="C1116" s="10">
        <v>250.5</v>
      </c>
      <c r="D1116" s="10">
        <v>244.029999</v>
      </c>
      <c r="E1116" s="10">
        <v>247.64999399999999</v>
      </c>
      <c r="F1116" s="10">
        <v>246.43095400000001</v>
      </c>
      <c r="G1116">
        <v>43084800</v>
      </c>
    </row>
    <row r="1117" spans="1:7" x14ac:dyDescent="0.25">
      <c r="A1117" s="9">
        <v>44733</v>
      </c>
      <c r="B1117" s="10">
        <v>250.259995</v>
      </c>
      <c r="C1117" s="10">
        <v>254.75</v>
      </c>
      <c r="D1117" s="10">
        <v>249.509995</v>
      </c>
      <c r="E1117" s="10">
        <v>253.740005</v>
      </c>
      <c r="F1117" s="10">
        <v>252.49099699999999</v>
      </c>
      <c r="G1117">
        <v>29928300</v>
      </c>
    </row>
    <row r="1118" spans="1:7" x14ac:dyDescent="0.25">
      <c r="A1118" s="9">
        <v>44734</v>
      </c>
      <c r="B1118" s="10">
        <v>251.88999899999999</v>
      </c>
      <c r="C1118" s="10">
        <v>257.17001299999998</v>
      </c>
      <c r="D1118" s="10">
        <v>250.36999499999999</v>
      </c>
      <c r="E1118" s="10">
        <v>253.13000500000001</v>
      </c>
      <c r="F1118" s="10">
        <v>251.88398699999999</v>
      </c>
      <c r="G1118">
        <v>25939900</v>
      </c>
    </row>
    <row r="1119" spans="1:7" x14ac:dyDescent="0.25">
      <c r="A1119" s="9">
        <v>44735</v>
      </c>
      <c r="B1119" s="10">
        <v>255.570007</v>
      </c>
      <c r="C1119" s="10">
        <v>259.36999500000002</v>
      </c>
      <c r="D1119" s="10">
        <v>253.63000500000001</v>
      </c>
      <c r="E1119" s="10">
        <v>258.85998499999999</v>
      </c>
      <c r="F1119" s="10">
        <v>257.58575400000001</v>
      </c>
      <c r="G1119">
        <v>25861400</v>
      </c>
    </row>
    <row r="1120" spans="1:7" x14ac:dyDescent="0.25">
      <c r="A1120" s="9">
        <v>44736</v>
      </c>
      <c r="B1120" s="10">
        <v>261.80999800000001</v>
      </c>
      <c r="C1120" s="10">
        <v>267.98001099999999</v>
      </c>
      <c r="D1120" s="10">
        <v>261.72000100000002</v>
      </c>
      <c r="E1120" s="10">
        <v>267.70001200000002</v>
      </c>
      <c r="F1120" s="10">
        <v>266.382294</v>
      </c>
      <c r="G1120">
        <v>33923200</v>
      </c>
    </row>
    <row r="1121" spans="1:7" x14ac:dyDescent="0.25">
      <c r="A1121" s="9">
        <v>44739</v>
      </c>
      <c r="B1121" s="10">
        <v>268.209991</v>
      </c>
      <c r="C1121" s="10">
        <v>268.29998799999998</v>
      </c>
      <c r="D1121" s="10">
        <v>263.27999899999998</v>
      </c>
      <c r="E1121" s="10">
        <v>264.89001500000001</v>
      </c>
      <c r="F1121" s="10">
        <v>263.58612099999999</v>
      </c>
      <c r="G1121">
        <v>24615100</v>
      </c>
    </row>
    <row r="1122" spans="1:7" x14ac:dyDescent="0.25">
      <c r="A1122" s="9">
        <v>44740</v>
      </c>
      <c r="B1122" s="10">
        <v>263.98001099999999</v>
      </c>
      <c r="C1122" s="10">
        <v>266.91000400000001</v>
      </c>
      <c r="D1122" s="10">
        <v>256.32000699999998</v>
      </c>
      <c r="E1122" s="10">
        <v>256.48001099999999</v>
      </c>
      <c r="F1122" s="10">
        <v>255.21751399999999</v>
      </c>
      <c r="G1122">
        <v>27295500</v>
      </c>
    </row>
    <row r="1123" spans="1:7" x14ac:dyDescent="0.25">
      <c r="A1123" s="9">
        <v>44741</v>
      </c>
      <c r="B1123" s="10">
        <v>257.58999599999999</v>
      </c>
      <c r="C1123" s="10">
        <v>261.97000100000002</v>
      </c>
      <c r="D1123" s="10">
        <v>255.759995</v>
      </c>
      <c r="E1123" s="10">
        <v>260.26001000000002</v>
      </c>
      <c r="F1123" s="10">
        <v>258.978882</v>
      </c>
      <c r="G1123">
        <v>20069800</v>
      </c>
    </row>
    <row r="1124" spans="1:7" x14ac:dyDescent="0.25">
      <c r="A1124" s="9">
        <v>44742</v>
      </c>
      <c r="B1124" s="10">
        <v>257.04998799999998</v>
      </c>
      <c r="C1124" s="10">
        <v>259.52999899999998</v>
      </c>
      <c r="D1124" s="10">
        <v>252.89999399999999</v>
      </c>
      <c r="E1124" s="10">
        <v>256.82998700000002</v>
      </c>
      <c r="F1124" s="10">
        <v>255.56575000000001</v>
      </c>
      <c r="G1124">
        <v>31730900</v>
      </c>
    </row>
    <row r="1125" spans="1:7" x14ac:dyDescent="0.25">
      <c r="A1125" s="9">
        <v>44743</v>
      </c>
      <c r="B1125" s="10">
        <v>256.39001500000001</v>
      </c>
      <c r="C1125" s="10">
        <v>259.76998900000001</v>
      </c>
      <c r="D1125" s="10">
        <v>254.61000100000001</v>
      </c>
      <c r="E1125" s="10">
        <v>259.57998700000002</v>
      </c>
      <c r="F1125" s="10">
        <v>258.30224600000003</v>
      </c>
      <c r="G1125">
        <v>22837700</v>
      </c>
    </row>
    <row r="1126" spans="1:7" x14ac:dyDescent="0.25">
      <c r="A1126" s="9">
        <v>44747</v>
      </c>
      <c r="B1126" s="10">
        <v>256.16000400000001</v>
      </c>
      <c r="C1126" s="10">
        <v>262.98001099999999</v>
      </c>
      <c r="D1126" s="10">
        <v>254.740005</v>
      </c>
      <c r="E1126" s="10">
        <v>262.85000600000001</v>
      </c>
      <c r="F1126" s="10">
        <v>261.556152</v>
      </c>
      <c r="G1126">
        <v>22941000</v>
      </c>
    </row>
    <row r="1127" spans="1:7" x14ac:dyDescent="0.25">
      <c r="A1127" s="9">
        <v>44748</v>
      </c>
      <c r="B1127" s="10">
        <v>263.75</v>
      </c>
      <c r="C1127" s="10">
        <v>267.98998999999998</v>
      </c>
      <c r="D1127" s="10">
        <v>262.39999399999999</v>
      </c>
      <c r="E1127" s="10">
        <v>266.209991</v>
      </c>
      <c r="F1127" s="10">
        <v>264.89959700000003</v>
      </c>
      <c r="G1127">
        <v>23824400</v>
      </c>
    </row>
    <row r="1128" spans="1:7" x14ac:dyDescent="0.25">
      <c r="A1128" s="9">
        <v>44749</v>
      </c>
      <c r="B1128" s="10">
        <v>265.11999500000002</v>
      </c>
      <c r="C1128" s="10">
        <v>269.05999800000001</v>
      </c>
      <c r="D1128" s="10">
        <v>265.01998900000001</v>
      </c>
      <c r="E1128" s="10">
        <v>268.39999399999999</v>
      </c>
      <c r="F1128" s="10">
        <v>267.07879600000001</v>
      </c>
      <c r="G1128">
        <v>20859900</v>
      </c>
    </row>
    <row r="1129" spans="1:7" x14ac:dyDescent="0.25">
      <c r="A1129" s="9">
        <v>44750</v>
      </c>
      <c r="B1129" s="10">
        <v>264.790009</v>
      </c>
      <c r="C1129" s="10">
        <v>268.10000600000001</v>
      </c>
      <c r="D1129" s="10">
        <v>263.290009</v>
      </c>
      <c r="E1129" s="10">
        <v>267.66000400000001</v>
      </c>
      <c r="F1129" s="10">
        <v>266.342468</v>
      </c>
      <c r="G1129">
        <v>19658800</v>
      </c>
    </row>
    <row r="1130" spans="1:7" x14ac:dyDescent="0.25">
      <c r="A1130" s="9">
        <v>44753</v>
      </c>
      <c r="B1130" s="10">
        <v>265.64999399999999</v>
      </c>
      <c r="C1130" s="10">
        <v>266.52999899999998</v>
      </c>
      <c r="D1130" s="10">
        <v>262.17999300000002</v>
      </c>
      <c r="E1130" s="10">
        <v>264.51001000000002</v>
      </c>
      <c r="F1130" s="10">
        <v>263.20797700000003</v>
      </c>
      <c r="G1130">
        <v>19455200</v>
      </c>
    </row>
    <row r="1131" spans="1:7" x14ac:dyDescent="0.25">
      <c r="A1131" s="9">
        <v>44754</v>
      </c>
      <c r="B1131" s="10">
        <v>265.88000499999998</v>
      </c>
      <c r="C1131" s="10">
        <v>265.94000199999999</v>
      </c>
      <c r="D1131" s="10">
        <v>252.03999300000001</v>
      </c>
      <c r="E1131" s="10">
        <v>253.66999799999999</v>
      </c>
      <c r="F1131" s="10">
        <v>252.42132599999999</v>
      </c>
      <c r="G1131">
        <v>35868500</v>
      </c>
    </row>
    <row r="1132" spans="1:7" x14ac:dyDescent="0.25">
      <c r="A1132" s="9">
        <v>44755</v>
      </c>
      <c r="B1132" s="10">
        <v>250.19000199999999</v>
      </c>
      <c r="C1132" s="10">
        <v>253.550003</v>
      </c>
      <c r="D1132" s="10">
        <v>248.11000100000001</v>
      </c>
      <c r="E1132" s="10">
        <v>252.720001</v>
      </c>
      <c r="F1132" s="10">
        <v>251.47601299999999</v>
      </c>
      <c r="G1132">
        <v>29497400</v>
      </c>
    </row>
    <row r="1133" spans="1:7" x14ac:dyDescent="0.25">
      <c r="A1133" s="9">
        <v>44756</v>
      </c>
      <c r="B1133" s="10">
        <v>250.570007</v>
      </c>
      <c r="C1133" s="10">
        <v>255.13999899999999</v>
      </c>
      <c r="D1133" s="10">
        <v>245.94000199999999</v>
      </c>
      <c r="E1133" s="10">
        <v>254.08000200000001</v>
      </c>
      <c r="F1133" s="10">
        <v>252.82933</v>
      </c>
      <c r="G1133">
        <v>25102800</v>
      </c>
    </row>
    <row r="1134" spans="1:7" x14ac:dyDescent="0.25">
      <c r="A1134" s="9">
        <v>44757</v>
      </c>
      <c r="B1134" s="10">
        <v>255.720001</v>
      </c>
      <c r="C1134" s="10">
        <v>260.36999500000002</v>
      </c>
      <c r="D1134" s="10">
        <v>254.770004</v>
      </c>
      <c r="E1134" s="10">
        <v>256.72000100000002</v>
      </c>
      <c r="F1134" s="10">
        <v>255.45632900000001</v>
      </c>
      <c r="G1134">
        <v>29774100</v>
      </c>
    </row>
    <row r="1135" spans="1:7" x14ac:dyDescent="0.25">
      <c r="A1135" s="9">
        <v>44760</v>
      </c>
      <c r="B1135" s="10">
        <v>259.75</v>
      </c>
      <c r="C1135" s="10">
        <v>260.83999599999999</v>
      </c>
      <c r="D1135" s="10">
        <v>253.300003</v>
      </c>
      <c r="E1135" s="10">
        <v>254.25</v>
      </c>
      <c r="F1135" s="10">
        <v>252.99847399999999</v>
      </c>
      <c r="G1135">
        <v>20975000</v>
      </c>
    </row>
    <row r="1136" spans="1:7" x14ac:dyDescent="0.25">
      <c r="A1136" s="9">
        <v>44761</v>
      </c>
      <c r="B1136" s="10">
        <v>257.57998700000002</v>
      </c>
      <c r="C1136" s="10">
        <v>259.72000100000002</v>
      </c>
      <c r="D1136" s="10">
        <v>253.679993</v>
      </c>
      <c r="E1136" s="10">
        <v>259.52999899999998</v>
      </c>
      <c r="F1136" s="10">
        <v>258.25250199999999</v>
      </c>
      <c r="G1136">
        <v>25012600</v>
      </c>
    </row>
    <row r="1137" spans="1:7" x14ac:dyDescent="0.25">
      <c r="A1137" s="9">
        <v>44762</v>
      </c>
      <c r="B1137" s="10">
        <v>259.89999399999999</v>
      </c>
      <c r="C1137" s="10">
        <v>264.86999500000002</v>
      </c>
      <c r="D1137" s="10">
        <v>258.91000400000001</v>
      </c>
      <c r="E1137" s="10">
        <v>262.26998900000001</v>
      </c>
      <c r="F1137" s="10">
        <v>260.97900399999997</v>
      </c>
      <c r="G1137">
        <v>22788300</v>
      </c>
    </row>
    <row r="1138" spans="1:7" x14ac:dyDescent="0.25">
      <c r="A1138" s="9">
        <v>44763</v>
      </c>
      <c r="B1138" s="10">
        <v>259.790009</v>
      </c>
      <c r="C1138" s="10">
        <v>264.89001500000001</v>
      </c>
      <c r="D1138" s="10">
        <v>257.02999899999998</v>
      </c>
      <c r="E1138" s="10">
        <v>264.83999599999999</v>
      </c>
      <c r="F1138" s="10">
        <v>263.53634599999998</v>
      </c>
      <c r="G1138">
        <v>22404700</v>
      </c>
    </row>
    <row r="1139" spans="1:7" x14ac:dyDescent="0.25">
      <c r="A1139" s="9">
        <v>44764</v>
      </c>
      <c r="B1139" s="10">
        <v>265.23998999999998</v>
      </c>
      <c r="C1139" s="10">
        <v>265.32998700000002</v>
      </c>
      <c r="D1139" s="10">
        <v>259.07000699999998</v>
      </c>
      <c r="E1139" s="10">
        <v>260.35998499999999</v>
      </c>
      <c r="F1139" s="10">
        <v>259.07836900000001</v>
      </c>
      <c r="G1139">
        <v>21881300</v>
      </c>
    </row>
    <row r="1140" spans="1:7" x14ac:dyDescent="0.25">
      <c r="A1140" s="9">
        <v>44767</v>
      </c>
      <c r="B1140" s="10">
        <v>261</v>
      </c>
      <c r="C1140" s="10">
        <v>261.5</v>
      </c>
      <c r="D1140" s="10">
        <v>256.80999800000001</v>
      </c>
      <c r="E1140" s="10">
        <v>258.82998700000002</v>
      </c>
      <c r="F1140" s="10">
        <v>257.55593900000002</v>
      </c>
      <c r="G1140">
        <v>21056000</v>
      </c>
    </row>
    <row r="1141" spans="1:7" x14ac:dyDescent="0.25">
      <c r="A1141" s="9">
        <v>44768</v>
      </c>
      <c r="B1141" s="10">
        <v>259.85998499999999</v>
      </c>
      <c r="C1141" s="10">
        <v>259.88000499999998</v>
      </c>
      <c r="D1141" s="10">
        <v>249.570007</v>
      </c>
      <c r="E1141" s="10">
        <v>251.89999399999999</v>
      </c>
      <c r="F1141" s="10">
        <v>250.660034</v>
      </c>
      <c r="G1141">
        <v>39348000</v>
      </c>
    </row>
    <row r="1142" spans="1:7" x14ac:dyDescent="0.25">
      <c r="A1142" s="9">
        <v>44769</v>
      </c>
      <c r="B1142" s="10">
        <v>261.16000400000001</v>
      </c>
      <c r="C1142" s="10">
        <v>270.04998799999998</v>
      </c>
      <c r="D1142" s="10">
        <v>258.85000600000001</v>
      </c>
      <c r="E1142" s="10">
        <v>268.73998999999998</v>
      </c>
      <c r="F1142" s="10">
        <v>267.417145</v>
      </c>
      <c r="G1142">
        <v>45994000</v>
      </c>
    </row>
    <row r="1143" spans="1:7" x14ac:dyDescent="0.25">
      <c r="A1143" s="9">
        <v>44770</v>
      </c>
      <c r="B1143" s="10">
        <v>269.75</v>
      </c>
      <c r="C1143" s="10">
        <v>277.83999599999999</v>
      </c>
      <c r="D1143" s="10">
        <v>267.86999500000002</v>
      </c>
      <c r="E1143" s="10">
        <v>276.41000400000001</v>
      </c>
      <c r="F1143" s="10">
        <v>275.04937699999999</v>
      </c>
      <c r="G1143">
        <v>33459300</v>
      </c>
    </row>
    <row r="1144" spans="1:7" x14ac:dyDescent="0.25">
      <c r="A1144" s="9">
        <v>44771</v>
      </c>
      <c r="B1144" s="10">
        <v>277.70001200000002</v>
      </c>
      <c r="C1144" s="10">
        <v>282</v>
      </c>
      <c r="D1144" s="10">
        <v>276.63000499999998</v>
      </c>
      <c r="E1144" s="10">
        <v>280.73998999999998</v>
      </c>
      <c r="F1144" s="10">
        <v>279.358093</v>
      </c>
      <c r="G1144">
        <v>32152800</v>
      </c>
    </row>
    <row r="1145" spans="1:7" x14ac:dyDescent="0.25">
      <c r="A1145" s="9">
        <v>44774</v>
      </c>
      <c r="B1145" s="10">
        <v>277.82000699999998</v>
      </c>
      <c r="C1145" s="10">
        <v>281.27999899999998</v>
      </c>
      <c r="D1145" s="10">
        <v>275.83999599999999</v>
      </c>
      <c r="E1145" s="10">
        <v>278.01001000000002</v>
      </c>
      <c r="F1145" s="10">
        <v>276.64150999999998</v>
      </c>
      <c r="G1145">
        <v>21539600</v>
      </c>
    </row>
    <row r="1146" spans="1:7" x14ac:dyDescent="0.25">
      <c r="A1146" s="9">
        <v>44775</v>
      </c>
      <c r="B1146" s="10">
        <v>276</v>
      </c>
      <c r="C1146" s="10">
        <v>277.89001500000001</v>
      </c>
      <c r="D1146" s="10">
        <v>272.38000499999998</v>
      </c>
      <c r="E1146" s="10">
        <v>274.82000699999998</v>
      </c>
      <c r="F1146" s="10">
        <v>273.46725500000002</v>
      </c>
      <c r="G1146">
        <v>22754200</v>
      </c>
    </row>
    <row r="1147" spans="1:7" x14ac:dyDescent="0.25">
      <c r="A1147" s="9">
        <v>44776</v>
      </c>
      <c r="B1147" s="10">
        <v>276.76001000000002</v>
      </c>
      <c r="C1147" s="10">
        <v>283.5</v>
      </c>
      <c r="D1147" s="10">
        <v>276.60998499999999</v>
      </c>
      <c r="E1147" s="10">
        <v>282.47000100000002</v>
      </c>
      <c r="F1147" s="10">
        <v>281.07959</v>
      </c>
      <c r="G1147">
        <v>23518900</v>
      </c>
    </row>
    <row r="1148" spans="1:7" x14ac:dyDescent="0.25">
      <c r="A1148" s="9">
        <v>44777</v>
      </c>
      <c r="B1148" s="10">
        <v>281.79998799999998</v>
      </c>
      <c r="C1148" s="10">
        <v>283.79998799999998</v>
      </c>
      <c r="D1148" s="10">
        <v>280.17001299999998</v>
      </c>
      <c r="E1148" s="10">
        <v>283.64999399999999</v>
      </c>
      <c r="F1148" s="10">
        <v>282.25375400000001</v>
      </c>
      <c r="G1148">
        <v>18098700</v>
      </c>
    </row>
    <row r="1149" spans="1:7" x14ac:dyDescent="0.25">
      <c r="A1149" s="9">
        <v>44778</v>
      </c>
      <c r="B1149" s="10">
        <v>279.14999399999999</v>
      </c>
      <c r="C1149" s="10">
        <v>283.64999399999999</v>
      </c>
      <c r="D1149" s="10">
        <v>278.67999300000002</v>
      </c>
      <c r="E1149" s="10">
        <v>282.91000400000001</v>
      </c>
      <c r="F1149" s="10">
        <v>281.51739500000002</v>
      </c>
      <c r="G1149">
        <v>16774600</v>
      </c>
    </row>
    <row r="1150" spans="1:7" x14ac:dyDescent="0.25">
      <c r="A1150" s="9">
        <v>44781</v>
      </c>
      <c r="B1150" s="10">
        <v>284.04998799999998</v>
      </c>
      <c r="C1150" s="10">
        <v>285.92001299999998</v>
      </c>
      <c r="D1150" s="10">
        <v>279.32000699999998</v>
      </c>
      <c r="E1150" s="10">
        <v>280.32000699999998</v>
      </c>
      <c r="F1150" s="10">
        <v>278.940155</v>
      </c>
      <c r="G1150">
        <v>18739200</v>
      </c>
    </row>
    <row r="1151" spans="1:7" x14ac:dyDescent="0.25">
      <c r="A1151" s="9">
        <v>44782</v>
      </c>
      <c r="B1151" s="10">
        <v>279.64001500000001</v>
      </c>
      <c r="C1151" s="10">
        <v>283.07998700000002</v>
      </c>
      <c r="D1151" s="10">
        <v>277.60998499999999</v>
      </c>
      <c r="E1151" s="10">
        <v>282.29998799999998</v>
      </c>
      <c r="F1151" s="10">
        <v>280.91039999999998</v>
      </c>
      <c r="G1151">
        <v>23405200</v>
      </c>
    </row>
    <row r="1152" spans="1:7" x14ac:dyDescent="0.25">
      <c r="A1152" s="9">
        <v>44783</v>
      </c>
      <c r="B1152" s="10">
        <v>288.17001299999998</v>
      </c>
      <c r="C1152" s="10">
        <v>289.80999800000001</v>
      </c>
      <c r="D1152" s="10">
        <v>286.94000199999999</v>
      </c>
      <c r="E1152" s="10">
        <v>289.16000400000001</v>
      </c>
      <c r="F1152" s="10">
        <v>287.73663299999998</v>
      </c>
      <c r="G1152">
        <v>24687800</v>
      </c>
    </row>
    <row r="1153" spans="1:7" x14ac:dyDescent="0.25">
      <c r="A1153" s="9">
        <v>44784</v>
      </c>
      <c r="B1153" s="10">
        <v>290.85000600000001</v>
      </c>
      <c r="C1153" s="10">
        <v>291.209991</v>
      </c>
      <c r="D1153" s="10">
        <v>286.51001000000002</v>
      </c>
      <c r="E1153" s="10">
        <v>287.01998900000001</v>
      </c>
      <c r="F1153" s="10">
        <v>285.607147</v>
      </c>
      <c r="G1153">
        <v>20065900</v>
      </c>
    </row>
    <row r="1154" spans="1:7" x14ac:dyDescent="0.25">
      <c r="A1154" s="9">
        <v>44785</v>
      </c>
      <c r="B1154" s="10">
        <v>288.48001099999999</v>
      </c>
      <c r="C1154" s="10">
        <v>291.91000400000001</v>
      </c>
      <c r="D1154" s="10">
        <v>286.94000199999999</v>
      </c>
      <c r="E1154" s="10">
        <v>291.91000400000001</v>
      </c>
      <c r="F1154" s="10">
        <v>290.47311400000001</v>
      </c>
      <c r="G1154">
        <v>22619700</v>
      </c>
    </row>
    <row r="1155" spans="1:7" x14ac:dyDescent="0.25">
      <c r="A1155" s="9">
        <v>44788</v>
      </c>
      <c r="B1155" s="10">
        <v>291</v>
      </c>
      <c r="C1155" s="10">
        <v>294.17999300000002</v>
      </c>
      <c r="D1155" s="10">
        <v>290.10998499999999</v>
      </c>
      <c r="E1155" s="10">
        <v>293.47000100000002</v>
      </c>
      <c r="F1155" s="10">
        <v>292.02542099999999</v>
      </c>
      <c r="G1155">
        <v>18085700</v>
      </c>
    </row>
    <row r="1156" spans="1:7" x14ac:dyDescent="0.25">
      <c r="A1156" s="9">
        <v>44789</v>
      </c>
      <c r="B1156" s="10">
        <v>291.98998999999998</v>
      </c>
      <c r="C1156" s="10">
        <v>294.040009</v>
      </c>
      <c r="D1156" s="10">
        <v>290.42001299999998</v>
      </c>
      <c r="E1156" s="10">
        <v>292.709991</v>
      </c>
      <c r="F1156" s="10">
        <v>291.26916499999999</v>
      </c>
      <c r="G1156">
        <v>18102900</v>
      </c>
    </row>
    <row r="1157" spans="1:7" x14ac:dyDescent="0.25">
      <c r="A1157" s="9">
        <v>44790</v>
      </c>
      <c r="B1157" s="10">
        <v>289.73998999999998</v>
      </c>
      <c r="C1157" s="10">
        <v>293.35000600000001</v>
      </c>
      <c r="D1157" s="10">
        <v>289.47000100000002</v>
      </c>
      <c r="E1157" s="10">
        <v>291.32000699999998</v>
      </c>
      <c r="F1157" s="10">
        <v>290.50134300000002</v>
      </c>
      <c r="G1157">
        <v>18253400</v>
      </c>
    </row>
    <row r="1158" spans="1:7" x14ac:dyDescent="0.25">
      <c r="A1158" s="9">
        <v>44791</v>
      </c>
      <c r="B1158" s="10">
        <v>290.19000199999999</v>
      </c>
      <c r="C1158" s="10">
        <v>291.91000400000001</v>
      </c>
      <c r="D1158" s="10">
        <v>289.07998700000002</v>
      </c>
      <c r="E1158" s="10">
        <v>290.17001299999998</v>
      </c>
      <c r="F1158" s="10">
        <v>289.35455300000001</v>
      </c>
      <c r="G1158">
        <v>17186200</v>
      </c>
    </row>
    <row r="1159" spans="1:7" x14ac:dyDescent="0.25">
      <c r="A1159" s="9">
        <v>44792</v>
      </c>
      <c r="B1159" s="10">
        <v>288.89999399999999</v>
      </c>
      <c r="C1159" s="10">
        <v>289.25</v>
      </c>
      <c r="D1159" s="10">
        <v>285.55999800000001</v>
      </c>
      <c r="E1159" s="10">
        <v>286.14999399999999</v>
      </c>
      <c r="F1159" s="10">
        <v>285.34585600000003</v>
      </c>
      <c r="G1159">
        <v>20570000</v>
      </c>
    </row>
    <row r="1160" spans="1:7" x14ac:dyDescent="0.25">
      <c r="A1160" s="9">
        <v>44795</v>
      </c>
      <c r="B1160" s="10">
        <v>282.07998700000002</v>
      </c>
      <c r="C1160" s="10">
        <v>282.459991</v>
      </c>
      <c r="D1160" s="10">
        <v>277.22000100000002</v>
      </c>
      <c r="E1160" s="10">
        <v>277.75</v>
      </c>
      <c r="F1160" s="10">
        <v>276.96945199999999</v>
      </c>
      <c r="G1160">
        <v>25061100</v>
      </c>
    </row>
    <row r="1161" spans="1:7" x14ac:dyDescent="0.25">
      <c r="A1161" s="9">
        <v>44796</v>
      </c>
      <c r="B1161" s="10">
        <v>276.44000199999999</v>
      </c>
      <c r="C1161" s="10">
        <v>278.85998499999999</v>
      </c>
      <c r="D1161" s="10">
        <v>275.39999399999999</v>
      </c>
      <c r="E1161" s="10">
        <v>276.44000199999999</v>
      </c>
      <c r="F1161" s="10">
        <v>275.66314699999998</v>
      </c>
      <c r="G1161">
        <v>17527400</v>
      </c>
    </row>
    <row r="1162" spans="1:7" x14ac:dyDescent="0.25">
      <c r="A1162" s="9">
        <v>44797</v>
      </c>
      <c r="B1162" s="10">
        <v>275.41000400000001</v>
      </c>
      <c r="C1162" s="10">
        <v>277.23001099999999</v>
      </c>
      <c r="D1162" s="10">
        <v>275.10998499999999</v>
      </c>
      <c r="E1162" s="10">
        <v>275.790009</v>
      </c>
      <c r="F1162" s="10">
        <v>275.01498400000003</v>
      </c>
      <c r="G1162">
        <v>18137000</v>
      </c>
    </row>
    <row r="1163" spans="1:7" x14ac:dyDescent="0.25">
      <c r="A1163" s="9">
        <v>44798</v>
      </c>
      <c r="B1163" s="10">
        <v>277.32998700000002</v>
      </c>
      <c r="C1163" s="10">
        <v>279.01998900000001</v>
      </c>
      <c r="D1163" s="10">
        <v>274.51998900000001</v>
      </c>
      <c r="E1163" s="10">
        <v>278.85000600000001</v>
      </c>
      <c r="F1163" s="10">
        <v>278.06637599999999</v>
      </c>
      <c r="G1163">
        <v>16583400</v>
      </c>
    </row>
    <row r="1164" spans="1:7" x14ac:dyDescent="0.25">
      <c r="A1164" s="9">
        <v>44799</v>
      </c>
      <c r="B1164" s="10">
        <v>279.07998700000002</v>
      </c>
      <c r="C1164" s="10">
        <v>280.33999599999999</v>
      </c>
      <c r="D1164" s="10">
        <v>267.98001099999999</v>
      </c>
      <c r="E1164" s="10">
        <v>268.08999599999999</v>
      </c>
      <c r="F1164" s="10">
        <v>267.33660900000001</v>
      </c>
      <c r="G1164">
        <v>27549300</v>
      </c>
    </row>
    <row r="1165" spans="1:7" x14ac:dyDescent="0.25">
      <c r="A1165" s="9">
        <v>44802</v>
      </c>
      <c r="B1165" s="10">
        <v>265.85000600000001</v>
      </c>
      <c r="C1165" s="10">
        <v>267.39999399999999</v>
      </c>
      <c r="D1165" s="10">
        <v>263.85000600000001</v>
      </c>
      <c r="E1165" s="10">
        <v>265.23001099999999</v>
      </c>
      <c r="F1165" s="10">
        <v>264.48464999999999</v>
      </c>
      <c r="G1165">
        <v>20338500</v>
      </c>
    </row>
    <row r="1166" spans="1:7" x14ac:dyDescent="0.25">
      <c r="A1166" s="9">
        <v>44803</v>
      </c>
      <c r="B1166" s="10">
        <v>266.67001299999998</v>
      </c>
      <c r="C1166" s="10">
        <v>267.04998799999998</v>
      </c>
      <c r="D1166" s="10">
        <v>260.66000400000001</v>
      </c>
      <c r="E1166" s="10">
        <v>262.97000100000002</v>
      </c>
      <c r="F1166" s="10">
        <v>262.23098800000002</v>
      </c>
      <c r="G1166">
        <v>22767100</v>
      </c>
    </row>
    <row r="1167" spans="1:7" x14ac:dyDescent="0.25">
      <c r="A1167" s="9">
        <v>44804</v>
      </c>
      <c r="B1167" s="10">
        <v>265.39001500000001</v>
      </c>
      <c r="C1167" s="10">
        <v>267.10998499999999</v>
      </c>
      <c r="D1167" s="10">
        <v>261.32998700000002</v>
      </c>
      <c r="E1167" s="10">
        <v>261.47000100000002</v>
      </c>
      <c r="F1167" s="10">
        <v>260.73519900000002</v>
      </c>
      <c r="G1167">
        <v>24791800</v>
      </c>
    </row>
    <row r="1168" spans="1:7" x14ac:dyDescent="0.25">
      <c r="A1168" s="9">
        <v>44805</v>
      </c>
      <c r="B1168" s="10">
        <v>258.86999500000002</v>
      </c>
      <c r="C1168" s="10">
        <v>260.89001500000001</v>
      </c>
      <c r="D1168" s="10">
        <v>255.41000399999999</v>
      </c>
      <c r="E1168" s="10">
        <v>260.39999399999999</v>
      </c>
      <c r="F1168" s="10">
        <v>259.66821299999998</v>
      </c>
      <c r="G1168">
        <v>23263400</v>
      </c>
    </row>
    <row r="1169" spans="1:7" x14ac:dyDescent="0.25">
      <c r="A1169" s="9">
        <v>44806</v>
      </c>
      <c r="B1169" s="10">
        <v>261.70001200000002</v>
      </c>
      <c r="C1169" s="10">
        <v>264.73998999999998</v>
      </c>
      <c r="D1169" s="10">
        <v>254.470001</v>
      </c>
      <c r="E1169" s="10">
        <v>256.05999800000001</v>
      </c>
      <c r="F1169" s="10">
        <v>255.340408</v>
      </c>
      <c r="G1169">
        <v>22855400</v>
      </c>
    </row>
    <row r="1170" spans="1:7" x14ac:dyDescent="0.25">
      <c r="A1170" s="9">
        <v>44810</v>
      </c>
      <c r="B1170" s="10">
        <v>256.20001200000002</v>
      </c>
      <c r="C1170" s="10">
        <v>257.82998700000002</v>
      </c>
      <c r="D1170" s="10">
        <v>251.94000199999999</v>
      </c>
      <c r="E1170" s="10">
        <v>253.25</v>
      </c>
      <c r="F1170" s="10">
        <v>252.53829999999999</v>
      </c>
      <c r="G1170">
        <v>21328200</v>
      </c>
    </row>
    <row r="1171" spans="1:7" x14ac:dyDescent="0.25">
      <c r="A1171" s="9">
        <v>44811</v>
      </c>
      <c r="B1171" s="10">
        <v>254.699997</v>
      </c>
      <c r="C1171" s="10">
        <v>258.82998700000002</v>
      </c>
      <c r="D1171" s="10">
        <v>253.220001</v>
      </c>
      <c r="E1171" s="10">
        <v>258.08999599999999</v>
      </c>
      <c r="F1171" s="10">
        <v>257.36471599999999</v>
      </c>
      <c r="G1171">
        <v>24126700</v>
      </c>
    </row>
    <row r="1172" spans="1:7" x14ac:dyDescent="0.25">
      <c r="A1172" s="9">
        <v>44812</v>
      </c>
      <c r="B1172" s="10">
        <v>257.51001000000002</v>
      </c>
      <c r="C1172" s="10">
        <v>260.42999300000002</v>
      </c>
      <c r="D1172" s="10">
        <v>254.78999300000001</v>
      </c>
      <c r="E1172" s="10">
        <v>258.51998900000001</v>
      </c>
      <c r="F1172" s="10">
        <v>257.79348800000002</v>
      </c>
      <c r="G1172">
        <v>20319900</v>
      </c>
    </row>
    <row r="1173" spans="1:7" x14ac:dyDescent="0.25">
      <c r="A1173" s="9">
        <v>44813</v>
      </c>
      <c r="B1173" s="10">
        <v>260.5</v>
      </c>
      <c r="C1173" s="10">
        <v>265.23001099999999</v>
      </c>
      <c r="D1173" s="10">
        <v>260.290009</v>
      </c>
      <c r="E1173" s="10">
        <v>264.459991</v>
      </c>
      <c r="F1173" s="10">
        <v>263.71679699999999</v>
      </c>
      <c r="G1173">
        <v>22084700</v>
      </c>
    </row>
    <row r="1174" spans="1:7" x14ac:dyDescent="0.25">
      <c r="A1174" s="9">
        <v>44816</v>
      </c>
      <c r="B1174" s="10">
        <v>265.77999899999998</v>
      </c>
      <c r="C1174" s="10">
        <v>267.45001200000002</v>
      </c>
      <c r="D1174" s="10">
        <v>265.16000400000001</v>
      </c>
      <c r="E1174" s="10">
        <v>266.64999399999999</v>
      </c>
      <c r="F1174" s="10">
        <v>265.90063500000002</v>
      </c>
      <c r="G1174">
        <v>18747700</v>
      </c>
    </row>
    <row r="1175" spans="1:7" x14ac:dyDescent="0.25">
      <c r="A1175" s="9">
        <v>44817</v>
      </c>
      <c r="B1175" s="10">
        <v>258.83999599999999</v>
      </c>
      <c r="C1175" s="10">
        <v>260.39999399999999</v>
      </c>
      <c r="D1175" s="10">
        <v>251.58999600000001</v>
      </c>
      <c r="E1175" s="10">
        <v>251.990005</v>
      </c>
      <c r="F1175" s="10">
        <v>251.28185999999999</v>
      </c>
      <c r="G1175">
        <v>33353300</v>
      </c>
    </row>
    <row r="1176" spans="1:7" x14ac:dyDescent="0.25">
      <c r="A1176" s="9">
        <v>44818</v>
      </c>
      <c r="B1176" s="10">
        <v>253.529999</v>
      </c>
      <c r="C1176" s="10">
        <v>254.229996</v>
      </c>
      <c r="D1176" s="10">
        <v>249.86000100000001</v>
      </c>
      <c r="E1176" s="10">
        <v>252.220001</v>
      </c>
      <c r="F1176" s="10">
        <v>251.5112</v>
      </c>
      <c r="G1176">
        <v>23913000</v>
      </c>
    </row>
    <row r="1177" spans="1:7" x14ac:dyDescent="0.25">
      <c r="A1177" s="9">
        <v>44819</v>
      </c>
      <c r="B1177" s="10">
        <v>249.770004</v>
      </c>
      <c r="C1177" s="10">
        <v>251.39999399999999</v>
      </c>
      <c r="D1177" s="10">
        <v>244.020004</v>
      </c>
      <c r="E1177" s="10">
        <v>245.38000500000001</v>
      </c>
      <c r="F1177" s="10">
        <v>244.69042999999999</v>
      </c>
      <c r="G1177">
        <v>31530900</v>
      </c>
    </row>
    <row r="1178" spans="1:7" x14ac:dyDescent="0.25">
      <c r="A1178" s="9">
        <v>44820</v>
      </c>
      <c r="B1178" s="10">
        <v>244.259995</v>
      </c>
      <c r="C1178" s="10">
        <v>245.300003</v>
      </c>
      <c r="D1178" s="10">
        <v>242.05999800000001</v>
      </c>
      <c r="E1178" s="10">
        <v>244.740005</v>
      </c>
      <c r="F1178" s="10">
        <v>244.05223100000001</v>
      </c>
      <c r="G1178">
        <v>39791800</v>
      </c>
    </row>
    <row r="1179" spans="1:7" x14ac:dyDescent="0.25">
      <c r="A1179" s="9">
        <v>44823</v>
      </c>
      <c r="B1179" s="10">
        <v>242.470001</v>
      </c>
      <c r="C1179" s="10">
        <v>245.13999899999999</v>
      </c>
      <c r="D1179" s="10">
        <v>240.85000600000001</v>
      </c>
      <c r="E1179" s="10">
        <v>244.520004</v>
      </c>
      <c r="F1179" s="10">
        <v>243.83284</v>
      </c>
      <c r="G1179">
        <v>26826900</v>
      </c>
    </row>
    <row r="1180" spans="1:7" x14ac:dyDescent="0.25">
      <c r="A1180" s="9">
        <v>44824</v>
      </c>
      <c r="B1180" s="10">
        <v>242.070007</v>
      </c>
      <c r="C1180" s="10">
        <v>243.509995</v>
      </c>
      <c r="D1180" s="10">
        <v>239.63999899999999</v>
      </c>
      <c r="E1180" s="10">
        <v>242.449997</v>
      </c>
      <c r="F1180" s="10">
        <v>241.76866100000001</v>
      </c>
      <c r="G1180">
        <v>26660300</v>
      </c>
    </row>
    <row r="1181" spans="1:7" x14ac:dyDescent="0.25">
      <c r="A1181" s="9">
        <v>44825</v>
      </c>
      <c r="B1181" s="10">
        <v>244.270004</v>
      </c>
      <c r="C1181" s="10">
        <v>247.66000399999999</v>
      </c>
      <c r="D1181" s="10">
        <v>238.89999399999999</v>
      </c>
      <c r="E1181" s="10">
        <v>238.949997</v>
      </c>
      <c r="F1181" s="10">
        <v>238.27848800000001</v>
      </c>
      <c r="G1181">
        <v>28625600</v>
      </c>
    </row>
    <row r="1182" spans="1:7" x14ac:dyDescent="0.25">
      <c r="A1182" s="9">
        <v>44826</v>
      </c>
      <c r="B1182" s="10">
        <v>237.86999499999999</v>
      </c>
      <c r="C1182" s="10">
        <v>243.86000100000001</v>
      </c>
      <c r="D1182" s="10">
        <v>237.570007</v>
      </c>
      <c r="E1182" s="10">
        <v>240.979996</v>
      </c>
      <c r="F1182" s="10">
        <v>240.30278000000001</v>
      </c>
      <c r="G1182">
        <v>31061200</v>
      </c>
    </row>
    <row r="1183" spans="1:7" x14ac:dyDescent="0.25">
      <c r="A1183" s="9">
        <v>44827</v>
      </c>
      <c r="B1183" s="10">
        <v>239.53999300000001</v>
      </c>
      <c r="C1183" s="10">
        <v>241.13000500000001</v>
      </c>
      <c r="D1183" s="10">
        <v>235.199997</v>
      </c>
      <c r="E1183" s="10">
        <v>237.91999799999999</v>
      </c>
      <c r="F1183" s="10">
        <v>237.25138899999999</v>
      </c>
      <c r="G1183">
        <v>34176000</v>
      </c>
    </row>
    <row r="1184" spans="1:7" x14ac:dyDescent="0.25">
      <c r="A1184" s="9">
        <v>44830</v>
      </c>
      <c r="B1184" s="10">
        <v>237.050003</v>
      </c>
      <c r="C1184" s="10">
        <v>241.449997</v>
      </c>
      <c r="D1184" s="10">
        <v>236.89999399999999</v>
      </c>
      <c r="E1184" s="10">
        <v>237.449997</v>
      </c>
      <c r="F1184" s="10">
        <v>236.78270000000001</v>
      </c>
      <c r="G1184">
        <v>27694200</v>
      </c>
    </row>
    <row r="1185" spans="1:7" x14ac:dyDescent="0.25">
      <c r="A1185" s="9">
        <v>44831</v>
      </c>
      <c r="B1185" s="10">
        <v>239.979996</v>
      </c>
      <c r="C1185" s="10">
        <v>241.800003</v>
      </c>
      <c r="D1185" s="10">
        <v>234.5</v>
      </c>
      <c r="E1185" s="10">
        <v>236.41000399999999</v>
      </c>
      <c r="F1185" s="10">
        <v>235.74563599999999</v>
      </c>
      <c r="G1185">
        <v>27018700</v>
      </c>
    </row>
    <row r="1186" spans="1:7" x14ac:dyDescent="0.25">
      <c r="A1186" s="9">
        <v>44832</v>
      </c>
      <c r="B1186" s="10">
        <v>236.80999800000001</v>
      </c>
      <c r="C1186" s="10">
        <v>242.33000200000001</v>
      </c>
      <c r="D1186" s="10">
        <v>234.729996</v>
      </c>
      <c r="E1186" s="10">
        <v>241.070007</v>
      </c>
      <c r="F1186" s="10">
        <v>240.39254800000001</v>
      </c>
      <c r="G1186">
        <v>29029700</v>
      </c>
    </row>
    <row r="1187" spans="1:7" x14ac:dyDescent="0.25">
      <c r="A1187" s="9">
        <v>44833</v>
      </c>
      <c r="B1187" s="10">
        <v>238.88999899999999</v>
      </c>
      <c r="C1187" s="10">
        <v>239.949997</v>
      </c>
      <c r="D1187" s="10">
        <v>234.41000399999999</v>
      </c>
      <c r="E1187" s="10">
        <v>237.5</v>
      </c>
      <c r="F1187" s="10">
        <v>236.83256499999999</v>
      </c>
      <c r="G1187">
        <v>27484200</v>
      </c>
    </row>
    <row r="1188" spans="1:7" x14ac:dyDescent="0.25">
      <c r="A1188" s="9">
        <v>44834</v>
      </c>
      <c r="B1188" s="10">
        <v>238.28999300000001</v>
      </c>
      <c r="C1188" s="10">
        <v>240.53999300000001</v>
      </c>
      <c r="D1188" s="10">
        <v>232.729996</v>
      </c>
      <c r="E1188" s="10">
        <v>232.89999399999999</v>
      </c>
      <c r="F1188" s="10">
        <v>232.24548300000001</v>
      </c>
      <c r="G1188">
        <v>35694800</v>
      </c>
    </row>
    <row r="1189" spans="1:7" x14ac:dyDescent="0.25">
      <c r="A1189" s="9">
        <v>44837</v>
      </c>
      <c r="B1189" s="10">
        <v>235.41000399999999</v>
      </c>
      <c r="C1189" s="10">
        <v>241.61000100000001</v>
      </c>
      <c r="D1189" s="10">
        <v>234.66000399999999</v>
      </c>
      <c r="E1189" s="10">
        <v>240.740005</v>
      </c>
      <c r="F1189" s="10">
        <v>240.06346099999999</v>
      </c>
      <c r="G1189">
        <v>28880400</v>
      </c>
    </row>
    <row r="1190" spans="1:7" x14ac:dyDescent="0.25">
      <c r="A1190" s="9">
        <v>44838</v>
      </c>
      <c r="B1190" s="10">
        <v>245.08999600000001</v>
      </c>
      <c r="C1190" s="10">
        <v>250.36000100000001</v>
      </c>
      <c r="D1190" s="10">
        <v>244.979996</v>
      </c>
      <c r="E1190" s="10">
        <v>248.88000500000001</v>
      </c>
      <c r="F1190" s="10">
        <v>248.180588</v>
      </c>
      <c r="G1190">
        <v>34888400</v>
      </c>
    </row>
    <row r="1191" spans="1:7" x14ac:dyDescent="0.25">
      <c r="A1191" s="9">
        <v>44839</v>
      </c>
      <c r="B1191" s="10">
        <v>245.990005</v>
      </c>
      <c r="C1191" s="10">
        <v>250.58000200000001</v>
      </c>
      <c r="D1191" s="10">
        <v>244.10000600000001</v>
      </c>
      <c r="E1191" s="10">
        <v>249.199997</v>
      </c>
      <c r="F1191" s="10">
        <v>248.49968000000001</v>
      </c>
      <c r="G1191">
        <v>20347100</v>
      </c>
    </row>
    <row r="1192" spans="1:7" x14ac:dyDescent="0.25">
      <c r="A1192" s="9">
        <v>44840</v>
      </c>
      <c r="B1192" s="10">
        <v>247.929993</v>
      </c>
      <c r="C1192" s="10">
        <v>250.33999600000001</v>
      </c>
      <c r="D1192" s="10">
        <v>246.08000200000001</v>
      </c>
      <c r="E1192" s="10">
        <v>246.78999300000001</v>
      </c>
      <c r="F1192" s="10">
        <v>246.096451</v>
      </c>
      <c r="G1192">
        <v>20239900</v>
      </c>
    </row>
    <row r="1193" spans="1:7" x14ac:dyDescent="0.25">
      <c r="A1193" s="9">
        <v>44841</v>
      </c>
      <c r="B1193" s="10">
        <v>240.89999399999999</v>
      </c>
      <c r="C1193" s="10">
        <v>241.320007</v>
      </c>
      <c r="D1193" s="10">
        <v>233.16999799999999</v>
      </c>
      <c r="E1193" s="10">
        <v>234.240005</v>
      </c>
      <c r="F1193" s="10">
        <v>233.58174099999999</v>
      </c>
      <c r="G1193">
        <v>37769600</v>
      </c>
    </row>
    <row r="1194" spans="1:7" x14ac:dyDescent="0.25">
      <c r="A1194" s="9">
        <v>44844</v>
      </c>
      <c r="B1194" s="10">
        <v>233.050003</v>
      </c>
      <c r="C1194" s="10">
        <v>234.55999800000001</v>
      </c>
      <c r="D1194" s="10">
        <v>226.729996</v>
      </c>
      <c r="E1194" s="10">
        <v>229.25</v>
      </c>
      <c r="F1194" s="10">
        <v>228.60575900000001</v>
      </c>
      <c r="G1194">
        <v>29743600</v>
      </c>
    </row>
    <row r="1195" spans="1:7" x14ac:dyDescent="0.25">
      <c r="A1195" s="9">
        <v>44845</v>
      </c>
      <c r="B1195" s="10">
        <v>227.61999499999999</v>
      </c>
      <c r="C1195" s="10">
        <v>229.05999800000001</v>
      </c>
      <c r="D1195" s="10">
        <v>224.11000100000001</v>
      </c>
      <c r="E1195" s="10">
        <v>225.41000399999999</v>
      </c>
      <c r="F1195" s="10">
        <v>224.77654999999999</v>
      </c>
      <c r="G1195">
        <v>30474000</v>
      </c>
    </row>
    <row r="1196" spans="1:7" x14ac:dyDescent="0.25">
      <c r="A1196" s="9">
        <v>44846</v>
      </c>
      <c r="B1196" s="10">
        <v>225.39999399999999</v>
      </c>
      <c r="C1196" s="10">
        <v>227.86000100000001</v>
      </c>
      <c r="D1196" s="10">
        <v>223.96000699999999</v>
      </c>
      <c r="E1196" s="10">
        <v>225.75</v>
      </c>
      <c r="F1196" s="10">
        <v>225.11558500000001</v>
      </c>
      <c r="G1196">
        <v>21903900</v>
      </c>
    </row>
    <row r="1197" spans="1:7" x14ac:dyDescent="0.25">
      <c r="A1197" s="9">
        <v>44847</v>
      </c>
      <c r="B1197" s="10">
        <v>219.85000600000001</v>
      </c>
      <c r="C1197" s="10">
        <v>236.10000600000001</v>
      </c>
      <c r="D1197" s="10">
        <v>219.13000500000001</v>
      </c>
      <c r="E1197" s="10">
        <v>234.240005</v>
      </c>
      <c r="F1197" s="10">
        <v>233.58174099999999</v>
      </c>
      <c r="G1197">
        <v>42551800</v>
      </c>
    </row>
    <row r="1198" spans="1:7" x14ac:dyDescent="0.25">
      <c r="A1198" s="9">
        <v>44848</v>
      </c>
      <c r="B1198" s="10">
        <v>235.53999300000001</v>
      </c>
      <c r="C1198" s="10">
        <v>237.240005</v>
      </c>
      <c r="D1198" s="10">
        <v>228.33999600000001</v>
      </c>
      <c r="E1198" s="10">
        <v>228.55999800000001</v>
      </c>
      <c r="F1198" s="10">
        <v>227.91769400000001</v>
      </c>
      <c r="G1198">
        <v>30198600</v>
      </c>
    </row>
    <row r="1199" spans="1:7" x14ac:dyDescent="0.25">
      <c r="A1199" s="9">
        <v>44851</v>
      </c>
      <c r="B1199" s="10">
        <v>235.820007</v>
      </c>
      <c r="C1199" s="10">
        <v>238.96000699999999</v>
      </c>
      <c r="D1199" s="10">
        <v>235.13999899999999</v>
      </c>
      <c r="E1199" s="10">
        <v>237.529999</v>
      </c>
      <c r="F1199" s="10">
        <v>236.86248800000001</v>
      </c>
      <c r="G1199">
        <v>28142300</v>
      </c>
    </row>
    <row r="1200" spans="1:7" x14ac:dyDescent="0.25">
      <c r="A1200" s="9">
        <v>44852</v>
      </c>
      <c r="B1200" s="10">
        <v>243.240005</v>
      </c>
      <c r="C1200" s="10">
        <v>243.929993</v>
      </c>
      <c r="D1200" s="10">
        <v>235.36999499999999</v>
      </c>
      <c r="E1200" s="10">
        <v>238.5</v>
      </c>
      <c r="F1200" s="10">
        <v>237.829758</v>
      </c>
      <c r="G1200">
        <v>26329600</v>
      </c>
    </row>
    <row r="1201" spans="1:7" x14ac:dyDescent="0.25">
      <c r="A1201" s="9">
        <v>44853</v>
      </c>
      <c r="B1201" s="10">
        <v>237.03999300000001</v>
      </c>
      <c r="C1201" s="10">
        <v>239.61000100000001</v>
      </c>
      <c r="D1201" s="10">
        <v>234.28999300000001</v>
      </c>
      <c r="E1201" s="10">
        <v>236.479996</v>
      </c>
      <c r="F1201" s="10">
        <v>235.81542999999999</v>
      </c>
      <c r="G1201">
        <v>19985700</v>
      </c>
    </row>
    <row r="1202" spans="1:7" x14ac:dyDescent="0.25">
      <c r="A1202" s="9">
        <v>44854</v>
      </c>
      <c r="B1202" s="10">
        <v>235.770004</v>
      </c>
      <c r="C1202" s="10">
        <v>241.30999800000001</v>
      </c>
      <c r="D1202" s="10">
        <v>234.86999499999999</v>
      </c>
      <c r="E1202" s="10">
        <v>236.14999399999999</v>
      </c>
      <c r="F1202" s="10">
        <v>235.48635899999999</v>
      </c>
      <c r="G1202">
        <v>21811000</v>
      </c>
    </row>
    <row r="1203" spans="1:7" x14ac:dyDescent="0.25">
      <c r="A1203" s="9">
        <v>44855</v>
      </c>
      <c r="B1203" s="10">
        <v>234.740005</v>
      </c>
      <c r="C1203" s="10">
        <v>243</v>
      </c>
      <c r="D1203" s="10">
        <v>234.5</v>
      </c>
      <c r="E1203" s="10">
        <v>242.11999499999999</v>
      </c>
      <c r="F1203" s="10">
        <v>241.43957499999999</v>
      </c>
      <c r="G1203">
        <v>26299700</v>
      </c>
    </row>
    <row r="1204" spans="1:7" x14ac:dyDescent="0.25">
      <c r="A1204" s="9">
        <v>44858</v>
      </c>
      <c r="B1204" s="10">
        <v>243.759995</v>
      </c>
      <c r="C1204" s="10">
        <v>247.83999600000001</v>
      </c>
      <c r="D1204" s="10">
        <v>241.300003</v>
      </c>
      <c r="E1204" s="10">
        <v>247.25</v>
      </c>
      <c r="F1204" s="10">
        <v>246.55517599999999</v>
      </c>
      <c r="G1204">
        <v>24911200</v>
      </c>
    </row>
    <row r="1205" spans="1:7" x14ac:dyDescent="0.25">
      <c r="A1205" s="9">
        <v>44859</v>
      </c>
      <c r="B1205" s="10">
        <v>247.259995</v>
      </c>
      <c r="C1205" s="10">
        <v>251.03999300000001</v>
      </c>
      <c r="D1205" s="10">
        <v>245.83000200000001</v>
      </c>
      <c r="E1205" s="10">
        <v>250.66000399999999</v>
      </c>
      <c r="F1205" s="10">
        <v>249.95558199999999</v>
      </c>
      <c r="G1205">
        <v>34775500</v>
      </c>
    </row>
    <row r="1206" spans="1:7" x14ac:dyDescent="0.25">
      <c r="A1206" s="9">
        <v>44860</v>
      </c>
      <c r="B1206" s="10">
        <v>231.16999799999999</v>
      </c>
      <c r="C1206" s="10">
        <v>238.300003</v>
      </c>
      <c r="D1206" s="10">
        <v>230.05999800000001</v>
      </c>
      <c r="E1206" s="10">
        <v>231.320007</v>
      </c>
      <c r="F1206" s="10">
        <v>230.669937</v>
      </c>
      <c r="G1206">
        <v>82543200</v>
      </c>
    </row>
    <row r="1207" spans="1:7" x14ac:dyDescent="0.25">
      <c r="A1207" s="9">
        <v>44861</v>
      </c>
      <c r="B1207" s="10">
        <v>231.03999300000001</v>
      </c>
      <c r="C1207" s="10">
        <v>233.69000199999999</v>
      </c>
      <c r="D1207" s="10">
        <v>225.779999</v>
      </c>
      <c r="E1207" s="10">
        <v>226.75</v>
      </c>
      <c r="F1207" s="10">
        <v>226.11277799999999</v>
      </c>
      <c r="G1207">
        <v>40424600</v>
      </c>
    </row>
    <row r="1208" spans="1:7" x14ac:dyDescent="0.25">
      <c r="A1208" s="9">
        <v>44862</v>
      </c>
      <c r="B1208" s="10">
        <v>226.240005</v>
      </c>
      <c r="C1208" s="10">
        <v>236.60000600000001</v>
      </c>
      <c r="D1208" s="10">
        <v>226.050003</v>
      </c>
      <c r="E1208" s="10">
        <v>235.86999499999999</v>
      </c>
      <c r="F1208" s="10">
        <v>235.20713799999999</v>
      </c>
      <c r="G1208">
        <v>40647700</v>
      </c>
    </row>
    <row r="1209" spans="1:7" x14ac:dyDescent="0.25">
      <c r="A1209" s="9">
        <v>44865</v>
      </c>
      <c r="B1209" s="10">
        <v>233.759995</v>
      </c>
      <c r="C1209" s="10">
        <v>234.91999799999999</v>
      </c>
      <c r="D1209" s="10">
        <v>231.14999399999999</v>
      </c>
      <c r="E1209" s="10">
        <v>232.13000500000001</v>
      </c>
      <c r="F1209" s="10">
        <v>231.47766100000001</v>
      </c>
      <c r="G1209">
        <v>28357300</v>
      </c>
    </row>
    <row r="1210" spans="1:7" x14ac:dyDescent="0.25">
      <c r="A1210" s="9">
        <v>44866</v>
      </c>
      <c r="B1210" s="10">
        <v>234.60000600000001</v>
      </c>
      <c r="C1210" s="10">
        <v>235.740005</v>
      </c>
      <c r="D1210" s="10">
        <v>227.33000200000001</v>
      </c>
      <c r="E1210" s="10">
        <v>228.16999799999999</v>
      </c>
      <c r="F1210" s="10">
        <v>227.52879300000001</v>
      </c>
      <c r="G1210">
        <v>30592300</v>
      </c>
    </row>
    <row r="1211" spans="1:7" x14ac:dyDescent="0.25">
      <c r="A1211" s="9">
        <v>44867</v>
      </c>
      <c r="B1211" s="10">
        <v>229.46000699999999</v>
      </c>
      <c r="C1211" s="10">
        <v>231.300003</v>
      </c>
      <c r="D1211" s="10">
        <v>220.03999300000001</v>
      </c>
      <c r="E1211" s="10">
        <v>220.10000600000001</v>
      </c>
      <c r="F1211" s="10">
        <v>219.48147599999999</v>
      </c>
      <c r="G1211">
        <v>38407000</v>
      </c>
    </row>
    <row r="1212" spans="1:7" x14ac:dyDescent="0.25">
      <c r="A1212" s="9">
        <v>44868</v>
      </c>
      <c r="B1212" s="10">
        <v>220.08999600000001</v>
      </c>
      <c r="C1212" s="10">
        <v>220.41000399999999</v>
      </c>
      <c r="D1212" s="10">
        <v>213.979996</v>
      </c>
      <c r="E1212" s="10">
        <v>214.25</v>
      </c>
      <c r="F1212" s="10">
        <v>213.64790300000001</v>
      </c>
      <c r="G1212">
        <v>36633900</v>
      </c>
    </row>
    <row r="1213" spans="1:7" x14ac:dyDescent="0.25">
      <c r="A1213" s="9">
        <v>44869</v>
      </c>
      <c r="B1213" s="10">
        <v>217.550003</v>
      </c>
      <c r="C1213" s="10">
        <v>221.58999600000001</v>
      </c>
      <c r="D1213" s="10">
        <v>213.429993</v>
      </c>
      <c r="E1213" s="10">
        <v>221.38999899999999</v>
      </c>
      <c r="F1213" s="10">
        <v>220.76783800000001</v>
      </c>
      <c r="G1213">
        <v>36789100</v>
      </c>
    </row>
    <row r="1214" spans="1:7" x14ac:dyDescent="0.25">
      <c r="A1214" s="9">
        <v>44872</v>
      </c>
      <c r="B1214" s="10">
        <v>221.990005</v>
      </c>
      <c r="C1214" s="10">
        <v>228.41000399999999</v>
      </c>
      <c r="D1214" s="10">
        <v>221.279999</v>
      </c>
      <c r="E1214" s="10">
        <v>227.86999499999999</v>
      </c>
      <c r="F1214" s="10">
        <v>227.22962999999999</v>
      </c>
      <c r="G1214">
        <v>33498000</v>
      </c>
    </row>
    <row r="1215" spans="1:7" x14ac:dyDescent="0.25">
      <c r="A1215" s="9">
        <v>44873</v>
      </c>
      <c r="B1215" s="10">
        <v>228.699997</v>
      </c>
      <c r="C1215" s="10">
        <v>231.64999399999999</v>
      </c>
      <c r="D1215" s="10">
        <v>225.83999600000001</v>
      </c>
      <c r="E1215" s="10">
        <v>228.86999499999999</v>
      </c>
      <c r="F1215" s="10">
        <v>228.226822</v>
      </c>
      <c r="G1215">
        <v>28192500</v>
      </c>
    </row>
    <row r="1216" spans="1:7" x14ac:dyDescent="0.25">
      <c r="A1216" s="9">
        <v>44874</v>
      </c>
      <c r="B1216" s="10">
        <v>227.36999499999999</v>
      </c>
      <c r="C1216" s="10">
        <v>228.63000500000001</v>
      </c>
      <c r="D1216" s="10">
        <v>224.33000200000001</v>
      </c>
      <c r="E1216" s="10">
        <v>224.509995</v>
      </c>
      <c r="F1216" s="10">
        <v>223.879074</v>
      </c>
      <c r="G1216">
        <v>27852900</v>
      </c>
    </row>
    <row r="1217" spans="1:7" x14ac:dyDescent="0.25">
      <c r="A1217" s="9">
        <v>44875</v>
      </c>
      <c r="B1217" s="10">
        <v>235.429993</v>
      </c>
      <c r="C1217" s="10">
        <v>243.33000200000001</v>
      </c>
      <c r="D1217" s="10">
        <v>235</v>
      </c>
      <c r="E1217" s="10">
        <v>242.979996</v>
      </c>
      <c r="F1217" s="10">
        <v>242.29716500000001</v>
      </c>
      <c r="G1217">
        <v>46268000</v>
      </c>
    </row>
    <row r="1218" spans="1:7" x14ac:dyDescent="0.25">
      <c r="A1218" s="9">
        <v>44876</v>
      </c>
      <c r="B1218" s="10">
        <v>242.990005</v>
      </c>
      <c r="C1218" s="10">
        <v>247.990005</v>
      </c>
      <c r="D1218" s="10">
        <v>241.929993</v>
      </c>
      <c r="E1218" s="10">
        <v>247.11000100000001</v>
      </c>
      <c r="F1218" s="10">
        <v>246.415558</v>
      </c>
      <c r="G1218">
        <v>34620200</v>
      </c>
    </row>
    <row r="1219" spans="1:7" x14ac:dyDescent="0.25">
      <c r="A1219" s="9">
        <v>44879</v>
      </c>
      <c r="B1219" s="10">
        <v>241.990005</v>
      </c>
      <c r="C1219" s="10">
        <v>243.91000399999999</v>
      </c>
      <c r="D1219" s="10">
        <v>239.21000699999999</v>
      </c>
      <c r="E1219" s="10">
        <v>241.550003</v>
      </c>
      <c r="F1219" s="10">
        <v>240.871185</v>
      </c>
      <c r="G1219">
        <v>31123300</v>
      </c>
    </row>
    <row r="1220" spans="1:7" x14ac:dyDescent="0.25">
      <c r="A1220" s="9">
        <v>44880</v>
      </c>
      <c r="B1220" s="10">
        <v>245.66000399999999</v>
      </c>
      <c r="C1220" s="10">
        <v>247</v>
      </c>
      <c r="D1220" s="10">
        <v>240.029999</v>
      </c>
      <c r="E1220" s="10">
        <v>241.970001</v>
      </c>
      <c r="F1220" s="10">
        <v>241.290009</v>
      </c>
      <c r="G1220">
        <v>31390100</v>
      </c>
    </row>
    <row r="1221" spans="1:7" x14ac:dyDescent="0.25">
      <c r="A1221" s="9">
        <v>44881</v>
      </c>
      <c r="B1221" s="10">
        <v>242.78999300000001</v>
      </c>
      <c r="C1221" s="10">
        <v>243.800003</v>
      </c>
      <c r="D1221" s="10">
        <v>240.41999799999999</v>
      </c>
      <c r="E1221" s="10">
        <v>241.729996</v>
      </c>
      <c r="F1221" s="10">
        <v>241.729996</v>
      </c>
      <c r="G1221">
        <v>24093300</v>
      </c>
    </row>
    <row r="1222" spans="1:7" x14ac:dyDescent="0.25">
      <c r="A1222" s="9">
        <v>44882</v>
      </c>
      <c r="B1222" s="10">
        <v>237.779999</v>
      </c>
      <c r="C1222" s="10">
        <v>243.25</v>
      </c>
      <c r="D1222" s="10">
        <v>237.63000500000001</v>
      </c>
      <c r="E1222" s="10">
        <v>241.679993</v>
      </c>
      <c r="F1222" s="10">
        <v>241.679993</v>
      </c>
      <c r="G1222">
        <v>23123500</v>
      </c>
    </row>
    <row r="1223" spans="1:7" x14ac:dyDescent="0.25">
      <c r="A1223" s="9">
        <v>44883</v>
      </c>
      <c r="B1223" s="10">
        <v>243.509995</v>
      </c>
      <c r="C1223" s="10">
        <v>243.740005</v>
      </c>
      <c r="D1223" s="10">
        <v>239.029999</v>
      </c>
      <c r="E1223" s="10">
        <v>241.220001</v>
      </c>
      <c r="F1223" s="10">
        <v>241.220001</v>
      </c>
      <c r="G1223">
        <v>27613500</v>
      </c>
    </row>
    <row r="1224" spans="1:7" x14ac:dyDescent="0.25">
      <c r="A1224" s="9">
        <v>44886</v>
      </c>
      <c r="B1224" s="10">
        <v>241.429993</v>
      </c>
      <c r="C1224" s="10">
        <v>244.66999799999999</v>
      </c>
      <c r="D1224" s="10">
        <v>241.19000199999999</v>
      </c>
      <c r="E1224" s="10">
        <v>242.050003</v>
      </c>
      <c r="F1224" s="10">
        <v>242.050003</v>
      </c>
      <c r="G1224">
        <v>26394700</v>
      </c>
    </row>
    <row r="1225" spans="1:7" x14ac:dyDescent="0.25">
      <c r="A1225" s="9">
        <v>44887</v>
      </c>
      <c r="B1225" s="10">
        <v>243.58999600000001</v>
      </c>
      <c r="C1225" s="10">
        <v>245.30999800000001</v>
      </c>
      <c r="D1225" s="10">
        <v>240.71000699999999</v>
      </c>
      <c r="E1225" s="10">
        <v>245.029999</v>
      </c>
      <c r="F1225" s="10">
        <v>245.029999</v>
      </c>
      <c r="G1225">
        <v>19665700</v>
      </c>
    </row>
    <row r="1226" spans="1:7" x14ac:dyDescent="0.25">
      <c r="A1226" s="9">
        <v>44888</v>
      </c>
      <c r="B1226" s="10">
        <v>245.11000100000001</v>
      </c>
      <c r="C1226" s="10">
        <v>248.279999</v>
      </c>
      <c r="D1226" s="10">
        <v>244.270004</v>
      </c>
      <c r="E1226" s="10">
        <v>247.58000200000001</v>
      </c>
      <c r="F1226" s="10">
        <v>247.58000200000001</v>
      </c>
      <c r="G1226">
        <v>19508500</v>
      </c>
    </row>
    <row r="1227" spans="1:7" x14ac:dyDescent="0.25">
      <c r="A1227" s="9">
        <v>44890</v>
      </c>
      <c r="B1227" s="10">
        <v>247.30999800000001</v>
      </c>
      <c r="C1227" s="10">
        <v>248.699997</v>
      </c>
      <c r="D1227" s="10">
        <v>246.729996</v>
      </c>
      <c r="E1227" s="10">
        <v>247.490005</v>
      </c>
      <c r="F1227" s="10">
        <v>247.490005</v>
      </c>
      <c r="G1227">
        <v>9200800</v>
      </c>
    </row>
    <row r="1228" spans="1:7" x14ac:dyDescent="0.25">
      <c r="A1228" s="9">
        <v>44893</v>
      </c>
      <c r="B1228" s="10">
        <v>246.08000200000001</v>
      </c>
      <c r="C1228" s="10">
        <v>246.64999399999999</v>
      </c>
      <c r="D1228" s="10">
        <v>240.800003</v>
      </c>
      <c r="E1228" s="10">
        <v>241.759995</v>
      </c>
      <c r="F1228" s="10">
        <v>241.759995</v>
      </c>
      <c r="G1228">
        <v>24778200</v>
      </c>
    </row>
    <row r="1229" spans="1:7" x14ac:dyDescent="0.25">
      <c r="A1229" s="9">
        <v>44894</v>
      </c>
      <c r="B1229" s="10">
        <v>241.39999399999999</v>
      </c>
      <c r="C1229" s="10">
        <v>242.78999300000001</v>
      </c>
      <c r="D1229" s="10">
        <v>238.21000699999999</v>
      </c>
      <c r="E1229" s="10">
        <v>240.33000200000001</v>
      </c>
      <c r="F1229" s="10">
        <v>240.33000200000001</v>
      </c>
      <c r="G1229">
        <v>17956300</v>
      </c>
    </row>
    <row r="1230" spans="1:7" x14ac:dyDescent="0.25">
      <c r="A1230" s="9">
        <v>44895</v>
      </c>
      <c r="B1230" s="10">
        <v>240.570007</v>
      </c>
      <c r="C1230" s="10">
        <v>255.33000200000001</v>
      </c>
      <c r="D1230" s="10">
        <v>239.86000100000001</v>
      </c>
      <c r="E1230" s="10">
        <v>255.13999899999999</v>
      </c>
      <c r="F1230" s="10">
        <v>255.13999899999999</v>
      </c>
      <c r="G1230">
        <v>47594200</v>
      </c>
    </row>
    <row r="1231" spans="1:7" x14ac:dyDescent="0.25">
      <c r="A1231" s="9">
        <v>44896</v>
      </c>
      <c r="B1231" s="10">
        <v>253.86999499999999</v>
      </c>
      <c r="C1231" s="10">
        <v>256.11999500000002</v>
      </c>
      <c r="D1231" s="10">
        <v>250.91999799999999</v>
      </c>
      <c r="E1231" s="10">
        <v>254.69000199999999</v>
      </c>
      <c r="F1231" s="10">
        <v>254.69000199999999</v>
      </c>
      <c r="G1231">
        <v>26041500</v>
      </c>
    </row>
    <row r="1232" spans="1:7" x14ac:dyDescent="0.25">
      <c r="A1232" s="9">
        <v>44897</v>
      </c>
      <c r="B1232" s="10">
        <v>249.820007</v>
      </c>
      <c r="C1232" s="10">
        <v>256.05999800000001</v>
      </c>
      <c r="D1232" s="10">
        <v>249.69000199999999</v>
      </c>
      <c r="E1232" s="10">
        <v>255.020004</v>
      </c>
      <c r="F1232" s="10">
        <v>255.020004</v>
      </c>
      <c r="G1232">
        <v>21528500</v>
      </c>
    </row>
    <row r="1233" spans="1:7" x14ac:dyDescent="0.25">
      <c r="A1233" s="9">
        <v>44900</v>
      </c>
      <c r="B1233" s="10">
        <v>252.009995</v>
      </c>
      <c r="C1233" s="10">
        <v>253.820007</v>
      </c>
      <c r="D1233" s="10">
        <v>248.05999800000001</v>
      </c>
      <c r="E1233" s="10">
        <v>250.199997</v>
      </c>
      <c r="F1233" s="10">
        <v>250.199997</v>
      </c>
      <c r="G1233">
        <v>23435300</v>
      </c>
    </row>
    <row r="1234" spans="1:7" x14ac:dyDescent="0.25">
      <c r="A1234" s="9">
        <v>44901</v>
      </c>
      <c r="B1234" s="10">
        <v>250.820007</v>
      </c>
      <c r="C1234" s="10">
        <v>251.86000100000001</v>
      </c>
      <c r="D1234" s="10">
        <v>243.779999</v>
      </c>
      <c r="E1234" s="10">
        <v>245.11999499999999</v>
      </c>
      <c r="F1234" s="10">
        <v>245.11999499999999</v>
      </c>
      <c r="G1234">
        <v>22463700</v>
      </c>
    </row>
    <row r="1235" spans="1:7" x14ac:dyDescent="0.25">
      <c r="A1235" s="9">
        <v>44902</v>
      </c>
      <c r="B1235" s="10">
        <v>244.83000200000001</v>
      </c>
      <c r="C1235" s="10">
        <v>246.16000399999999</v>
      </c>
      <c r="D1235" s="10">
        <v>242.21000699999999</v>
      </c>
      <c r="E1235" s="10">
        <v>244.36999499999999</v>
      </c>
      <c r="F1235" s="10">
        <v>244.36999499999999</v>
      </c>
      <c r="G1235">
        <v>20481500</v>
      </c>
    </row>
    <row r="1236" spans="1:7" x14ac:dyDescent="0.25">
      <c r="A1236" s="9">
        <v>44903</v>
      </c>
      <c r="B1236" s="10">
        <v>244.83999600000001</v>
      </c>
      <c r="C1236" s="10">
        <v>248.740005</v>
      </c>
      <c r="D1236" s="10">
        <v>243.05999800000001</v>
      </c>
      <c r="E1236" s="10">
        <v>247.39999399999999</v>
      </c>
      <c r="F1236" s="10">
        <v>247.39999399999999</v>
      </c>
      <c r="G1236">
        <v>22611800</v>
      </c>
    </row>
    <row r="1237" spans="1:7" x14ac:dyDescent="0.25">
      <c r="A1237" s="9">
        <v>44904</v>
      </c>
      <c r="B1237" s="10">
        <v>244.699997</v>
      </c>
      <c r="C1237" s="10">
        <v>248.30999800000001</v>
      </c>
      <c r="D1237" s="10">
        <v>244.16000399999999</v>
      </c>
      <c r="E1237" s="10">
        <v>245.41999799999999</v>
      </c>
      <c r="F1237" s="10">
        <v>245.41999799999999</v>
      </c>
      <c r="G1237">
        <v>20609700</v>
      </c>
    </row>
    <row r="1238" spans="1:7" x14ac:dyDescent="0.25">
      <c r="A1238" s="9">
        <v>44907</v>
      </c>
      <c r="B1238" s="10">
        <v>247.449997</v>
      </c>
      <c r="C1238" s="10">
        <v>252.53999300000001</v>
      </c>
      <c r="D1238" s="10">
        <v>247.16999799999999</v>
      </c>
      <c r="E1238" s="10">
        <v>252.509995</v>
      </c>
      <c r="F1238" s="10">
        <v>252.509995</v>
      </c>
      <c r="G1238">
        <v>30665100</v>
      </c>
    </row>
    <row r="1239" spans="1:7" x14ac:dyDescent="0.25">
      <c r="A1239" s="9">
        <v>44908</v>
      </c>
      <c r="B1239" s="10">
        <v>261.69000199999999</v>
      </c>
      <c r="C1239" s="10">
        <v>263.92001299999998</v>
      </c>
      <c r="D1239" s="10">
        <v>253.070007</v>
      </c>
      <c r="E1239" s="10">
        <v>256.92001299999998</v>
      </c>
      <c r="F1239" s="10">
        <v>256.92001299999998</v>
      </c>
      <c r="G1239">
        <v>42196900</v>
      </c>
    </row>
    <row r="1240" spans="1:7" x14ac:dyDescent="0.25">
      <c r="A1240" s="9">
        <v>44909</v>
      </c>
      <c r="B1240" s="10">
        <v>257.13000499999998</v>
      </c>
      <c r="C1240" s="10">
        <v>262.58999599999999</v>
      </c>
      <c r="D1240" s="10">
        <v>254.30999800000001</v>
      </c>
      <c r="E1240" s="10">
        <v>257.22000100000002</v>
      </c>
      <c r="F1240" s="10">
        <v>257.22000100000002</v>
      </c>
      <c r="G1240">
        <v>35410900</v>
      </c>
    </row>
    <row r="1241" spans="1:7" x14ac:dyDescent="0.25">
      <c r="A1241" s="9">
        <v>44910</v>
      </c>
      <c r="B1241" s="10">
        <v>253.720001</v>
      </c>
      <c r="C1241" s="10">
        <v>254.199997</v>
      </c>
      <c r="D1241" s="10">
        <v>247.33999600000001</v>
      </c>
      <c r="E1241" s="10">
        <v>249.009995</v>
      </c>
      <c r="F1241" s="10">
        <v>249.009995</v>
      </c>
      <c r="G1241">
        <v>35560400</v>
      </c>
    </row>
    <row r="1242" spans="1:7" x14ac:dyDescent="0.25">
      <c r="A1242" s="9">
        <v>44911</v>
      </c>
      <c r="B1242" s="10">
        <v>248.550003</v>
      </c>
      <c r="C1242" s="10">
        <v>249.83999600000001</v>
      </c>
      <c r="D1242" s="10">
        <v>243.509995</v>
      </c>
      <c r="E1242" s="10">
        <v>244.69000199999999</v>
      </c>
      <c r="F1242" s="10">
        <v>244.69000199999999</v>
      </c>
      <c r="G1242">
        <v>86102000</v>
      </c>
    </row>
    <row r="1243" spans="1:7" x14ac:dyDescent="0.25">
      <c r="A1243" s="9">
        <v>44914</v>
      </c>
      <c r="B1243" s="10">
        <v>244.86000100000001</v>
      </c>
      <c r="C1243" s="10">
        <v>245.21000699999999</v>
      </c>
      <c r="D1243" s="10">
        <v>238.71000699999999</v>
      </c>
      <c r="E1243" s="10">
        <v>240.449997</v>
      </c>
      <c r="F1243" s="10">
        <v>240.449997</v>
      </c>
      <c r="G1243">
        <v>29696400</v>
      </c>
    </row>
    <row r="1244" spans="1:7" x14ac:dyDescent="0.25">
      <c r="A1244" s="9">
        <v>44915</v>
      </c>
      <c r="B1244" s="10">
        <v>239.39999399999999</v>
      </c>
      <c r="C1244" s="10">
        <v>242.91000399999999</v>
      </c>
      <c r="D1244" s="10">
        <v>238.41999799999999</v>
      </c>
      <c r="E1244" s="10">
        <v>241.800003</v>
      </c>
      <c r="F1244" s="10">
        <v>241.800003</v>
      </c>
      <c r="G1244">
        <v>25150800</v>
      </c>
    </row>
    <row r="1245" spans="1:7" x14ac:dyDescent="0.25">
      <c r="A1245" s="9">
        <v>44916</v>
      </c>
      <c r="B1245" s="10">
        <v>241.69000199999999</v>
      </c>
      <c r="C1245" s="10">
        <v>245.61999499999999</v>
      </c>
      <c r="D1245" s="10">
        <v>240.11000100000001</v>
      </c>
      <c r="E1245" s="10">
        <v>244.429993</v>
      </c>
      <c r="F1245" s="10">
        <v>244.429993</v>
      </c>
      <c r="G1245">
        <v>23690600</v>
      </c>
    </row>
    <row r="1246" spans="1:7" x14ac:dyDescent="0.25">
      <c r="A1246" s="9">
        <v>44917</v>
      </c>
      <c r="B1246" s="10">
        <v>241.259995</v>
      </c>
      <c r="C1246" s="10">
        <v>241.990005</v>
      </c>
      <c r="D1246" s="10">
        <v>233.86999499999999</v>
      </c>
      <c r="E1246" s="10">
        <v>238.19000199999999</v>
      </c>
      <c r="F1246" s="10">
        <v>238.19000199999999</v>
      </c>
      <c r="G1246">
        <v>28651700</v>
      </c>
    </row>
    <row r="1247" spans="1:7" x14ac:dyDescent="0.25">
      <c r="A1247" s="9">
        <v>44918</v>
      </c>
      <c r="B1247" s="10">
        <v>236.11000100000001</v>
      </c>
      <c r="C1247" s="10">
        <v>238.86999499999999</v>
      </c>
      <c r="D1247" s="10">
        <v>233.94000199999999</v>
      </c>
      <c r="E1247" s="10">
        <v>238.729996</v>
      </c>
      <c r="F1247" s="10">
        <v>238.729996</v>
      </c>
      <c r="G1247">
        <v>21207000</v>
      </c>
    </row>
    <row r="1248" spans="1:7" x14ac:dyDescent="0.25">
      <c r="A1248" s="9">
        <v>44922</v>
      </c>
      <c r="B1248" s="10">
        <v>238.699997</v>
      </c>
      <c r="C1248" s="10">
        <v>238.929993</v>
      </c>
      <c r="D1248" s="10">
        <v>235.83000200000001</v>
      </c>
      <c r="E1248" s="10">
        <v>236.96000699999999</v>
      </c>
      <c r="F1248" s="10">
        <v>236.96000699999999</v>
      </c>
      <c r="G1248">
        <v>16688600</v>
      </c>
    </row>
    <row r="1249" spans="1:7" x14ac:dyDescent="0.25">
      <c r="A1249" s="9">
        <v>44923</v>
      </c>
      <c r="B1249" s="10">
        <v>236.88999899999999</v>
      </c>
      <c r="C1249" s="10">
        <v>239.720001</v>
      </c>
      <c r="D1249" s="10">
        <v>234.16999799999999</v>
      </c>
      <c r="E1249" s="10">
        <v>234.529999</v>
      </c>
      <c r="F1249" s="10">
        <v>234.529999</v>
      </c>
      <c r="G1249">
        <v>17457100</v>
      </c>
    </row>
    <row r="1250" spans="1:7" x14ac:dyDescent="0.25">
      <c r="A1250" s="9">
        <v>44924</v>
      </c>
      <c r="B1250" s="10">
        <v>235.64999399999999</v>
      </c>
      <c r="C1250" s="10">
        <v>241.91999799999999</v>
      </c>
      <c r="D1250" s="10">
        <v>235.64999399999999</v>
      </c>
      <c r="E1250" s="10">
        <v>241.009995</v>
      </c>
      <c r="F1250" s="10">
        <v>241.009995</v>
      </c>
      <c r="G1250">
        <v>19770700</v>
      </c>
    </row>
    <row r="1251" spans="1:7" x14ac:dyDescent="0.25">
      <c r="A1251" s="9">
        <v>44925</v>
      </c>
      <c r="B1251" s="10">
        <v>238.21000699999999</v>
      </c>
      <c r="C1251" s="10">
        <v>239.96000699999999</v>
      </c>
      <c r="D1251" s="10">
        <v>236.66000399999999</v>
      </c>
      <c r="E1251" s="10">
        <v>239.820007</v>
      </c>
      <c r="F1251" s="10">
        <v>239.820007</v>
      </c>
      <c r="G1251">
        <v>21930800</v>
      </c>
    </row>
    <row r="1252" spans="1:7" x14ac:dyDescent="0.25">
      <c r="A1252" s="9">
        <v>44929</v>
      </c>
      <c r="B1252" s="10">
        <v>243.08000200000001</v>
      </c>
      <c r="C1252" s="10">
        <v>245.75</v>
      </c>
      <c r="D1252" s="10">
        <v>237.39999399999999</v>
      </c>
      <c r="E1252" s="10">
        <v>239.58000200000001</v>
      </c>
      <c r="F1252" s="10">
        <v>239.58000200000001</v>
      </c>
      <c r="G1252">
        <v>25740000</v>
      </c>
    </row>
    <row r="1253" spans="1:7" x14ac:dyDescent="0.25">
      <c r="A1253" s="9">
        <v>44930</v>
      </c>
      <c r="B1253" s="10">
        <v>232.279999</v>
      </c>
      <c r="C1253" s="10">
        <v>232.86999499999999</v>
      </c>
      <c r="D1253" s="10">
        <v>225.96000699999999</v>
      </c>
      <c r="E1253" s="10">
        <v>229.10000600000001</v>
      </c>
      <c r="F1253" s="10">
        <v>229.10000600000001</v>
      </c>
      <c r="G1253">
        <v>50623400</v>
      </c>
    </row>
    <row r="1254" spans="1:7" x14ac:dyDescent="0.25">
      <c r="A1254" s="9">
        <v>44931</v>
      </c>
      <c r="B1254" s="10">
        <v>227.199997</v>
      </c>
      <c r="C1254" s="10">
        <v>227.550003</v>
      </c>
      <c r="D1254" s="10">
        <v>221.759995</v>
      </c>
      <c r="E1254" s="10">
        <v>222.30999800000001</v>
      </c>
      <c r="F1254" s="10">
        <v>222.30999800000001</v>
      </c>
      <c r="G1254">
        <v>39585600</v>
      </c>
    </row>
    <row r="1255" spans="1:7" x14ac:dyDescent="0.25">
      <c r="A1255" s="9">
        <v>44932</v>
      </c>
      <c r="B1255" s="10">
        <v>223</v>
      </c>
      <c r="C1255" s="10">
        <v>225.759995</v>
      </c>
      <c r="D1255" s="10">
        <v>219.35000600000001</v>
      </c>
      <c r="E1255" s="10">
        <v>224.929993</v>
      </c>
      <c r="F1255" s="10">
        <v>224.929993</v>
      </c>
      <c r="G1255">
        <v>43597700</v>
      </c>
    </row>
    <row r="1256" spans="1:7" x14ac:dyDescent="0.25">
      <c r="A1256" s="9">
        <v>44935</v>
      </c>
      <c r="B1256" s="10">
        <v>226.449997</v>
      </c>
      <c r="C1256" s="10">
        <v>231.240005</v>
      </c>
      <c r="D1256" s="10">
        <v>226.41000399999999</v>
      </c>
      <c r="E1256" s="10">
        <v>227.11999499999999</v>
      </c>
      <c r="F1256" s="10">
        <v>227.11999499999999</v>
      </c>
      <c r="G1256">
        <v>27369800</v>
      </c>
    </row>
    <row r="1257" spans="1:7" x14ac:dyDescent="0.25">
      <c r="A1257" s="9">
        <v>44936</v>
      </c>
      <c r="B1257" s="10">
        <v>227.759995</v>
      </c>
      <c r="C1257" s="10">
        <v>231.30999800000001</v>
      </c>
      <c r="D1257" s="10">
        <v>227.33000200000001</v>
      </c>
      <c r="E1257" s="10">
        <v>228.85000600000001</v>
      </c>
      <c r="F1257" s="10">
        <v>228.85000600000001</v>
      </c>
      <c r="G1257">
        <v>27033900</v>
      </c>
    </row>
    <row r="1258" spans="1:7" x14ac:dyDescent="0.25">
      <c r="A1258" s="9">
        <v>44937</v>
      </c>
      <c r="B1258" s="10">
        <v>231.28999300000001</v>
      </c>
      <c r="C1258" s="10">
        <v>235.949997</v>
      </c>
      <c r="D1258" s="10">
        <v>231.11000100000001</v>
      </c>
      <c r="E1258" s="10">
        <v>235.770004</v>
      </c>
      <c r="F1258" s="10">
        <v>235.770004</v>
      </c>
      <c r="G1258">
        <v>28669300</v>
      </c>
    </row>
    <row r="1259" spans="1:7" x14ac:dyDescent="0.25">
      <c r="A1259" s="9">
        <v>44938</v>
      </c>
      <c r="B1259" s="10">
        <v>235.259995</v>
      </c>
      <c r="C1259" s="10">
        <v>239.89999399999999</v>
      </c>
      <c r="D1259" s="10">
        <v>233.55999800000001</v>
      </c>
      <c r="E1259" s="10">
        <v>238.509995</v>
      </c>
      <c r="F1259" s="10">
        <v>238.509995</v>
      </c>
      <c r="G1259">
        <v>27269500</v>
      </c>
    </row>
    <row r="1260" spans="1:7" x14ac:dyDescent="0.25">
      <c r="A1260" s="9">
        <v>44939</v>
      </c>
      <c r="B1260" s="10">
        <v>237</v>
      </c>
      <c r="C1260" s="10">
        <v>239.36999499999999</v>
      </c>
      <c r="D1260" s="10">
        <v>234.91999799999999</v>
      </c>
      <c r="E1260" s="10">
        <v>239.229996</v>
      </c>
      <c r="F1260" s="10">
        <v>239.229996</v>
      </c>
      <c r="G1260">
        <v>21317700</v>
      </c>
    </row>
  </sheetData>
  <conditionalFormatting sqref="L7:L9 L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{DA6AE80D-3AB6-4F65-B135-AC8C94AED16A}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6AE80D-3AB6-4F65-B135-AC8C94AED1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L7:L9 L12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DCCF-B523-459B-AB8B-94C18101BAFF}">
  <dimension ref="A1:H85"/>
  <sheetViews>
    <sheetView workbookViewId="0">
      <selection activeCell="I17" sqref="I17"/>
    </sheetView>
  </sheetViews>
  <sheetFormatPr defaultRowHeight="15" x14ac:dyDescent="0.25"/>
  <cols>
    <col min="1" max="1" width="9.7109375" bestFit="1" customWidth="1"/>
    <col min="2" max="2" width="12.28515625" customWidth="1"/>
    <col min="3" max="3" width="21.140625" customWidth="1"/>
    <col min="4" max="4" width="35.85546875" customWidth="1"/>
    <col min="5" max="5" width="36" customWidth="1"/>
    <col min="7" max="7" width="10.140625" customWidth="1"/>
    <col min="8" max="8" width="8.28515625" customWidth="1"/>
  </cols>
  <sheetData>
    <row r="1" spans="1:8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G1" t="s">
        <v>15</v>
      </c>
      <c r="H1" t="s">
        <v>16</v>
      </c>
    </row>
    <row r="2" spans="1:8" x14ac:dyDescent="0.25">
      <c r="A2" s="1">
        <v>43132</v>
      </c>
      <c r="B2" s="4">
        <v>88.304603999999998</v>
      </c>
      <c r="G2" t="s">
        <v>17</v>
      </c>
      <c r="H2" s="5">
        <f>_xlfn.FORECAST.ETS.STAT($B$2:$B$61,$A$2:$A$61,1,1,1)</f>
        <v>0.66666700000000001</v>
      </c>
    </row>
    <row r="3" spans="1:8" x14ac:dyDescent="0.25">
      <c r="A3" s="1">
        <v>43160</v>
      </c>
      <c r="B3" s="4">
        <v>86.354065000000006</v>
      </c>
      <c r="G3" t="s">
        <v>18</v>
      </c>
      <c r="H3" s="5">
        <f>_xlfn.FORECAST.ETS.STAT($B$2:$B$61,$A$2:$A$61,2,1,1)</f>
        <v>1E-3</v>
      </c>
    </row>
    <row r="4" spans="1:8" x14ac:dyDescent="0.25">
      <c r="A4" s="1">
        <v>43191</v>
      </c>
      <c r="B4" s="4">
        <v>88.482887000000005</v>
      </c>
      <c r="G4" t="s">
        <v>19</v>
      </c>
      <c r="H4" s="5">
        <f>_xlfn.FORECAST.ETS.STAT($B$2:$B$61,$A$2:$A$61,3,1,1)</f>
        <v>2.2204460492503131E-16</v>
      </c>
    </row>
    <row r="5" spans="1:8" x14ac:dyDescent="0.25">
      <c r="A5" s="1">
        <v>43221</v>
      </c>
      <c r="B5" s="4">
        <v>93.516334999999998</v>
      </c>
      <c r="G5" t="s">
        <v>20</v>
      </c>
      <c r="H5" s="5">
        <f>_xlfn.FORECAST.ETS.STAT($B$2:$B$61,$A$2:$A$61,4,1,1)</f>
        <v>1.7617135472210184</v>
      </c>
    </row>
    <row r="6" spans="1:8" x14ac:dyDescent="0.25">
      <c r="A6" s="1">
        <v>43252</v>
      </c>
      <c r="B6" s="4">
        <v>93.703132999999994</v>
      </c>
      <c r="G6" t="s">
        <v>21</v>
      </c>
      <c r="H6" s="5">
        <f>_xlfn.FORECAST.ETS.STAT($B$2:$B$61,$A$2:$A$61,5,1,1)</f>
        <v>6.2330259546330556E-2</v>
      </c>
    </row>
    <row r="7" spans="1:8" x14ac:dyDescent="0.25">
      <c r="A7" s="1">
        <v>43282</v>
      </c>
      <c r="B7" s="4">
        <v>100.80141399999999</v>
      </c>
      <c r="G7" t="s">
        <v>22</v>
      </c>
      <c r="H7" s="5">
        <f>_xlfn.FORECAST.ETS.STAT($B$2:$B$61,$A$2:$A$61,6,1,1)</f>
        <v>16.174480018136716</v>
      </c>
    </row>
    <row r="8" spans="1:8" x14ac:dyDescent="0.25">
      <c r="A8" s="1">
        <v>43313</v>
      </c>
      <c r="B8" s="4">
        <v>106.740402</v>
      </c>
      <c r="G8" t="s">
        <v>23</v>
      </c>
      <c r="H8" s="5">
        <f>_xlfn.FORECAST.ETS.STAT($B$2:$B$61,$A$2:$A$61,7,1,1)</f>
        <v>20.591784301608328</v>
      </c>
    </row>
    <row r="9" spans="1:8" x14ac:dyDescent="0.25">
      <c r="A9" s="1">
        <v>43344</v>
      </c>
      <c r="B9" s="4">
        <v>109.097115</v>
      </c>
    </row>
    <row r="10" spans="1:8" x14ac:dyDescent="0.25">
      <c r="A10" s="1">
        <v>43374</v>
      </c>
      <c r="B10" s="4">
        <v>101.885666</v>
      </c>
    </row>
    <row r="11" spans="1:8" x14ac:dyDescent="0.25">
      <c r="A11" s="1">
        <v>43405</v>
      </c>
      <c r="B11" s="4">
        <v>105.777565</v>
      </c>
    </row>
    <row r="12" spans="1:8" x14ac:dyDescent="0.25">
      <c r="A12" s="1">
        <v>43435</v>
      </c>
      <c r="B12" s="4">
        <v>97.305808999999996</v>
      </c>
    </row>
    <row r="13" spans="1:8" x14ac:dyDescent="0.25">
      <c r="A13" s="1">
        <v>43466</v>
      </c>
      <c r="B13" s="4">
        <v>100.045738</v>
      </c>
    </row>
    <row r="14" spans="1:8" x14ac:dyDescent="0.25">
      <c r="A14" s="1">
        <v>43497</v>
      </c>
      <c r="B14" s="4">
        <v>107.32667499999999</v>
      </c>
    </row>
    <row r="15" spans="1:8" x14ac:dyDescent="0.25">
      <c r="A15" s="1">
        <v>43525</v>
      </c>
      <c r="B15" s="4">
        <v>113.47107699999999</v>
      </c>
    </row>
    <row r="16" spans="1:8" x14ac:dyDescent="0.25">
      <c r="A16" s="1">
        <v>43556</v>
      </c>
      <c r="B16" s="4">
        <v>125.65139000000001</v>
      </c>
    </row>
    <row r="17" spans="1:2" x14ac:dyDescent="0.25">
      <c r="A17" s="1">
        <v>43586</v>
      </c>
      <c r="B17" s="4">
        <v>118.993584</v>
      </c>
    </row>
    <row r="18" spans="1:2" x14ac:dyDescent="0.25">
      <c r="A18" s="1">
        <v>43617</v>
      </c>
      <c r="B18" s="4">
        <v>129.36114499999999</v>
      </c>
    </row>
    <row r="19" spans="1:2" x14ac:dyDescent="0.25">
      <c r="A19" s="1">
        <v>43647</v>
      </c>
      <c r="B19" s="4">
        <v>131.591858</v>
      </c>
    </row>
    <row r="20" spans="1:2" x14ac:dyDescent="0.25">
      <c r="A20" s="1">
        <v>43678</v>
      </c>
      <c r="B20" s="4">
        <v>133.12724299999999</v>
      </c>
    </row>
    <row r="21" spans="1:2" x14ac:dyDescent="0.25">
      <c r="A21" s="1">
        <v>43709</v>
      </c>
      <c r="B21" s="4">
        <v>134.70417800000001</v>
      </c>
    </row>
    <row r="22" spans="1:2" x14ac:dyDescent="0.25">
      <c r="A22" s="1">
        <v>43739</v>
      </c>
      <c r="B22" s="4">
        <v>138.90913399999999</v>
      </c>
    </row>
    <row r="23" spans="1:2" x14ac:dyDescent="0.25">
      <c r="A23" s="1">
        <v>43770</v>
      </c>
      <c r="B23" s="4">
        <v>146.66989100000001</v>
      </c>
    </row>
    <row r="24" spans="1:2" x14ac:dyDescent="0.25">
      <c r="A24" s="1">
        <v>43800</v>
      </c>
      <c r="B24" s="4">
        <v>153.313141</v>
      </c>
    </row>
    <row r="25" spans="1:2" x14ac:dyDescent="0.25">
      <c r="A25" s="1">
        <v>43831</v>
      </c>
      <c r="B25" s="4">
        <v>165.494598</v>
      </c>
    </row>
    <row r="26" spans="1:2" x14ac:dyDescent="0.25">
      <c r="A26" s="1">
        <v>43862</v>
      </c>
      <c r="B26" s="4">
        <v>157.503265</v>
      </c>
    </row>
    <row r="27" spans="1:2" x14ac:dyDescent="0.25">
      <c r="A27" s="1">
        <v>43891</v>
      </c>
      <c r="B27" s="4">
        <v>153.74165300000001</v>
      </c>
    </row>
    <row r="28" spans="1:2" x14ac:dyDescent="0.25">
      <c r="A28" s="1">
        <v>43922</v>
      </c>
      <c r="B28" s="4">
        <v>174.700729</v>
      </c>
    </row>
    <row r="29" spans="1:2" x14ac:dyDescent="0.25">
      <c r="A29" s="1">
        <v>43952</v>
      </c>
      <c r="B29" s="4">
        <v>178.63902300000001</v>
      </c>
    </row>
    <row r="30" spans="1:2" x14ac:dyDescent="0.25">
      <c r="A30" s="1">
        <v>43983</v>
      </c>
      <c r="B30" s="4">
        <v>198.94177199999999</v>
      </c>
    </row>
    <row r="31" spans="1:2" x14ac:dyDescent="0.25">
      <c r="A31" s="1">
        <v>44013</v>
      </c>
      <c r="B31" s="4">
        <v>200.40808100000001</v>
      </c>
    </row>
    <row r="32" spans="1:2" x14ac:dyDescent="0.25">
      <c r="A32" s="1">
        <v>44044</v>
      </c>
      <c r="B32" s="4">
        <v>220.467468</v>
      </c>
    </row>
    <row r="33" spans="1:2" x14ac:dyDescent="0.25">
      <c r="A33" s="1">
        <v>44075</v>
      </c>
      <c r="B33" s="4">
        <v>206.105728</v>
      </c>
    </row>
    <row r="34" spans="1:2" x14ac:dyDescent="0.25">
      <c r="A34" s="1">
        <v>44105</v>
      </c>
      <c r="B34" s="4">
        <v>198.40358000000001</v>
      </c>
    </row>
    <row r="35" spans="1:2" x14ac:dyDescent="0.25">
      <c r="A35" s="1">
        <v>44136</v>
      </c>
      <c r="B35" s="4">
        <v>209.770599</v>
      </c>
    </row>
    <row r="36" spans="1:2" x14ac:dyDescent="0.25">
      <c r="A36" s="1">
        <v>44166</v>
      </c>
      <c r="B36" s="4">
        <v>218.523529</v>
      </c>
    </row>
    <row r="37" spans="1:2" x14ac:dyDescent="0.25">
      <c r="A37" s="1">
        <v>44197</v>
      </c>
      <c r="B37" s="4">
        <v>227.89640800000001</v>
      </c>
    </row>
    <row r="38" spans="1:2" x14ac:dyDescent="0.25">
      <c r="A38" s="1">
        <v>44228</v>
      </c>
      <c r="B38" s="4">
        <v>228.30903599999999</v>
      </c>
    </row>
    <row r="39" spans="1:2" x14ac:dyDescent="0.25">
      <c r="A39" s="1">
        <v>44256</v>
      </c>
      <c r="B39" s="4">
        <v>232.17314099999999</v>
      </c>
    </row>
    <row r="40" spans="1:2" x14ac:dyDescent="0.25">
      <c r="A40" s="1">
        <v>44287</v>
      </c>
      <c r="B40" s="4">
        <v>248.33277899999999</v>
      </c>
    </row>
    <row r="41" spans="1:2" x14ac:dyDescent="0.25">
      <c r="A41" s="1">
        <v>44317</v>
      </c>
      <c r="B41" s="4">
        <v>245.870926</v>
      </c>
    </row>
    <row r="42" spans="1:2" x14ac:dyDescent="0.25">
      <c r="A42" s="1">
        <v>44348</v>
      </c>
      <c r="B42" s="4">
        <v>267.38324</v>
      </c>
    </row>
    <row r="43" spans="1:2" x14ac:dyDescent="0.25">
      <c r="A43" s="1">
        <v>44378</v>
      </c>
      <c r="B43" s="4">
        <v>281.21133400000002</v>
      </c>
    </row>
    <row r="44" spans="1:2" x14ac:dyDescent="0.25">
      <c r="A44" s="1">
        <v>44409</v>
      </c>
      <c r="B44" s="4">
        <v>297.96105999999997</v>
      </c>
    </row>
    <row r="45" spans="1:2" x14ac:dyDescent="0.25">
      <c r="A45" s="1">
        <v>44440</v>
      </c>
      <c r="B45" s="4">
        <v>278.79284699999999</v>
      </c>
    </row>
    <row r="46" spans="1:2" x14ac:dyDescent="0.25">
      <c r="A46" s="1">
        <v>44470</v>
      </c>
      <c r="B46" s="4">
        <v>327.94149800000002</v>
      </c>
    </row>
    <row r="47" spans="1:2" x14ac:dyDescent="0.25">
      <c r="A47" s="1">
        <v>44501</v>
      </c>
      <c r="B47" s="4">
        <v>326.92297400000001</v>
      </c>
    </row>
    <row r="48" spans="1:2" x14ac:dyDescent="0.25">
      <c r="A48" s="1">
        <v>44531</v>
      </c>
      <c r="B48" s="4">
        <v>333.19790599999999</v>
      </c>
    </row>
    <row r="49" spans="1:5" x14ac:dyDescent="0.25">
      <c r="A49" s="1">
        <v>44562</v>
      </c>
      <c r="B49" s="4">
        <v>308.09314000000001</v>
      </c>
    </row>
    <row r="50" spans="1:5" x14ac:dyDescent="0.25">
      <c r="A50" s="1">
        <v>44593</v>
      </c>
      <c r="B50" s="4">
        <v>296.01629600000001</v>
      </c>
    </row>
    <row r="51" spans="1:5" x14ac:dyDescent="0.25">
      <c r="A51" s="1">
        <v>44621</v>
      </c>
      <c r="B51" s="4">
        <v>306.07946800000002</v>
      </c>
    </row>
    <row r="52" spans="1:5" x14ac:dyDescent="0.25">
      <c r="A52" s="1">
        <v>44652</v>
      </c>
      <c r="B52" s="4">
        <v>275.51223800000002</v>
      </c>
    </row>
    <row r="53" spans="1:5" x14ac:dyDescent="0.25">
      <c r="A53" s="1">
        <v>44682</v>
      </c>
      <c r="B53" s="4">
        <v>269.90310699999998</v>
      </c>
    </row>
    <row r="54" spans="1:5" x14ac:dyDescent="0.25">
      <c r="A54" s="1">
        <v>44713</v>
      </c>
      <c r="B54" s="4">
        <v>255.56578099999999</v>
      </c>
    </row>
    <row r="55" spans="1:5" x14ac:dyDescent="0.25">
      <c r="A55" s="1">
        <v>44743</v>
      </c>
      <c r="B55" s="4">
        <v>279.358093</v>
      </c>
    </row>
    <row r="56" spans="1:5" x14ac:dyDescent="0.25">
      <c r="A56" s="1">
        <v>44774</v>
      </c>
      <c r="B56" s="4">
        <v>260.18292200000002</v>
      </c>
    </row>
    <row r="57" spans="1:5" x14ac:dyDescent="0.25">
      <c r="A57" s="1">
        <v>44805</v>
      </c>
      <c r="B57" s="4">
        <v>232.24548300000001</v>
      </c>
    </row>
    <row r="58" spans="1:5" x14ac:dyDescent="0.25">
      <c r="A58" s="1">
        <v>44835</v>
      </c>
      <c r="B58" s="4">
        <v>231.47766100000001</v>
      </c>
    </row>
    <row r="59" spans="1:5" x14ac:dyDescent="0.25">
      <c r="A59" s="1">
        <v>44866</v>
      </c>
      <c r="B59" s="4">
        <v>254.422989</v>
      </c>
    </row>
    <row r="60" spans="1:5" x14ac:dyDescent="0.25">
      <c r="A60" s="1">
        <v>44896</v>
      </c>
      <c r="B60" s="4">
        <v>239.820007</v>
      </c>
    </row>
    <row r="61" spans="1:5" x14ac:dyDescent="0.25">
      <c r="A61" s="1">
        <v>44927</v>
      </c>
      <c r="B61" s="4">
        <v>239.229996</v>
      </c>
      <c r="C61" s="4">
        <v>239.229996</v>
      </c>
      <c r="D61" s="4">
        <v>239.229996</v>
      </c>
      <c r="E61" s="4">
        <v>239.229996</v>
      </c>
    </row>
    <row r="62" spans="1:5" x14ac:dyDescent="0.25">
      <c r="A62" s="1">
        <v>44958</v>
      </c>
      <c r="C62" s="4">
        <f t="shared" ref="C62:C85" si="0">_xlfn.FORECAST.ETS(A62,$B$2:$B$61,$A$2:$A$61,1,1)</f>
        <v>243.16757029474854</v>
      </c>
      <c r="D62" s="4">
        <f t="shared" ref="D62:D85" si="1">C62-_xlfn.FORECAST.ETS.CONFINT(A62,$B$2:$B$61,$A$2:$A$61,0.95,1,1)</f>
        <v>214.00323296699412</v>
      </c>
      <c r="E62" s="4">
        <f t="shared" ref="E62:E85" si="2">C62+_xlfn.FORECAST.ETS.CONFINT(A62,$B$2:$B$61,$A$2:$A$61,0.95,1,1)</f>
        <v>272.33190762250297</v>
      </c>
    </row>
    <row r="63" spans="1:5" x14ac:dyDescent="0.25">
      <c r="A63" s="1">
        <v>44986</v>
      </c>
      <c r="C63" s="4">
        <f t="shared" si="0"/>
        <v>247.10514458949709</v>
      </c>
      <c r="D63" s="4">
        <f t="shared" si="1"/>
        <v>212.03778211509729</v>
      </c>
      <c r="E63" s="4">
        <f t="shared" si="2"/>
        <v>282.17250706389689</v>
      </c>
    </row>
    <row r="64" spans="1:5" x14ac:dyDescent="0.25">
      <c r="A64" s="1">
        <v>45017</v>
      </c>
      <c r="C64" s="4">
        <f t="shared" si="0"/>
        <v>251.04271888424563</v>
      </c>
      <c r="D64" s="4">
        <f t="shared" si="1"/>
        <v>210.91769077966629</v>
      </c>
      <c r="E64" s="4">
        <f t="shared" si="2"/>
        <v>291.16774698882494</v>
      </c>
    </row>
    <row r="65" spans="1:5" x14ac:dyDescent="0.25">
      <c r="A65" s="1">
        <v>45047</v>
      </c>
      <c r="C65" s="4">
        <f t="shared" si="0"/>
        <v>254.98029317899417</v>
      </c>
      <c r="D65" s="4">
        <f t="shared" si="1"/>
        <v>210.35458106892014</v>
      </c>
      <c r="E65" s="4">
        <f t="shared" si="2"/>
        <v>299.60600528906821</v>
      </c>
    </row>
    <row r="66" spans="1:5" x14ac:dyDescent="0.25">
      <c r="A66" s="1">
        <v>45078</v>
      </c>
      <c r="C66" s="4">
        <f t="shared" si="0"/>
        <v>258.91786747374272</v>
      </c>
      <c r="D66" s="4">
        <f t="shared" si="1"/>
        <v>210.19384347282647</v>
      </c>
      <c r="E66" s="4">
        <f t="shared" si="2"/>
        <v>307.64189147465896</v>
      </c>
    </row>
    <row r="67" spans="1:5" x14ac:dyDescent="0.25">
      <c r="A67" s="1">
        <v>45108</v>
      </c>
      <c r="C67" s="4">
        <f t="shared" si="0"/>
        <v>262.85544176849123</v>
      </c>
      <c r="D67" s="4">
        <f t="shared" si="1"/>
        <v>210.34117149799818</v>
      </c>
      <c r="E67" s="4">
        <f t="shared" si="2"/>
        <v>315.36971203898429</v>
      </c>
    </row>
    <row r="68" spans="1:5" x14ac:dyDescent="0.25">
      <c r="A68" s="1">
        <v>45139</v>
      </c>
      <c r="C68" s="4">
        <f t="shared" si="0"/>
        <v>266.7930160632398</v>
      </c>
      <c r="D68" s="4">
        <f t="shared" si="1"/>
        <v>210.73402852288245</v>
      </c>
      <c r="E68" s="4">
        <f t="shared" si="2"/>
        <v>322.85200360359715</v>
      </c>
    </row>
    <row r="69" spans="1:5" x14ac:dyDescent="0.25">
      <c r="A69" s="1">
        <v>45170</v>
      </c>
      <c r="C69" s="4">
        <f t="shared" si="0"/>
        <v>270.73059035798832</v>
      </c>
      <c r="D69" s="4">
        <f t="shared" si="1"/>
        <v>211.32842943785303</v>
      </c>
      <c r="E69" s="4">
        <f t="shared" si="2"/>
        <v>330.13275127812364</v>
      </c>
    </row>
    <row r="70" spans="1:5" x14ac:dyDescent="0.25">
      <c r="A70" s="1">
        <v>45200</v>
      </c>
      <c r="C70" s="4">
        <f t="shared" si="0"/>
        <v>274.66816465273689</v>
      </c>
      <c r="D70" s="4">
        <f t="shared" si="1"/>
        <v>212.09204942532233</v>
      </c>
      <c r="E70" s="4">
        <f t="shared" si="2"/>
        <v>337.24427988015145</v>
      </c>
    </row>
    <row r="71" spans="1:5" x14ac:dyDescent="0.25">
      <c r="A71" s="1">
        <v>45231</v>
      </c>
      <c r="C71" s="4">
        <f t="shared" si="0"/>
        <v>278.60573894748541</v>
      </c>
      <c r="D71" s="4">
        <f t="shared" si="1"/>
        <v>213.00031074153492</v>
      </c>
      <c r="E71" s="4">
        <f t="shared" si="2"/>
        <v>344.21116715343589</v>
      </c>
    </row>
    <row r="72" spans="1:5" x14ac:dyDescent="0.25">
      <c r="A72" s="1">
        <v>45261</v>
      </c>
      <c r="C72" s="4">
        <f t="shared" si="0"/>
        <v>282.54331324223398</v>
      </c>
      <c r="D72" s="4">
        <f t="shared" si="1"/>
        <v>214.03401122788574</v>
      </c>
      <c r="E72" s="4">
        <f t="shared" si="2"/>
        <v>351.05261525658221</v>
      </c>
    </row>
    <row r="73" spans="1:5" x14ac:dyDescent="0.25">
      <c r="A73" s="1">
        <v>45292</v>
      </c>
      <c r="C73" s="4">
        <f t="shared" si="0"/>
        <v>286.48088753698249</v>
      </c>
      <c r="D73" s="4">
        <f t="shared" si="1"/>
        <v>215.17781147926272</v>
      </c>
      <c r="E73" s="4">
        <f t="shared" si="2"/>
        <v>357.7839635947023</v>
      </c>
    </row>
    <row r="74" spans="1:5" x14ac:dyDescent="0.25">
      <c r="A74" s="1">
        <v>45323</v>
      </c>
      <c r="C74" s="4">
        <f t="shared" si="0"/>
        <v>290.41846183173107</v>
      </c>
      <c r="D74" s="4">
        <f t="shared" si="1"/>
        <v>216.41922879784994</v>
      </c>
      <c r="E74" s="4">
        <f t="shared" si="2"/>
        <v>364.41769486561219</v>
      </c>
    </row>
    <row r="75" spans="1:5" x14ac:dyDescent="0.25">
      <c r="A75" s="1">
        <v>45352</v>
      </c>
      <c r="C75" s="4">
        <f t="shared" si="0"/>
        <v>294.35603612647958</v>
      </c>
      <c r="D75" s="4">
        <f t="shared" si="1"/>
        <v>217.74794473569153</v>
      </c>
      <c r="E75" s="4">
        <f t="shared" si="2"/>
        <v>370.96412751726763</v>
      </c>
    </row>
    <row r="76" spans="1:5" x14ac:dyDescent="0.25">
      <c r="A76" s="1">
        <v>45383</v>
      </c>
      <c r="C76" s="4">
        <f t="shared" si="0"/>
        <v>298.2936104212281</v>
      </c>
      <c r="D76" s="4">
        <f t="shared" si="1"/>
        <v>219.15531446269617</v>
      </c>
      <c r="E76" s="4">
        <f t="shared" si="2"/>
        <v>377.43190637975999</v>
      </c>
    </row>
    <row r="77" spans="1:5" x14ac:dyDescent="0.25">
      <c r="A77" s="1">
        <v>45413</v>
      </c>
      <c r="C77" s="4">
        <f t="shared" si="0"/>
        <v>302.23118471597667</v>
      </c>
      <c r="D77" s="4">
        <f t="shared" si="1"/>
        <v>220.63401042199541</v>
      </c>
      <c r="E77" s="4">
        <f t="shared" si="2"/>
        <v>383.82835900995792</v>
      </c>
    </row>
    <row r="78" spans="1:5" x14ac:dyDescent="0.25">
      <c r="A78" s="1">
        <v>45444</v>
      </c>
      <c r="C78" s="4">
        <f t="shared" si="0"/>
        <v>306.16875901072524</v>
      </c>
      <c r="D78" s="4">
        <f t="shared" si="1"/>
        <v>222.17775791963822</v>
      </c>
      <c r="E78" s="4">
        <f t="shared" si="2"/>
        <v>390.15976010181225</v>
      </c>
    </row>
    <row r="79" spans="1:5" x14ac:dyDescent="0.25">
      <c r="A79" s="1">
        <v>45474</v>
      </c>
      <c r="C79" s="4">
        <f t="shared" si="0"/>
        <v>310.10633330547375</v>
      </c>
      <c r="D79" s="4">
        <f t="shared" si="1"/>
        <v>223.78113522925042</v>
      </c>
      <c r="E79" s="4">
        <f t="shared" si="2"/>
        <v>396.43153138169708</v>
      </c>
    </row>
    <row r="80" spans="1:5" x14ac:dyDescent="0.25">
      <c r="A80" s="1">
        <v>45505</v>
      </c>
      <c r="C80" s="4">
        <f t="shared" si="0"/>
        <v>314.04390760022227</v>
      </c>
      <c r="D80" s="4">
        <f t="shared" si="1"/>
        <v>225.43941996145674</v>
      </c>
      <c r="E80" s="4">
        <f t="shared" si="2"/>
        <v>402.6483952389878</v>
      </c>
    </row>
    <row r="81" spans="1:5" x14ac:dyDescent="0.25">
      <c r="A81" s="1">
        <v>45536</v>
      </c>
      <c r="C81" s="4">
        <f t="shared" si="0"/>
        <v>317.98148189497084</v>
      </c>
      <c r="D81" s="4">
        <f t="shared" si="1"/>
        <v>227.14846925151068</v>
      </c>
      <c r="E81" s="4">
        <f t="shared" si="2"/>
        <v>408.81449453843101</v>
      </c>
    </row>
    <row r="82" spans="1:5" x14ac:dyDescent="0.25">
      <c r="A82" s="1">
        <v>45566</v>
      </c>
      <c r="C82" s="4">
        <f t="shared" si="0"/>
        <v>321.91905618971936</v>
      </c>
      <c r="D82" s="4">
        <f t="shared" si="1"/>
        <v>228.90462509167486</v>
      </c>
      <c r="E82" s="4">
        <f t="shared" si="2"/>
        <v>414.93348728776385</v>
      </c>
    </row>
    <row r="83" spans="1:5" x14ac:dyDescent="0.25">
      <c r="A83" s="1">
        <v>45597</v>
      </c>
      <c r="C83" s="4">
        <f t="shared" si="0"/>
        <v>325.85663048446793</v>
      </c>
      <c r="D83" s="4">
        <f t="shared" si="1"/>
        <v>230.70463864686684</v>
      </c>
      <c r="E83" s="4">
        <f t="shared" si="2"/>
        <v>421.00862232206902</v>
      </c>
    </row>
    <row r="84" spans="1:5" x14ac:dyDescent="0.25">
      <c r="A84" s="1">
        <v>45627</v>
      </c>
      <c r="C84" s="4">
        <f t="shared" si="0"/>
        <v>329.79420477921644</v>
      </c>
      <c r="D84" s="4">
        <f t="shared" si="1"/>
        <v>232.54560910033652</v>
      </c>
      <c r="E84" s="4">
        <f t="shared" si="2"/>
        <v>427.04280045809639</v>
      </c>
    </row>
    <row r="85" spans="1:5" x14ac:dyDescent="0.25">
      <c r="A85" s="1">
        <v>45658</v>
      </c>
      <c r="C85" s="4">
        <f t="shared" si="0"/>
        <v>333.73177907396501</v>
      </c>
      <c r="D85" s="4">
        <f t="shared" si="1"/>
        <v>234.42493376024015</v>
      </c>
      <c r="E85" s="4">
        <f t="shared" si="2"/>
        <v>433.03862438768988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A28B-53C1-4FD6-BE74-393270ED30C5}">
  <dimension ref="A1:D62"/>
  <sheetViews>
    <sheetView workbookViewId="0">
      <selection sqref="A1:B1048576"/>
    </sheetView>
  </sheetViews>
  <sheetFormatPr defaultRowHeight="15" x14ac:dyDescent="0.25"/>
  <cols>
    <col min="1" max="1" width="9.7109375" bestFit="1" customWidth="1"/>
    <col min="2" max="2" width="11.5703125" style="2" bestFit="1" customWidth="1"/>
  </cols>
  <sheetData>
    <row r="1" spans="1:4" x14ac:dyDescent="0.25">
      <c r="A1" t="s">
        <v>0</v>
      </c>
      <c r="B1" s="2" t="s">
        <v>5</v>
      </c>
    </row>
    <row r="2" spans="1:4" x14ac:dyDescent="0.25">
      <c r="A2" s="1">
        <v>43132</v>
      </c>
      <c r="B2" s="2">
        <v>88.304603999999998</v>
      </c>
      <c r="D2" t="s">
        <v>9</v>
      </c>
    </row>
    <row r="3" spans="1:4" x14ac:dyDescent="0.25">
      <c r="A3" s="1">
        <v>43160</v>
      </c>
      <c r="B3" s="2">
        <v>86.354065000000006</v>
      </c>
    </row>
    <row r="4" spans="1:4" x14ac:dyDescent="0.25">
      <c r="A4" s="1">
        <v>43191</v>
      </c>
      <c r="B4" s="2">
        <v>88.482887000000005</v>
      </c>
    </row>
    <row r="5" spans="1:4" x14ac:dyDescent="0.25">
      <c r="A5" s="1">
        <v>43221</v>
      </c>
      <c r="B5" s="2">
        <v>93.516334999999998</v>
      </c>
    </row>
    <row r="6" spans="1:4" x14ac:dyDescent="0.25">
      <c r="A6" s="1">
        <v>43252</v>
      </c>
      <c r="B6" s="2">
        <v>93.703132999999994</v>
      </c>
    </row>
    <row r="7" spans="1:4" x14ac:dyDescent="0.25">
      <c r="A7" s="1">
        <v>43282</v>
      </c>
      <c r="B7" s="2">
        <v>100.80141399999999</v>
      </c>
    </row>
    <row r="8" spans="1:4" x14ac:dyDescent="0.25">
      <c r="A8" s="1">
        <v>43313</v>
      </c>
      <c r="B8" s="2">
        <v>106.740402</v>
      </c>
    </row>
    <row r="9" spans="1:4" x14ac:dyDescent="0.25">
      <c r="A9" s="1">
        <v>43344</v>
      </c>
      <c r="B9" s="2">
        <v>109.097115</v>
      </c>
    </row>
    <row r="10" spans="1:4" x14ac:dyDescent="0.25">
      <c r="A10" s="1">
        <v>43374</v>
      </c>
      <c r="B10" s="2">
        <v>101.885666</v>
      </c>
    </row>
    <row r="11" spans="1:4" x14ac:dyDescent="0.25">
      <c r="A11" s="1">
        <v>43405</v>
      </c>
      <c r="B11" s="2">
        <v>105.777565</v>
      </c>
    </row>
    <row r="12" spans="1:4" x14ac:dyDescent="0.25">
      <c r="A12" s="1">
        <v>43435</v>
      </c>
      <c r="B12" s="2">
        <v>97.305808999999996</v>
      </c>
    </row>
    <row r="13" spans="1:4" x14ac:dyDescent="0.25">
      <c r="A13" s="1">
        <v>43466</v>
      </c>
      <c r="B13" s="2">
        <v>100.045738</v>
      </c>
    </row>
    <row r="14" spans="1:4" x14ac:dyDescent="0.25">
      <c r="A14" s="1">
        <v>43497</v>
      </c>
      <c r="B14" s="2">
        <v>107.32667499999999</v>
      </c>
    </row>
    <row r="15" spans="1:4" x14ac:dyDescent="0.25">
      <c r="A15" s="1">
        <v>43525</v>
      </c>
      <c r="B15" s="2">
        <v>113.47107699999999</v>
      </c>
    </row>
    <row r="16" spans="1:4" x14ac:dyDescent="0.25">
      <c r="A16" s="1">
        <v>43556</v>
      </c>
      <c r="B16" s="2">
        <v>125.65139000000001</v>
      </c>
    </row>
    <row r="17" spans="1:2" x14ac:dyDescent="0.25">
      <c r="A17" s="1">
        <v>43586</v>
      </c>
      <c r="B17" s="2">
        <v>118.993584</v>
      </c>
    </row>
    <row r="18" spans="1:2" x14ac:dyDescent="0.25">
      <c r="A18" s="1">
        <v>43617</v>
      </c>
      <c r="B18" s="2">
        <v>129.36114499999999</v>
      </c>
    </row>
    <row r="19" spans="1:2" x14ac:dyDescent="0.25">
      <c r="A19" s="1">
        <v>43647</v>
      </c>
      <c r="B19" s="2">
        <v>131.591858</v>
      </c>
    </row>
    <row r="20" spans="1:2" x14ac:dyDescent="0.25">
      <c r="A20" s="1">
        <v>43678</v>
      </c>
      <c r="B20" s="2">
        <v>133.12724299999999</v>
      </c>
    </row>
    <row r="21" spans="1:2" x14ac:dyDescent="0.25">
      <c r="A21" s="1">
        <v>43709</v>
      </c>
      <c r="B21" s="2">
        <v>134.70417800000001</v>
      </c>
    </row>
    <row r="22" spans="1:2" x14ac:dyDescent="0.25">
      <c r="A22" s="1">
        <v>43739</v>
      </c>
      <c r="B22" s="2">
        <v>138.90913399999999</v>
      </c>
    </row>
    <row r="23" spans="1:2" x14ac:dyDescent="0.25">
      <c r="A23" s="1">
        <v>43770</v>
      </c>
      <c r="B23" s="2">
        <v>146.66989100000001</v>
      </c>
    </row>
    <row r="24" spans="1:2" x14ac:dyDescent="0.25">
      <c r="A24" s="1">
        <v>43800</v>
      </c>
      <c r="B24" s="2">
        <v>153.313141</v>
      </c>
    </row>
    <row r="25" spans="1:2" x14ac:dyDescent="0.25">
      <c r="A25" s="1">
        <v>43831</v>
      </c>
      <c r="B25" s="2">
        <v>165.494598</v>
      </c>
    </row>
    <row r="26" spans="1:2" x14ac:dyDescent="0.25">
      <c r="A26" s="1">
        <v>43862</v>
      </c>
      <c r="B26" s="2">
        <v>157.503265</v>
      </c>
    </row>
    <row r="27" spans="1:2" x14ac:dyDescent="0.25">
      <c r="A27" s="1">
        <v>43891</v>
      </c>
      <c r="B27" s="2">
        <v>153.74165300000001</v>
      </c>
    </row>
    <row r="28" spans="1:2" x14ac:dyDescent="0.25">
      <c r="A28" s="1">
        <v>43922</v>
      </c>
      <c r="B28" s="2">
        <v>174.700729</v>
      </c>
    </row>
    <row r="29" spans="1:2" x14ac:dyDescent="0.25">
      <c r="A29" s="1">
        <v>43952</v>
      </c>
      <c r="B29" s="2">
        <v>178.63902300000001</v>
      </c>
    </row>
    <row r="30" spans="1:2" x14ac:dyDescent="0.25">
      <c r="A30" s="1">
        <v>43983</v>
      </c>
      <c r="B30" s="2">
        <v>198.94177199999999</v>
      </c>
    </row>
    <row r="31" spans="1:2" x14ac:dyDescent="0.25">
      <c r="A31" s="1">
        <v>44013</v>
      </c>
      <c r="B31" s="2">
        <v>200.40808100000001</v>
      </c>
    </row>
    <row r="32" spans="1:2" x14ac:dyDescent="0.25">
      <c r="A32" s="1">
        <v>44044</v>
      </c>
      <c r="B32" s="2">
        <v>220.467468</v>
      </c>
    </row>
    <row r="33" spans="1:2" x14ac:dyDescent="0.25">
      <c r="A33" s="1">
        <v>44075</v>
      </c>
      <c r="B33" s="2">
        <v>206.105728</v>
      </c>
    </row>
    <row r="34" spans="1:2" x14ac:dyDescent="0.25">
      <c r="A34" s="1">
        <v>44105</v>
      </c>
      <c r="B34" s="2">
        <v>198.40358000000001</v>
      </c>
    </row>
    <row r="35" spans="1:2" x14ac:dyDescent="0.25">
      <c r="A35" s="1">
        <v>44136</v>
      </c>
      <c r="B35" s="2">
        <v>209.770599</v>
      </c>
    </row>
    <row r="36" spans="1:2" x14ac:dyDescent="0.25">
      <c r="A36" s="1">
        <v>44166</v>
      </c>
      <c r="B36" s="2">
        <v>218.523529</v>
      </c>
    </row>
    <row r="37" spans="1:2" x14ac:dyDescent="0.25">
      <c r="A37" s="1">
        <v>44197</v>
      </c>
      <c r="B37" s="2">
        <v>227.89640800000001</v>
      </c>
    </row>
    <row r="38" spans="1:2" x14ac:dyDescent="0.25">
      <c r="A38" s="1">
        <v>44228</v>
      </c>
      <c r="B38" s="2">
        <v>228.30903599999999</v>
      </c>
    </row>
    <row r="39" spans="1:2" x14ac:dyDescent="0.25">
      <c r="A39" s="1">
        <v>44256</v>
      </c>
      <c r="B39" s="2">
        <v>232.17314099999999</v>
      </c>
    </row>
    <row r="40" spans="1:2" x14ac:dyDescent="0.25">
      <c r="A40" s="1">
        <v>44287</v>
      </c>
      <c r="B40" s="2">
        <v>248.33277899999999</v>
      </c>
    </row>
    <row r="41" spans="1:2" x14ac:dyDescent="0.25">
      <c r="A41" s="1">
        <v>44317</v>
      </c>
      <c r="B41" s="2">
        <v>245.870926</v>
      </c>
    </row>
    <row r="42" spans="1:2" x14ac:dyDescent="0.25">
      <c r="A42" s="1">
        <v>44348</v>
      </c>
      <c r="B42" s="2">
        <v>267.38324</v>
      </c>
    </row>
    <row r="43" spans="1:2" x14ac:dyDescent="0.25">
      <c r="A43" s="1">
        <v>44378</v>
      </c>
      <c r="B43" s="2">
        <v>281.21133400000002</v>
      </c>
    </row>
    <row r="44" spans="1:2" x14ac:dyDescent="0.25">
      <c r="A44" s="1">
        <v>44409</v>
      </c>
      <c r="B44" s="2">
        <v>297.96105999999997</v>
      </c>
    </row>
    <row r="45" spans="1:2" x14ac:dyDescent="0.25">
      <c r="A45" s="1">
        <v>44440</v>
      </c>
      <c r="B45" s="2">
        <v>278.79284699999999</v>
      </c>
    </row>
    <row r="46" spans="1:2" x14ac:dyDescent="0.25">
      <c r="A46" s="1">
        <v>44470</v>
      </c>
      <c r="B46" s="2">
        <v>327.94149800000002</v>
      </c>
    </row>
    <row r="47" spans="1:2" x14ac:dyDescent="0.25">
      <c r="A47" s="1">
        <v>44501</v>
      </c>
      <c r="B47" s="2">
        <v>326.92297400000001</v>
      </c>
    </row>
    <row r="48" spans="1:2" x14ac:dyDescent="0.25">
      <c r="A48" s="1">
        <v>44531</v>
      </c>
      <c r="B48" s="2">
        <v>333.19790599999999</v>
      </c>
    </row>
    <row r="49" spans="1:2" x14ac:dyDescent="0.25">
      <c r="A49" s="1">
        <v>44562</v>
      </c>
      <c r="B49" s="2">
        <v>308.09314000000001</v>
      </c>
    </row>
    <row r="50" spans="1:2" x14ac:dyDescent="0.25">
      <c r="A50" s="1">
        <v>44593</v>
      </c>
      <c r="B50" s="2">
        <v>296.01629600000001</v>
      </c>
    </row>
    <row r="51" spans="1:2" x14ac:dyDescent="0.25">
      <c r="A51" s="1">
        <v>44621</v>
      </c>
      <c r="B51" s="2">
        <v>306.07946800000002</v>
      </c>
    </row>
    <row r="52" spans="1:2" x14ac:dyDescent="0.25">
      <c r="A52" s="1">
        <v>44652</v>
      </c>
      <c r="B52" s="2">
        <v>275.51223800000002</v>
      </c>
    </row>
    <row r="53" spans="1:2" x14ac:dyDescent="0.25">
      <c r="A53" s="1">
        <v>44682</v>
      </c>
      <c r="B53" s="2">
        <v>269.90310699999998</v>
      </c>
    </row>
    <row r="54" spans="1:2" x14ac:dyDescent="0.25">
      <c r="A54" s="1">
        <v>44713</v>
      </c>
      <c r="B54" s="2">
        <v>255.56578099999999</v>
      </c>
    </row>
    <row r="55" spans="1:2" x14ac:dyDescent="0.25">
      <c r="A55" s="1">
        <v>44743</v>
      </c>
      <c r="B55" s="2">
        <v>279.358093</v>
      </c>
    </row>
    <row r="56" spans="1:2" x14ac:dyDescent="0.25">
      <c r="A56" s="1">
        <v>44774</v>
      </c>
      <c r="B56" s="2">
        <v>260.18292200000002</v>
      </c>
    </row>
    <row r="57" spans="1:2" x14ac:dyDescent="0.25">
      <c r="A57" s="1">
        <v>44805</v>
      </c>
      <c r="B57" s="2">
        <v>232.24548300000001</v>
      </c>
    </row>
    <row r="58" spans="1:2" x14ac:dyDescent="0.25">
      <c r="A58" s="1">
        <v>44835</v>
      </c>
      <c r="B58" s="2">
        <v>231.47766100000001</v>
      </c>
    </row>
    <row r="59" spans="1:2" x14ac:dyDescent="0.25">
      <c r="A59" s="1">
        <v>44866</v>
      </c>
      <c r="B59" s="3">
        <v>254.422989</v>
      </c>
    </row>
    <row r="60" spans="1:2" x14ac:dyDescent="0.25">
      <c r="A60" s="1">
        <v>44896</v>
      </c>
      <c r="B60" s="2">
        <v>239.820007</v>
      </c>
    </row>
    <row r="61" spans="1:2" x14ac:dyDescent="0.25">
      <c r="A61" s="1">
        <v>44927</v>
      </c>
      <c r="B61" s="2">
        <v>239.229996</v>
      </c>
    </row>
    <row r="62" spans="1:2" x14ac:dyDescent="0.25">
      <c r="A62" s="1">
        <v>44939</v>
      </c>
      <c r="B62" s="2">
        <v>239.229996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4C55-1FEE-4D42-9107-DF0F4E8A567B}">
  <dimension ref="B2:C16"/>
  <sheetViews>
    <sheetView workbookViewId="0">
      <selection activeCell="B3" sqref="B3"/>
    </sheetView>
  </sheetViews>
  <sheetFormatPr defaultRowHeight="15" x14ac:dyDescent="0.25"/>
  <cols>
    <col min="2" max="2" width="27.7109375" customWidth="1"/>
    <col min="3" max="3" width="13.28515625" customWidth="1"/>
  </cols>
  <sheetData>
    <row r="2" spans="2:3" x14ac:dyDescent="0.25">
      <c r="C2" t="s">
        <v>9</v>
      </c>
    </row>
    <row r="3" spans="2:3" x14ac:dyDescent="0.25">
      <c r="B3" s="7" t="s">
        <v>43</v>
      </c>
      <c r="C3" s="14" t="s">
        <v>44</v>
      </c>
    </row>
    <row r="4" spans="2:3" x14ac:dyDescent="0.25">
      <c r="B4" s="6" t="s">
        <v>30</v>
      </c>
      <c r="C4" s="15">
        <v>239.23</v>
      </c>
    </row>
    <row r="5" spans="2:3" x14ac:dyDescent="0.25">
      <c r="B5" s="6" t="s">
        <v>29</v>
      </c>
      <c r="C5" s="15">
        <v>238.51</v>
      </c>
    </row>
    <row r="6" spans="2:3" x14ac:dyDescent="0.25">
      <c r="B6" s="6" t="s">
        <v>1</v>
      </c>
      <c r="C6" s="15">
        <v>237</v>
      </c>
    </row>
    <row r="7" spans="2:3" x14ac:dyDescent="0.25">
      <c r="B7" s="6" t="s">
        <v>31</v>
      </c>
      <c r="C7" s="15" t="s">
        <v>32</v>
      </c>
    </row>
    <row r="8" spans="2:3" x14ac:dyDescent="0.25">
      <c r="B8" s="6" t="s">
        <v>6</v>
      </c>
      <c r="C8" s="12">
        <v>21333265</v>
      </c>
    </row>
    <row r="9" spans="2:3" x14ac:dyDescent="0.25">
      <c r="B9" s="6" t="s">
        <v>33</v>
      </c>
      <c r="C9" s="12">
        <v>30194866</v>
      </c>
    </row>
    <row r="10" spans="2:3" x14ac:dyDescent="0.25">
      <c r="B10" s="6" t="s">
        <v>34</v>
      </c>
      <c r="C10" s="11" t="s">
        <v>35</v>
      </c>
    </row>
    <row r="11" spans="2:3" x14ac:dyDescent="0.25">
      <c r="B11" s="6" t="s">
        <v>36</v>
      </c>
      <c r="C11" s="11">
        <v>0.93</v>
      </c>
    </row>
    <row r="12" spans="2:3" x14ac:dyDescent="0.25">
      <c r="B12" s="6" t="s">
        <v>37</v>
      </c>
      <c r="C12" s="11">
        <v>25.75</v>
      </c>
    </row>
    <row r="13" spans="2:3" x14ac:dyDescent="0.25">
      <c r="B13" s="6" t="s">
        <v>38</v>
      </c>
      <c r="C13" s="11">
        <v>9.2899999999999991</v>
      </c>
    </row>
    <row r="14" spans="2:3" x14ac:dyDescent="0.25">
      <c r="B14" s="6" t="s">
        <v>39</v>
      </c>
      <c r="C14" s="11" t="s">
        <v>40</v>
      </c>
    </row>
    <row r="15" spans="2:3" x14ac:dyDescent="0.25">
      <c r="B15" s="6" t="s">
        <v>41</v>
      </c>
      <c r="C15" s="13">
        <v>44972</v>
      </c>
    </row>
    <row r="16" spans="2:3" x14ac:dyDescent="0.25">
      <c r="B16" s="8" t="s">
        <v>42</v>
      </c>
      <c r="C16" s="16">
        <v>293.95999999999998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52E5-483E-4B39-9DE9-70117BF586F7}">
  <dimension ref="E1:I18"/>
  <sheetViews>
    <sheetView workbookViewId="0">
      <selection activeCell="F12" sqref="F12:G18"/>
    </sheetView>
  </sheetViews>
  <sheetFormatPr defaultRowHeight="15" x14ac:dyDescent="0.25"/>
  <cols>
    <col min="2" max="2" width="27.5703125" customWidth="1"/>
    <col min="6" max="6" width="34.28515625" customWidth="1"/>
    <col min="7" max="7" width="17.140625" customWidth="1"/>
  </cols>
  <sheetData>
    <row r="1" spans="5:9" ht="15.75" x14ac:dyDescent="0.25">
      <c r="E1" s="38"/>
      <c r="F1" s="38"/>
    </row>
    <row r="2" spans="5:9" ht="15.75" x14ac:dyDescent="0.25">
      <c r="E2" s="38"/>
      <c r="F2" s="48"/>
    </row>
    <row r="3" spans="5:9" ht="15.75" x14ac:dyDescent="0.25">
      <c r="E3" s="38"/>
      <c r="F3" s="48"/>
      <c r="G3" s="38"/>
    </row>
    <row r="4" spans="5:9" ht="15.75" x14ac:dyDescent="0.25">
      <c r="E4" s="38"/>
      <c r="F4" s="40"/>
      <c r="G4" s="39"/>
    </row>
    <row r="5" spans="5:9" ht="15.75" x14ac:dyDescent="0.25">
      <c r="E5" s="38"/>
      <c r="F5" s="49"/>
      <c r="G5" s="39"/>
    </row>
    <row r="6" spans="5:9" ht="15.75" x14ac:dyDescent="0.25">
      <c r="E6" s="38"/>
      <c r="F6" s="50"/>
      <c r="G6" s="40"/>
    </row>
    <row r="7" spans="5:9" ht="15.75" x14ac:dyDescent="0.25">
      <c r="E7" s="38"/>
      <c r="F7" s="51"/>
      <c r="G7" s="46"/>
    </row>
    <row r="8" spans="5:9" ht="15.75" x14ac:dyDescent="0.25">
      <c r="F8" s="38"/>
      <c r="G8" s="47"/>
    </row>
    <row r="9" spans="5:9" ht="15.75" x14ac:dyDescent="0.25">
      <c r="F9" s="38"/>
      <c r="G9" s="41"/>
    </row>
    <row r="12" spans="5:9" ht="15.75" x14ac:dyDescent="0.25">
      <c r="F12" s="38" t="s">
        <v>71</v>
      </c>
      <c r="G12" s="38" t="s">
        <v>72</v>
      </c>
    </row>
    <row r="13" spans="5:9" ht="15.75" x14ac:dyDescent="0.25">
      <c r="F13" s="38" t="s">
        <v>25</v>
      </c>
      <c r="G13" s="39">
        <f>MAX(MSFT_3[Adj Close])</f>
        <v>339.92483499999997</v>
      </c>
    </row>
    <row r="14" spans="5:9" ht="15.75" x14ac:dyDescent="0.25">
      <c r="F14" s="38" t="s">
        <v>26</v>
      </c>
      <c r="G14" s="39">
        <f>MIN(MSFT_3[Adj Close])</f>
        <v>80.055167999999995</v>
      </c>
    </row>
    <row r="15" spans="5:9" ht="15.75" x14ac:dyDescent="0.25">
      <c r="F15" s="38" t="s">
        <v>27</v>
      </c>
      <c r="G15" s="40">
        <f>MAX(MSFT_3[Date])</f>
        <v>44939</v>
      </c>
    </row>
    <row r="16" spans="5:9" ht="15.75" x14ac:dyDescent="0.25">
      <c r="F16" s="38" t="s">
        <v>28</v>
      </c>
      <c r="G16" s="46">
        <f>LOOKUP(MSFT_3!$L$9, MSFT_3!$A$2:$A$1260,MSFT_3!$F$2:$F$1260)</f>
        <v>239.229996</v>
      </c>
      <c r="I16" t="s">
        <v>75</v>
      </c>
    </row>
    <row r="17" spans="6:7" ht="15.75" x14ac:dyDescent="0.25">
      <c r="F17" s="52" t="s">
        <v>73</v>
      </c>
      <c r="G17" s="54">
        <f>1-(MSFT_3!$L$10/MSFT_3!$L$7)</f>
        <v>0.29622677907602712</v>
      </c>
    </row>
    <row r="18" spans="6:7" ht="15.75" x14ac:dyDescent="0.25">
      <c r="F18" s="52" t="s">
        <v>74</v>
      </c>
      <c r="G18" s="53">
        <f>(MSFT_3!$F$1260/MSFT_3!$F$2)-1</f>
        <v>1.8753432491391275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I o Q x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I o Q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E M V a s O l S L a A E A A N Y H A A A T A B w A R m 9 y b X V s Y X M v U 2 V j d G l v b j E u b S C i G A A o o B Q A A A A A A A A A A A A A A A A A A A A A A A A A A A D t V F 1 r w j A U f R f 6 H 0 J 8 a S E U r P u A j T 5 I O 3 G w T 9 r t R f c Q m z v N S B N J U m W I / 3 3 p d D h G x x i 4 B 4 d 5 S X J O u P d c 7 r k x U F i u J M r W e + f c a 3 k t M 6 U a G G r j 6 6 y f + 5 0 A o x g J s F 4 L u Z W p S h f g k M T M w 1 Q V V Q n S + n 0 u I E y U t O 5 i f J y c j R 4 M a D M q B O V 6 l K q F F I o y M 9 p E D A s z x w E Z p i B 4 y S 3 o G B N M U K J E V U o T n x J 0 I Q v F u J z E n e g 4 I u i + U h Y y + y o g 3 h 7 D G y X h K S B r Y W 1 8 p 1 X p O I Y G Q J n L X u v O 6 d g 9 3 D A b 3 F / X Q N B w g / e E y A o q q D a x 1 d X n k M m U y o m L m L / O Y B s u 1 1 S a Z 6 X L t e C a N H 5 D f r J c 4 p R a c K V Z 9 w Y x d 1 4 R t M S 3 M 5 A f o K z K M e h 3 e M A n 0 w b 4 S i 0 a 0 E Q o A w 1 4 j 7 2 g 7 7 j H W m 9 N X E p 7 c h T W w l e r w G t x 2 V h w g x u i n b s h + s k N 0 X 9 3 Q 8 r n n I F k 5 k v H f t e Z 7 s 4 7 0 z 3 M 6 b 7 O K f q D Q T 1 8 2 / t i h z d Q S w E C L Q A U A A I A C A A i h D F W j Z h y K K Q A A A D 2 A A A A E g A A A A A A A A A A A A A A A A A A A A A A Q 2 9 u Z m l n L 1 B h Y 2 t h Z 2 U u e G 1 s U E s B A i 0 A F A A C A A g A I o Q x V g / K 6 a u k A A A A 6 Q A A A B M A A A A A A A A A A A A A A A A A 8 A A A A F t D b 2 5 0 Z W 5 0 X 1 R 5 c G V z X S 5 4 b W x Q S w E C L Q A U A A I A C A A i h D F W r D p U i 2 g B A A D W B w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J g A A A A A A A K A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U 0 Z U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N G V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2 V D E 5 O j E z O j M 5 L j E z M T c 1 M z Z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C g x K S 9 D a G F u Z 2 V k I F R 5 c G U u e 0 R h d G U s M H 0 m c X V v d D s s J n F 1 b 3 Q 7 U 2 V j d G l v b j E v T V N G V C g x K S 9 D a G F u Z 2 V k I F R 5 c G U u e 0 9 w Z W 4 s M X 0 m c X V v d D s s J n F 1 b 3 Q 7 U 2 V j d G l v b j E v T V N G V C g x K S 9 D a G F u Z 2 V k I F R 5 c G U u e 0 h p Z 2 g s M n 0 m c X V v d D s s J n F 1 b 3 Q 7 U 2 V j d G l v b j E v T V N G V C g x K S 9 D a G F u Z 2 V k I F R 5 c G U u e 0 x v d y w z f S Z x d W 9 0 O y w m c X V v d D t T Z W N 0 a W 9 u M S 9 N U 0 Z U K D E p L 0 N o Y W 5 n Z W Q g V H l w Z S 5 7 Q 2 x v c 2 U s N H 0 m c X V v d D s s J n F 1 b 3 Q 7 U 2 V j d G l v b j E v T V N G V C g x K S 9 D a G F u Z 2 V k I F R 5 c G U u e 0 F k a i B D b G 9 z Z S w 1 f S Z x d W 9 0 O y w m c X V v d D t T Z W N 0 a W 9 u M S 9 N U 0 Z U K D E p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T R l Q o M S k v Q 2 h h b m d l Z C B U e X B l L n t E Y X R l L D B 9 J n F 1 b 3 Q 7 L C Z x d W 9 0 O 1 N l Y 3 R p b 2 4 x L 0 1 T R l Q o M S k v Q 2 h h b m d l Z C B U e X B l L n t P c G V u L D F 9 J n F 1 b 3 Q 7 L C Z x d W 9 0 O 1 N l Y 3 R p b 2 4 x L 0 1 T R l Q o M S k v Q 2 h h b m d l Z C B U e X B l L n t I a W d o L D J 9 J n F 1 b 3 Q 7 L C Z x d W 9 0 O 1 N l Y 3 R p b 2 4 x L 0 1 T R l Q o M S k v Q 2 h h b m d l Z C B U e X B l L n t M b 3 c s M 3 0 m c X V v d D s s J n F 1 b 3 Q 7 U 2 V j d G l v b j E v T V N G V C g x K S 9 D a G F u Z 2 V k I F R 5 c G U u e 0 N s b 3 N l L D R 9 J n F 1 b 3 Q 7 L C Z x d W 9 0 O 1 N l Y 3 R p b 2 4 x L 0 1 T R l Q o M S k v Q 2 h h b m d l Z C B U e X B l L n t B Z G o g Q 2 x v c 2 U s N X 0 m c X V v d D s s J n F 1 b 3 Q 7 U 2 V j d G l v b j E v T V N G V C g x K S 9 D a G F u Z 2 V k I F R 5 c G U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N G V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N G V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2 V D E 5 O j I 0 O j Q 4 L j c 1 M T Q 2 M z l a I i A v P j x F b n R y e S B U e X B l P S J G a W x s Q 2 9 s d W 1 u V H l w Z X M i I F Z h b H V l P S J z Q 1 F V P S I g L z 4 8 R W 5 0 c n k g V H l w Z T 0 i R m l s b E N v b H V t b k 5 h b W V z I i B W Y W x 1 Z T 0 i c 1 s m c X V v d D t E Y X R l J n F 1 b 3 Q 7 L C Z x d W 9 0 O 0 R p d m l k Z W 5 k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l Q o M i k v Q 2 h h b m d l Z C B U e X B l L n t E Y X R l L D B 9 J n F 1 b 3 Q 7 L C Z x d W 9 0 O 1 N l Y 3 R p b 2 4 x L 0 1 T R l Q o M i k v Q 2 h h b m d l Z C B U e X B l L n t E a X Z p Z G V u Z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V N G V C g y K S 9 D a G F u Z 2 V k I F R 5 c G U u e 0 R h d G U s M H 0 m c X V v d D s s J n F 1 b 3 Q 7 U 2 V j d G l v b j E v T V N G V C g y K S 9 D a G F u Z 2 V k I F R 5 c G U u e 0 R p d m l k Z W 5 k c y w x f S Z x d W 9 0 O 1 0 s J n F 1 b 3 Q 7 U m V s Y X R p b 2 5 z a G l w S W 5 m b y Z x d W 9 0 O z p b X X 0 i I C 8 + P E V u d H J 5 I F R 5 c G U 9 I l J l Y 2 9 2 Z X J 5 V G F y Z 2 V 0 U 2 h l Z X Q i I F Z h b H V l P S J z T V N G V F 8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1 T R l Q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T R l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2 V D E 5 O j I 1 O j U 3 L j Y y M T g 0 O D d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C g z K S 9 D a G F u Z 2 V k I F R 5 c G U u e 0 R h d G U s M H 0 m c X V v d D s s J n F 1 b 3 Q 7 U 2 V j d G l v b j E v T V N G V C g z K S 9 D a G F u Z 2 V k I F R 5 c G U u e 0 9 w Z W 4 s M X 0 m c X V v d D s s J n F 1 b 3 Q 7 U 2 V j d G l v b j E v T V N G V C g z K S 9 D a G F u Z 2 V k I F R 5 c G U u e 0 h p Z 2 g s M n 0 m c X V v d D s s J n F 1 b 3 Q 7 U 2 V j d G l v b j E v T V N G V C g z K S 9 D a G F u Z 2 V k I F R 5 c G U u e 0 x v d y w z f S Z x d W 9 0 O y w m c X V v d D t T Z W N 0 a W 9 u M S 9 N U 0 Z U K D M p L 0 N o Y W 5 n Z W Q g V H l w Z S 5 7 Q 2 x v c 2 U s N H 0 m c X V v d D s s J n F 1 b 3 Q 7 U 2 V j d G l v b j E v T V N G V C g z K S 9 D a G F u Z 2 V k I F R 5 c G U u e 0 F k a i B D b G 9 z Z S w 1 f S Z x d W 9 0 O y w m c X V v d D t T Z W N 0 a W 9 u M S 9 N U 0 Z U K D M p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T R l Q o M y k v Q 2 h h b m d l Z C B U e X B l L n t E Y X R l L D B 9 J n F 1 b 3 Q 7 L C Z x d W 9 0 O 1 N l Y 3 R p b 2 4 x L 0 1 T R l Q o M y k v Q 2 h h b m d l Z C B U e X B l L n t P c G V u L D F 9 J n F 1 b 3 Q 7 L C Z x d W 9 0 O 1 N l Y 3 R p b 2 4 x L 0 1 T R l Q o M y k v Q 2 h h b m d l Z C B U e X B l L n t I a W d o L D J 9 J n F 1 b 3 Q 7 L C Z x d W 9 0 O 1 N l Y 3 R p b 2 4 x L 0 1 T R l Q o M y k v Q 2 h h b m d l Z C B U e X B l L n t M b 3 c s M 3 0 m c X V v d D s s J n F 1 b 3 Q 7 U 2 V j d G l v b j E v T V N G V C g z K S 9 D a G F u Z 2 V k I F R 5 c G U u e 0 N s b 3 N l L D R 9 J n F 1 b 3 Q 7 L C Z x d W 9 0 O 1 N l Y 3 R p b 2 4 x L 0 1 T R l Q o M y k v Q 2 h h b m d l Z C B U e X B l L n t B Z G o g Q 2 x v c 2 U s N X 0 m c X V v d D s s J n F 1 b 3 Q 7 U 2 V j d G l v b j E v T V N G V C g z K S 9 D a G F u Z 2 V k I F R 5 c G U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N G V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V N G V F 8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Z U M T k 6 M T M 6 M z k u M T M x N z U z N l o i I C 8 + P E V u d H J 5 I F R 5 c G U 9 I k Z p b G x D b 2 x 1 b W 5 U e X B l c y I g V m F s d W U 9 I n N D U V V G Q l F V R k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G a W x s Q 2 9 1 b n Q i I F Z h b H V l P S J s N j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R l Q o M S k v Q 2 h h b m d l Z C B U e X B l L n t E Y X R l L D B 9 J n F 1 b 3 Q 7 L C Z x d W 9 0 O 1 N l Y 3 R p b 2 4 x L 0 1 T R l Q o M S k v Q 2 h h b m d l Z C B U e X B l L n t P c G V u L D F 9 J n F 1 b 3 Q 7 L C Z x d W 9 0 O 1 N l Y 3 R p b 2 4 x L 0 1 T R l Q o M S k v Q 2 h h b m d l Z C B U e X B l L n t I a W d o L D J 9 J n F 1 b 3 Q 7 L C Z x d W 9 0 O 1 N l Y 3 R p b 2 4 x L 0 1 T R l Q o M S k v Q 2 h h b m d l Z C B U e X B l L n t M b 3 c s M 3 0 m c X V v d D s s J n F 1 b 3 Q 7 U 2 V j d G l v b j E v T V N G V C g x K S 9 D a G F u Z 2 V k I F R 5 c G U u e 0 N s b 3 N l L D R 9 J n F 1 b 3 Q 7 L C Z x d W 9 0 O 1 N l Y 3 R p b 2 4 x L 0 1 T R l Q o M S k v Q 2 h h b m d l Z C B U e X B l L n t B Z G o g Q 2 x v c 2 U s N X 0 m c X V v d D s s J n F 1 b 3 Q 7 U 2 V j d G l v b j E v T V N G V C g x K S 9 D a G F u Z 2 V k I F R 5 c G U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U 0 Z U K D E p L 0 N o Y W 5 n Z W Q g V H l w Z S 5 7 R G F 0 Z S w w f S Z x d W 9 0 O y w m c X V v d D t T Z W N 0 a W 9 u M S 9 N U 0 Z U K D E p L 0 N o Y W 5 n Z W Q g V H l w Z S 5 7 T 3 B l b i w x f S Z x d W 9 0 O y w m c X V v d D t T Z W N 0 a W 9 u M S 9 N U 0 Z U K D E p L 0 N o Y W 5 n Z W Q g V H l w Z S 5 7 S G l n a C w y f S Z x d W 9 0 O y w m c X V v d D t T Z W N 0 a W 9 u M S 9 N U 0 Z U K D E p L 0 N o Y W 5 n Z W Q g V H l w Z S 5 7 T G 9 3 L D N 9 J n F 1 b 3 Q 7 L C Z x d W 9 0 O 1 N l Y 3 R p b 2 4 x L 0 1 T R l Q o M S k v Q 2 h h b m d l Z C B U e X B l L n t D b G 9 z Z S w 0 f S Z x d W 9 0 O y w m c X V v d D t T Z W N 0 a W 9 u M S 9 N U 0 Z U K D E p L 0 N o Y W 5 n Z W Q g V H l w Z S 5 7 Q W R q I E N s b 3 N l L D V 9 J n F 1 b 3 Q 7 L C Z x d W 9 0 O 1 N l Y 3 R p b 2 4 x L 0 1 T R l Q o M S k v Q 2 h h b m d l Z C B U e X B l L n t W b 2 x 1 b W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U 0 Z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Z x e J 2 v 1 w R I G j X q c R H Y S y A A A A A A I A A A A A A B B m A A A A A Q A A I A A A A C f I B / 1 I 2 L B C r 8 K l 9 J D 2 j q q Z X V h 3 h R n I X 0 e b z s P v z a o 3 A A A A A A 6 A A A A A A g A A I A A A A N d 8 8 W Y Y d t T r l M p t 6 4 H u d J i j G 2 m L 4 e d p k 7 L a E j s 2 Y H z 5 U A A A A J G h 0 I m u K Z Q 3 s / B t b R u O 6 4 f T 0 c A w 2 S Z Y g F D y q v U 9 3 6 W 1 B N N E u K A Z f c p J P k z 5 N Q O a V d 3 B K C a S 1 O S z Y 7 y t o k U n X / j v 5 o o a 1 1 n 7 h I z 8 K E T 5 N y 5 x Q A A A A O f E n V u 8 G D I l n / B s 7 n G j b 9 k H n O 7 T e Y 5 V V U a F g d e X 8 A / E O s O d i 0 x x q A 6 E O q 9 X E o n q H f C P K s 1 H 9 z F j x g y H z U T N g E o = < / D a t a M a s h u p > 
</file>

<file path=customXml/itemProps1.xml><?xml version="1.0" encoding="utf-8"?>
<ds:datastoreItem xmlns:ds="http://schemas.openxmlformats.org/officeDocument/2006/customXml" ds:itemID="{9FD9C964-B2DD-474B-B26A-46308B453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DASHBOARD</vt:lpstr>
      <vt:lpstr>OTHER STATS</vt:lpstr>
      <vt:lpstr>MSFT_1</vt:lpstr>
      <vt:lpstr>MSFT_2</vt:lpstr>
      <vt:lpstr>MSFT_3</vt:lpstr>
      <vt:lpstr>FORECAST</vt:lpstr>
      <vt:lpstr>MSFT_15</vt:lpstr>
      <vt:lpstr>HISTORICAL</vt:lpstr>
      <vt:lpstr>5 YR STATS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Eichenberg</dc:creator>
  <cp:lastModifiedBy>Claire Eichenberg</cp:lastModifiedBy>
  <cp:lastPrinted>2023-01-17T22:40:12Z</cp:lastPrinted>
  <dcterms:created xsi:type="dcterms:W3CDTF">2023-01-16T19:12:17Z</dcterms:created>
  <dcterms:modified xsi:type="dcterms:W3CDTF">2024-06-08T19:45:25Z</dcterms:modified>
</cp:coreProperties>
</file>