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e_UR" sheetId="1" state="visible" r:id="rId2"/>
    <sheet name="Simple_Listing" sheetId="2" state="visible" r:id="rId3"/>
    <sheet name="URCs" sheetId="3" state="visible" r:id="rId4"/>
    <sheet name="RST" sheetId="4" state="visible" r:id="rId5"/>
    <sheet name="Indexed_C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<sst xmlns="http://schemas.openxmlformats.org/spreadsheetml/2006/main" count="424" uniqueCount="122">
  <si>
    <t xml:space="preserve">mu</t>
  </si>
  <si>
    <t xml:space="preserve">sigma</t>
  </si>
  <si>
    <t xml:space="preserve">L1</t>
  </si>
  <si>
    <t xml:space="preserve">L2</t>
  </si>
  <si>
    <t xml:space="preserve">weights:</t>
  </si>
  <si>
    <t xml:space="preserve">objective:</t>
  </si>
  <si>
    <t xml:space="preserve">input</t>
  </si>
  <si>
    <t xml:space="preserve">candidate</t>
  </si>
  <si>
    <t xml:space="preserve">obs.prob</t>
  </si>
  <si>
    <t xml:space="preserve">tab.prob</t>
  </si>
  <si>
    <t xml:space="preserve">Id-Length</t>
  </si>
  <si>
    <t xml:space="preserve">STW</t>
  </si>
  <si>
    <t xml:space="preserve">*VVC</t>
  </si>
  <si>
    <t xml:space="preserve">H</t>
  </si>
  <si>
    <t xml:space="preserve">expH</t>
  </si>
  <si>
    <t xml:space="preserve">p</t>
  </si>
  <si>
    <t xml:space="preserve">likelihood</t>
  </si>
  <si>
    <t xml:space="preserve">klas</t>
  </si>
  <si>
    <t xml:space="preserve">klaas</t>
  </si>
  <si>
    <t xml:space="preserve">klas_en</t>
  </si>
  <si>
    <t xml:space="preserve">klaas_en</t>
  </si>
  <si>
    <t xml:space="preserve">kip</t>
  </si>
  <si>
    <t xml:space="preserve">kiip</t>
  </si>
  <si>
    <t xml:space="preserve">kip_en</t>
  </si>
  <si>
    <t xml:space="preserve">kiip_en</t>
  </si>
  <si>
    <t xml:space="preserve">baas</t>
  </si>
  <si>
    <t xml:space="preserve">bas</t>
  </si>
  <si>
    <t xml:space="preserve">baas_en</t>
  </si>
  <si>
    <t xml:space="preserve">bas_en</t>
  </si>
  <si>
    <t xml:space="preserve">poot</t>
  </si>
  <si>
    <t xml:space="preserve">pot</t>
  </si>
  <si>
    <t xml:space="preserve">poot_en</t>
  </si>
  <si>
    <t xml:space="preserve">pot_en</t>
  </si>
  <si>
    <t xml:space="preserve">glas</t>
  </si>
  <si>
    <t xml:space="preserve">glaas</t>
  </si>
  <si>
    <t xml:space="preserve">glas_en</t>
  </si>
  <si>
    <t xml:space="preserve">glaas_en</t>
  </si>
  <si>
    <t xml:space="preserve">slot</t>
  </si>
  <si>
    <t xml:space="preserve">sloot</t>
  </si>
  <si>
    <t xml:space="preserve">slot_en</t>
  </si>
  <si>
    <t xml:space="preserve">sloot_en</t>
  </si>
  <si>
    <t xml:space="preserve">Wug test:</t>
  </si>
  <si>
    <t xml:space="preserve">Id-Length_listed</t>
  </si>
  <si>
    <t xml:space="preserve">^ If you just listed the corrrect form, how would Id-length assign violations?</t>
  </si>
  <si>
    <t xml:space="preserve">klas /klaas/</t>
  </si>
  <si>
    <t xml:space="preserve">klas /klas/</t>
  </si>
  <si>
    <t xml:space="preserve">kip /kiip/</t>
  </si>
  <si>
    <t xml:space="preserve">kip /kip/</t>
  </si>
  <si>
    <t xml:space="preserve">baas /baas/</t>
  </si>
  <si>
    <t xml:space="preserve">bas /bas/</t>
  </si>
  <si>
    <t xml:space="preserve">poot /poot/</t>
  </si>
  <si>
    <t xml:space="preserve">poot /pot/</t>
  </si>
  <si>
    <t xml:space="preserve">glas /glaas/</t>
  </si>
  <si>
    <t xml:space="preserve">glas /glas/</t>
  </si>
  <si>
    <t xml:space="preserve">slot /sloot/</t>
  </si>
  <si>
    <t xml:space="preserve">slot /slot/</t>
  </si>
  <si>
    <t xml:space="preserve">/klas/ -&gt; klas</t>
  </si>
  <si>
    <r>
      <rPr>
        <sz val="10"/>
        <rFont val="Arial"/>
        <family val="2"/>
      </rPr>
      <t xml:space="preserve">/klas/ -&gt; </t>
    </r>
    <r>
      <rPr>
        <sz val="10"/>
        <rFont val="Arial"/>
        <family val="2"/>
        <charset val="1"/>
      </rPr>
      <t xml:space="preserve">klaas</t>
    </r>
  </si>
  <si>
    <r>
      <rPr>
        <sz val="10"/>
        <rFont val="Arial"/>
        <family val="2"/>
      </rPr>
      <t xml:space="preserve">/klaas/ -&gt; </t>
    </r>
    <r>
      <rPr>
        <sz val="10"/>
        <rFont val="Arial"/>
        <family val="2"/>
        <charset val="1"/>
      </rPr>
      <t xml:space="preserve">klas</t>
    </r>
  </si>
  <si>
    <r>
      <rPr>
        <sz val="10"/>
        <rFont val="Arial"/>
        <family val="2"/>
      </rPr>
      <t xml:space="preserve">/klaas/ -&gt; </t>
    </r>
    <r>
      <rPr>
        <sz val="10"/>
        <rFont val="Arial"/>
        <family val="2"/>
        <charset val="1"/>
      </rPr>
      <t xml:space="preserve">klaas</t>
    </r>
  </si>
  <si>
    <r>
      <rPr>
        <sz val="10"/>
        <rFont val="Arial"/>
        <family val="2"/>
      </rPr>
      <t xml:space="preserve">/klas/ -&gt; </t>
    </r>
    <r>
      <rPr>
        <sz val="10"/>
        <rFont val="Arial"/>
        <family val="2"/>
        <charset val="1"/>
      </rPr>
      <t xml:space="preserve">klas_en</t>
    </r>
  </si>
  <si>
    <r>
      <rPr>
        <sz val="10"/>
        <rFont val="Arial"/>
        <family val="2"/>
      </rPr>
      <t xml:space="preserve">/klas/ -&gt; </t>
    </r>
    <r>
      <rPr>
        <sz val="10"/>
        <rFont val="Arial"/>
        <family val="2"/>
        <charset val="1"/>
      </rPr>
      <t xml:space="preserve">klaas_en</t>
    </r>
  </si>
  <si>
    <r>
      <rPr>
        <sz val="10"/>
        <rFont val="Arial"/>
        <family val="2"/>
      </rPr>
      <t xml:space="preserve">/klaas/ -&gt; </t>
    </r>
    <r>
      <rPr>
        <sz val="10"/>
        <rFont val="Arial"/>
        <family val="2"/>
        <charset val="1"/>
      </rPr>
      <t xml:space="preserve">klas_en</t>
    </r>
  </si>
  <si>
    <r>
      <rPr>
        <sz val="10"/>
        <rFont val="Arial"/>
        <family val="2"/>
      </rPr>
      <t xml:space="preserve">/klaas/ -&gt; </t>
    </r>
    <r>
      <rPr>
        <sz val="10"/>
        <rFont val="Arial"/>
        <family val="2"/>
        <charset val="1"/>
      </rPr>
      <t xml:space="preserve">klaas_en</t>
    </r>
  </si>
  <si>
    <r>
      <rPr>
        <sz val="10"/>
        <rFont val="Arial"/>
        <family val="2"/>
      </rPr>
      <t xml:space="preserve">/kip/ -&gt; </t>
    </r>
    <r>
      <rPr>
        <sz val="10"/>
        <rFont val="Arial"/>
        <family val="2"/>
        <charset val="1"/>
      </rPr>
      <t xml:space="preserve">kip</t>
    </r>
  </si>
  <si>
    <r>
      <rPr>
        <sz val="10"/>
        <rFont val="Arial"/>
        <family val="2"/>
      </rPr>
      <t xml:space="preserve">/kip/ -&gt; </t>
    </r>
    <r>
      <rPr>
        <sz val="10"/>
        <rFont val="Arial"/>
        <family val="2"/>
        <charset val="1"/>
      </rPr>
      <t xml:space="preserve">kiip</t>
    </r>
  </si>
  <si>
    <r>
      <rPr>
        <sz val="10"/>
        <rFont val="Arial"/>
        <family val="2"/>
      </rPr>
      <t xml:space="preserve">/kiip/ -&gt; </t>
    </r>
    <r>
      <rPr>
        <sz val="10"/>
        <rFont val="Arial"/>
        <family val="2"/>
        <charset val="1"/>
      </rPr>
      <t xml:space="preserve">kip</t>
    </r>
  </si>
  <si>
    <r>
      <rPr>
        <sz val="10"/>
        <rFont val="Arial"/>
        <family val="2"/>
      </rPr>
      <t xml:space="preserve">/kiip/ -&gt; </t>
    </r>
    <r>
      <rPr>
        <sz val="10"/>
        <rFont val="Arial"/>
        <family val="2"/>
        <charset val="1"/>
      </rPr>
      <t xml:space="preserve">kiip</t>
    </r>
  </si>
  <si>
    <r>
      <rPr>
        <sz val="10"/>
        <rFont val="Arial"/>
        <family val="2"/>
      </rPr>
      <t xml:space="preserve">/kip/ -&gt; </t>
    </r>
    <r>
      <rPr>
        <sz val="10"/>
        <rFont val="Arial"/>
        <family val="2"/>
        <charset val="1"/>
      </rPr>
      <t xml:space="preserve">kip_en</t>
    </r>
  </si>
  <si>
    <r>
      <rPr>
        <sz val="10"/>
        <rFont val="Arial"/>
        <family val="2"/>
      </rPr>
      <t xml:space="preserve">/kip/ -&gt; </t>
    </r>
    <r>
      <rPr>
        <sz val="10"/>
        <rFont val="Arial"/>
        <family val="2"/>
        <charset val="1"/>
      </rPr>
      <t xml:space="preserve">kiip_en</t>
    </r>
  </si>
  <si>
    <r>
      <rPr>
        <sz val="10"/>
        <rFont val="Arial"/>
        <family val="2"/>
      </rPr>
      <t xml:space="preserve">/kiip/ -&gt; </t>
    </r>
    <r>
      <rPr>
        <sz val="10"/>
        <rFont val="Arial"/>
        <family val="2"/>
        <charset val="1"/>
      </rPr>
      <t xml:space="preserve">kip_en</t>
    </r>
  </si>
  <si>
    <r>
      <rPr>
        <sz val="10"/>
        <rFont val="Arial"/>
        <family val="2"/>
      </rPr>
      <t xml:space="preserve">/kiip/ -&gt; </t>
    </r>
    <r>
      <rPr>
        <sz val="10"/>
        <rFont val="Arial"/>
        <family val="2"/>
        <charset val="1"/>
      </rPr>
      <t xml:space="preserve">kiip_en</t>
    </r>
  </si>
  <si>
    <r>
      <rPr>
        <sz val="10"/>
        <rFont val="Arial"/>
        <family val="2"/>
      </rPr>
      <t xml:space="preserve">/bas/ -&gt; </t>
    </r>
    <r>
      <rPr>
        <sz val="10"/>
        <rFont val="Arial"/>
        <family val="2"/>
        <charset val="1"/>
      </rPr>
      <t xml:space="preserve">bas</t>
    </r>
  </si>
  <si>
    <r>
      <rPr>
        <sz val="10"/>
        <rFont val="Arial"/>
        <family val="2"/>
      </rPr>
      <t xml:space="preserve">/bas/ -&gt; </t>
    </r>
    <r>
      <rPr>
        <sz val="10"/>
        <rFont val="Arial"/>
        <family val="2"/>
        <charset val="1"/>
      </rPr>
      <t xml:space="preserve">baas</t>
    </r>
  </si>
  <si>
    <r>
      <rPr>
        <sz val="10"/>
        <rFont val="Arial"/>
        <family val="2"/>
      </rPr>
      <t xml:space="preserve">/baas/ -&gt; </t>
    </r>
    <r>
      <rPr>
        <sz val="10"/>
        <rFont val="Arial"/>
        <family val="2"/>
        <charset val="1"/>
      </rPr>
      <t xml:space="preserve">bas</t>
    </r>
  </si>
  <si>
    <r>
      <rPr>
        <sz val="10"/>
        <rFont val="Arial"/>
        <family val="2"/>
      </rPr>
      <t xml:space="preserve">/baas/ -&gt; </t>
    </r>
    <r>
      <rPr>
        <sz val="10"/>
        <rFont val="Arial"/>
        <family val="2"/>
        <charset val="1"/>
      </rPr>
      <t xml:space="preserve">baas</t>
    </r>
  </si>
  <si>
    <r>
      <rPr>
        <sz val="10"/>
        <rFont val="Arial"/>
        <family val="2"/>
      </rPr>
      <t xml:space="preserve">/bas/ -&gt; </t>
    </r>
    <r>
      <rPr>
        <sz val="10"/>
        <rFont val="Arial"/>
        <family val="2"/>
        <charset val="1"/>
      </rPr>
      <t xml:space="preserve">bas_en</t>
    </r>
  </si>
  <si>
    <r>
      <rPr>
        <sz val="10"/>
        <rFont val="Arial"/>
        <family val="2"/>
      </rPr>
      <t xml:space="preserve">/bas/ -&gt; </t>
    </r>
    <r>
      <rPr>
        <sz val="10"/>
        <rFont val="Arial"/>
        <family val="2"/>
        <charset val="1"/>
      </rPr>
      <t xml:space="preserve">baas_en</t>
    </r>
  </si>
  <si>
    <r>
      <rPr>
        <sz val="10"/>
        <rFont val="Arial"/>
        <family val="2"/>
      </rPr>
      <t xml:space="preserve">/baas/ -&gt; </t>
    </r>
    <r>
      <rPr>
        <sz val="10"/>
        <rFont val="Arial"/>
        <family val="2"/>
        <charset val="1"/>
      </rPr>
      <t xml:space="preserve">bas_en</t>
    </r>
  </si>
  <si>
    <r>
      <rPr>
        <sz val="10"/>
        <rFont val="Arial"/>
        <family val="2"/>
      </rPr>
      <t xml:space="preserve">/baas/ -&gt; </t>
    </r>
    <r>
      <rPr>
        <sz val="10"/>
        <rFont val="Arial"/>
        <family val="2"/>
        <charset val="1"/>
      </rPr>
      <t xml:space="preserve">baas_en</t>
    </r>
  </si>
  <si>
    <r>
      <rPr>
        <sz val="10"/>
        <rFont val="Arial"/>
        <family val="2"/>
      </rPr>
      <t xml:space="preserve">/pot/ -&gt; </t>
    </r>
    <r>
      <rPr>
        <sz val="10"/>
        <rFont val="Arial"/>
        <family val="2"/>
        <charset val="1"/>
      </rPr>
      <t xml:space="preserve">pot</t>
    </r>
  </si>
  <si>
    <r>
      <rPr>
        <sz val="10"/>
        <rFont val="Arial"/>
        <family val="2"/>
      </rPr>
      <t xml:space="preserve">/pot/ -&gt; </t>
    </r>
    <r>
      <rPr>
        <sz val="10"/>
        <rFont val="Arial"/>
        <family val="2"/>
        <charset val="1"/>
      </rPr>
      <t xml:space="preserve">poot</t>
    </r>
  </si>
  <si>
    <r>
      <rPr>
        <sz val="10"/>
        <rFont val="Arial"/>
        <family val="2"/>
      </rPr>
      <t xml:space="preserve">/poot/ -&gt; </t>
    </r>
    <r>
      <rPr>
        <sz val="10"/>
        <rFont val="Arial"/>
        <family val="2"/>
        <charset val="1"/>
      </rPr>
      <t xml:space="preserve">pot</t>
    </r>
  </si>
  <si>
    <r>
      <rPr>
        <sz val="10"/>
        <rFont val="Arial"/>
        <family val="2"/>
      </rPr>
      <t xml:space="preserve">/poot/ -&gt; </t>
    </r>
    <r>
      <rPr>
        <sz val="10"/>
        <rFont val="Arial"/>
        <family val="2"/>
        <charset val="1"/>
      </rPr>
      <t xml:space="preserve">poot</t>
    </r>
  </si>
  <si>
    <r>
      <rPr>
        <sz val="10"/>
        <rFont val="Arial"/>
        <family val="2"/>
      </rPr>
      <t xml:space="preserve">/pot/ -&gt; </t>
    </r>
    <r>
      <rPr>
        <sz val="10"/>
        <rFont val="Arial"/>
        <family val="2"/>
        <charset val="1"/>
      </rPr>
      <t xml:space="preserve">pot_en</t>
    </r>
  </si>
  <si>
    <r>
      <rPr>
        <sz val="10"/>
        <rFont val="Arial"/>
        <family val="2"/>
      </rPr>
      <t xml:space="preserve">/pot/ -&gt; </t>
    </r>
    <r>
      <rPr>
        <sz val="10"/>
        <rFont val="Arial"/>
        <family val="2"/>
        <charset val="1"/>
      </rPr>
      <t xml:space="preserve">poot_en</t>
    </r>
  </si>
  <si>
    <r>
      <rPr>
        <sz val="10"/>
        <rFont val="Arial"/>
        <family val="2"/>
      </rPr>
      <t xml:space="preserve">/poot/ -&gt; </t>
    </r>
    <r>
      <rPr>
        <sz val="10"/>
        <rFont val="Arial"/>
        <family val="2"/>
        <charset val="1"/>
      </rPr>
      <t xml:space="preserve">pot_en</t>
    </r>
  </si>
  <si>
    <r>
      <rPr>
        <sz val="10"/>
        <rFont val="Arial"/>
        <family val="2"/>
      </rPr>
      <t xml:space="preserve">/poot/ -&gt; </t>
    </r>
    <r>
      <rPr>
        <sz val="10"/>
        <rFont val="Arial"/>
        <family val="2"/>
        <charset val="1"/>
      </rPr>
      <t xml:space="preserve">poot_en</t>
    </r>
  </si>
  <si>
    <r>
      <rPr>
        <sz val="10"/>
        <rFont val="Arial"/>
        <family val="2"/>
      </rPr>
      <t xml:space="preserve">/glas/ -&gt; </t>
    </r>
    <r>
      <rPr>
        <sz val="10"/>
        <rFont val="Arial"/>
        <family val="2"/>
        <charset val="1"/>
      </rPr>
      <t xml:space="preserve">glas</t>
    </r>
  </si>
  <si>
    <r>
      <rPr>
        <sz val="10"/>
        <rFont val="Arial"/>
        <family val="2"/>
      </rPr>
      <t xml:space="preserve">/glas/ -&gt; </t>
    </r>
    <r>
      <rPr>
        <sz val="10"/>
        <rFont val="Arial"/>
        <family val="2"/>
        <charset val="1"/>
      </rPr>
      <t xml:space="preserve">glaas</t>
    </r>
  </si>
  <si>
    <r>
      <rPr>
        <sz val="10"/>
        <rFont val="Arial"/>
        <family val="2"/>
      </rPr>
      <t xml:space="preserve">/glaas/ -&gt; </t>
    </r>
    <r>
      <rPr>
        <sz val="10"/>
        <rFont val="Arial"/>
        <family val="2"/>
        <charset val="1"/>
      </rPr>
      <t xml:space="preserve">glas</t>
    </r>
  </si>
  <si>
    <r>
      <rPr>
        <sz val="10"/>
        <rFont val="Arial"/>
        <family val="2"/>
      </rPr>
      <t xml:space="preserve">/glaas/ -&gt; </t>
    </r>
    <r>
      <rPr>
        <sz val="10"/>
        <rFont val="Arial"/>
        <family val="2"/>
        <charset val="1"/>
      </rPr>
      <t xml:space="preserve">glaas</t>
    </r>
  </si>
  <si>
    <r>
      <rPr>
        <sz val="10"/>
        <rFont val="Arial"/>
        <family val="2"/>
      </rPr>
      <t xml:space="preserve">/glas/ -&gt; </t>
    </r>
    <r>
      <rPr>
        <sz val="10"/>
        <rFont val="Arial"/>
        <family val="2"/>
        <charset val="1"/>
      </rPr>
      <t xml:space="preserve">glas_en</t>
    </r>
  </si>
  <si>
    <r>
      <rPr>
        <sz val="10"/>
        <rFont val="Arial"/>
        <family val="2"/>
      </rPr>
      <t xml:space="preserve">/glas/ -&gt; </t>
    </r>
    <r>
      <rPr>
        <sz val="10"/>
        <rFont val="Arial"/>
        <family val="2"/>
        <charset val="1"/>
      </rPr>
      <t xml:space="preserve">glaas_en</t>
    </r>
  </si>
  <si>
    <r>
      <rPr>
        <sz val="10"/>
        <rFont val="Arial"/>
        <family val="2"/>
      </rPr>
      <t xml:space="preserve">/glaas/ -&gt; </t>
    </r>
    <r>
      <rPr>
        <sz val="10"/>
        <rFont val="Arial"/>
        <family val="2"/>
        <charset val="1"/>
      </rPr>
      <t xml:space="preserve">glas_en</t>
    </r>
  </si>
  <si>
    <r>
      <rPr>
        <sz val="10"/>
        <rFont val="Arial"/>
        <family val="2"/>
      </rPr>
      <t xml:space="preserve">/glaas/ -&gt; </t>
    </r>
    <r>
      <rPr>
        <sz val="10"/>
        <rFont val="Arial"/>
        <family val="2"/>
        <charset val="1"/>
      </rPr>
      <t xml:space="preserve">glaas_en</t>
    </r>
  </si>
  <si>
    <r>
      <rPr>
        <sz val="10"/>
        <rFont val="Arial"/>
        <family val="2"/>
      </rPr>
      <t xml:space="preserve">/slot/ -&gt; </t>
    </r>
    <r>
      <rPr>
        <sz val="10"/>
        <rFont val="Arial"/>
        <family val="2"/>
        <charset val="1"/>
      </rPr>
      <t xml:space="preserve">slot</t>
    </r>
  </si>
  <si>
    <r>
      <rPr>
        <sz val="10"/>
        <rFont val="Arial"/>
        <family val="2"/>
      </rPr>
      <t xml:space="preserve">/slot/ -&gt; </t>
    </r>
    <r>
      <rPr>
        <sz val="10"/>
        <rFont val="Arial"/>
        <family val="2"/>
        <charset val="1"/>
      </rPr>
      <t xml:space="preserve">sloot</t>
    </r>
  </si>
  <si>
    <r>
      <rPr>
        <sz val="10"/>
        <rFont val="Arial"/>
        <family val="2"/>
      </rPr>
      <t xml:space="preserve">/sloot/ -&gt; </t>
    </r>
    <r>
      <rPr>
        <sz val="10"/>
        <rFont val="Arial"/>
        <family val="2"/>
        <charset val="1"/>
      </rPr>
      <t xml:space="preserve">slot</t>
    </r>
  </si>
  <si>
    <r>
      <rPr>
        <sz val="10"/>
        <rFont val="Arial"/>
        <family val="2"/>
      </rPr>
      <t xml:space="preserve">/sloot/ -&gt; </t>
    </r>
    <r>
      <rPr>
        <sz val="10"/>
        <rFont val="Arial"/>
        <family val="2"/>
        <charset val="1"/>
      </rPr>
      <t xml:space="preserve">sloot</t>
    </r>
  </si>
  <si>
    <r>
      <rPr>
        <sz val="10"/>
        <rFont val="Arial"/>
        <family val="2"/>
      </rPr>
      <t xml:space="preserve">/slot/ -&gt; </t>
    </r>
    <r>
      <rPr>
        <sz val="10"/>
        <rFont val="Arial"/>
        <family val="2"/>
        <charset val="1"/>
      </rPr>
      <t xml:space="preserve">slot_en</t>
    </r>
  </si>
  <si>
    <r>
      <rPr>
        <sz val="10"/>
        <rFont val="Arial"/>
        <family val="2"/>
      </rPr>
      <t xml:space="preserve">/slot/ -&gt; </t>
    </r>
    <r>
      <rPr>
        <sz val="10"/>
        <rFont val="Arial"/>
        <family val="2"/>
        <charset val="1"/>
      </rPr>
      <t xml:space="preserve">sloot_en</t>
    </r>
  </si>
  <si>
    <r>
      <rPr>
        <sz val="10"/>
        <rFont val="Arial"/>
        <family val="2"/>
      </rPr>
      <t xml:space="preserve">/sloot/ -&gt; </t>
    </r>
    <r>
      <rPr>
        <sz val="10"/>
        <rFont val="Arial"/>
        <family val="2"/>
        <charset val="1"/>
      </rPr>
      <t xml:space="preserve">slot_en</t>
    </r>
  </si>
  <si>
    <r>
      <rPr>
        <sz val="10"/>
        <rFont val="Arial"/>
        <family val="2"/>
      </rPr>
      <t xml:space="preserve">/sloot/ -&gt; </t>
    </r>
    <r>
      <rPr>
        <sz val="10"/>
        <rFont val="Arial"/>
        <family val="2"/>
        <charset val="1"/>
      </rPr>
      <t xml:space="preserve">sloot_en</t>
    </r>
  </si>
  <si>
    <t xml:space="preserve">Id_klas</t>
  </si>
  <si>
    <t xml:space="preserve">Id_kip</t>
  </si>
  <si>
    <t xml:space="preserve">Id_baas</t>
  </si>
  <si>
    <t xml:space="preserve">Id_poot</t>
  </si>
  <si>
    <t xml:space="preserve">Id_glas</t>
  </si>
  <si>
    <t xml:space="preserve">Id_slot</t>
  </si>
  <si>
    <t xml:space="preserve">STW_klas</t>
  </si>
  <si>
    <t xml:space="preserve">STW_kip</t>
  </si>
  <si>
    <t xml:space="preserve">STW_baas</t>
  </si>
  <si>
    <t xml:space="preserve">STW_poot</t>
  </si>
  <si>
    <t xml:space="preserve">STW_glas</t>
  </si>
  <si>
    <t xml:space="preserve">STW_slot</t>
  </si>
  <si>
    <t xml:space="preserve">*VVC_klas</t>
  </si>
  <si>
    <t xml:space="preserve">*VVC_kip</t>
  </si>
  <si>
    <t xml:space="preserve">*VVC_baas</t>
  </si>
  <si>
    <t xml:space="preserve">*VVC_poot</t>
  </si>
  <si>
    <t xml:space="preserve">*VVC_glas</t>
  </si>
  <si>
    <t xml:space="preserve">*VVC_slot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</si>
</sst>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B2B2B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5B277D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DCE6"/>
        <bgColor rgb="FFDDDDDD"/>
      </patternFill>
    </fill>
    <fill>
      <patternFill patternType="solid">
        <fgColor rgb="FFDEE6EF"/>
        <bgColor rgb="FFDEDCE6"/>
      </patternFill>
    </fill>
    <fill>
      <patternFill patternType="solid">
        <fgColor rgb="FFDDDDDD"/>
        <bgColor rgb="FFDEDCE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B4C7DC"/>
      </left>
      <right style="thin">
        <color rgb="FFB4C7DC"/>
      </right>
      <top style="thin"/>
      <bottom style="thin">
        <color rgb="FFB4C7DC"/>
      </bottom>
      <diagonal/>
    </border>
    <border diagonalUp="false" diagonalDown="false">
      <left style="thin">
        <color rgb="FFB4C7DC"/>
      </left>
      <right style="thin">
        <color rgb="FFB4C7DC"/>
      </right>
      <top style="thin">
        <color rgb="FFB4C7DC"/>
      </top>
      <bottom style="thin">
        <color rgb="FFB4C7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33" activeCellId="0" sqref="A33"/>
    </sheetView>
  </sheetViews>
  <sheetFormatPr defaultColWidth="11.54296875" defaultRowHeight="12.8" zeroHeight="false" outlineLevelRow="0" outlineLevelCol="0"/>
  <cols>
    <col collapsed="false" customWidth="false" hidden="false" outlineLevel="0" max="5" min="4" style="1" width="11.53"/>
    <col collapsed="false" customWidth="true" hidden="false" outlineLevel="0" max="6" min="6" style="1" width="13.89"/>
    <col collapsed="false" customWidth="true" hidden="false" outlineLevel="0" max="7" min="7" style="1" width="8.33"/>
    <col collapsed="false" customWidth="true" hidden="false" outlineLevel="0" max="8" min="8" style="1" width="7.36"/>
    <col collapsed="false" customWidth="false" hidden="false" outlineLevel="0" max="10" min="9" style="2" width="11.53"/>
    <col collapsed="false" customWidth="true" hidden="false" outlineLevel="0" max="11" min="11" style="3" width="7.93"/>
    <col collapsed="false" customWidth="false" hidden="false" outlineLevel="0" max="12" min="12" style="4" width="11.53"/>
    <col collapsed="false" customWidth="false" hidden="false" outlineLevel="0" max="31" min="13" style="2" width="11.53"/>
    <col collapsed="false" customWidth="false" hidden="false" outlineLevel="0" max="1011" min="32" style="5" width="11.53"/>
  </cols>
  <sheetData>
    <row r="1" customFormat="false" ht="12.8" hidden="false" customHeight="false" outlineLevel="0" collapsed="false">
      <c r="F1" s="0"/>
      <c r="G1" s="0"/>
      <c r="H1" s="0"/>
    </row>
    <row r="2" customFormat="false" ht="12.8" hidden="false" customHeight="false" outlineLevel="0" collapsed="false">
      <c r="B2" s="0" t="s">
        <v>0</v>
      </c>
      <c r="C2" s="0" t="s">
        <v>1</v>
      </c>
      <c r="E2" s="1" t="s">
        <v>2</v>
      </c>
      <c r="F2" s="1" t="n">
        <f aca="false">(F3-$B$3)*SQRT(2)/($C$3)^2</f>
        <v>1.07627233397219E-007</v>
      </c>
      <c r="G2" s="1" t="n">
        <f aca="false">(G3-$B$3)*SQRT(2)/($C$3)^2</f>
        <v>0</v>
      </c>
      <c r="H2" s="1" t="n">
        <f aca="false">(H3-$B$3)*SQRT(2)/($C$3)^2</f>
        <v>1.28331591336403E-007</v>
      </c>
      <c r="M2" s="2" t="n">
        <f aca="false">SUM(F2:H2)</f>
        <v>2.35958824733623E-007</v>
      </c>
    </row>
    <row r="3" customFormat="false" ht="12.8" hidden="false" customHeight="false" outlineLevel="0" collapsed="false">
      <c r="B3" s="0" t="n">
        <v>0</v>
      </c>
      <c r="C3" s="0" t="n">
        <v>100</v>
      </c>
      <c r="E3" s="1" t="s">
        <v>3</v>
      </c>
      <c r="F3" s="1" t="n">
        <f aca="false">(F4-$B$3)^2/2/$C$3</f>
        <v>0.00076103946575521</v>
      </c>
      <c r="G3" s="1" t="n">
        <f aca="false">(G4-$B$3)^2/2/$C$3</f>
        <v>0</v>
      </c>
      <c r="H3" s="1" t="n">
        <f aca="false">(H4-$B$3)^2/2/$C$3</f>
        <v>0.000907441384744316</v>
      </c>
      <c r="M3" s="2" t="n">
        <f aca="false">SUM(F3:H3)</f>
        <v>0.00166848085049953</v>
      </c>
    </row>
    <row r="4" customFormat="false" ht="12.8" hidden="false" customHeight="false" outlineLevel="0" collapsed="false">
      <c r="E4" s="1" t="s">
        <v>4</v>
      </c>
      <c r="F4" s="1" t="n">
        <v>0.390138300030953</v>
      </c>
      <c r="G4" s="1" t="n">
        <v>0</v>
      </c>
      <c r="H4" s="1" t="n">
        <v>0.426014409320698</v>
      </c>
      <c r="L4" s="6" t="s">
        <v>5</v>
      </c>
      <c r="M4" s="2" t="n">
        <f aca="false">SUM(M7:M26)-M3</f>
        <v>-2.38851431541866</v>
      </c>
    </row>
    <row r="6" customFormat="false" ht="12.8" hidden="false" customHeight="false" outlineLevel="0" collapsed="false">
      <c r="B6" s="7" t="s">
        <v>6</v>
      </c>
      <c r="C6" s="8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J6" s="2" t="s">
        <v>13</v>
      </c>
      <c r="K6" s="3" t="s">
        <v>14</v>
      </c>
      <c r="L6" s="4" t="s">
        <v>15</v>
      </c>
      <c r="M6" s="2" t="s">
        <v>16</v>
      </c>
    </row>
    <row r="7" customFormat="false" ht="12.8" hidden="false" customHeight="false" outlineLevel="0" collapsed="false">
      <c r="B7" s="10" t="s">
        <v>17</v>
      </c>
      <c r="C7" s="10" t="s">
        <v>17</v>
      </c>
      <c r="D7" s="11" t="n">
        <v>1</v>
      </c>
      <c r="E7" s="11" t="n">
        <v>1</v>
      </c>
      <c r="F7" s="11" t="n">
        <v>0</v>
      </c>
      <c r="G7" s="11" t="n">
        <v>1</v>
      </c>
      <c r="H7" s="12" t="n">
        <v>0</v>
      </c>
      <c r="J7" s="2" t="n">
        <f aca="false">-SUMPRODUCT(F7:H7,F$4:H$4)</f>
        <v>-0</v>
      </c>
      <c r="K7" s="3" t="n">
        <f aca="false">EXP(J7)</f>
        <v>1</v>
      </c>
      <c r="L7" s="13" t="n">
        <f aca="false">K7/SUMIF(B:B,B7,K:K)</f>
        <v>0.693419057354138</v>
      </c>
      <c r="M7" s="2" t="n">
        <f aca="false">LOG(L7)*D7</f>
        <v>-0.159004226726336</v>
      </c>
    </row>
    <row r="8" customFormat="false" ht="12.8" hidden="false" customHeight="false" outlineLevel="0" collapsed="false">
      <c r="B8" s="14" t="s">
        <v>17</v>
      </c>
      <c r="C8" s="14" t="s">
        <v>18</v>
      </c>
      <c r="D8" s="15" t="n">
        <v>0</v>
      </c>
      <c r="E8" s="15" t="n">
        <v>1</v>
      </c>
      <c r="F8" s="15" t="n">
        <v>1</v>
      </c>
      <c r="G8" s="15" t="n">
        <v>0</v>
      </c>
      <c r="H8" s="16" t="n">
        <v>1</v>
      </c>
      <c r="J8" s="2" t="n">
        <f aca="false">-SUMPRODUCT(F8:H8,F$4:H$4)</f>
        <v>-0.816152709351651</v>
      </c>
      <c r="K8" s="3" t="n">
        <f aca="false">EXP(J8)</f>
        <v>0.442129386832366</v>
      </c>
      <c r="L8" s="13" t="n">
        <f aca="false">K8/SUMIF(B:B,B8,K:K)</f>
        <v>0.306580942645862</v>
      </c>
      <c r="M8" s="2" t="n">
        <f aca="false">LOG(L8)*D8</f>
        <v>-0</v>
      </c>
    </row>
    <row r="9" customFormat="false" ht="12.8" hidden="false" customHeight="false" outlineLevel="0" collapsed="false">
      <c r="B9" s="14" t="s">
        <v>19</v>
      </c>
      <c r="C9" s="14" t="s">
        <v>19</v>
      </c>
      <c r="D9" s="15" t="n">
        <v>1</v>
      </c>
      <c r="E9" s="15" t="n">
        <v>1</v>
      </c>
      <c r="F9" s="15" t="n">
        <v>0</v>
      </c>
      <c r="G9" s="15" t="n">
        <v>1</v>
      </c>
      <c r="H9" s="16" t="n">
        <v>0</v>
      </c>
      <c r="J9" s="2" t="n">
        <f aca="false">-SUMPRODUCT(F9:H9,F$4:H$4)</f>
        <v>-0</v>
      </c>
      <c r="K9" s="3" t="n">
        <f aca="false">EXP(J9)</f>
        <v>1</v>
      </c>
      <c r="L9" s="13" t="n">
        <f aca="false">K9/SUMIF(B:B,B9,K:K)</f>
        <v>0.59631599177033</v>
      </c>
      <c r="M9" s="2" t="n">
        <f aca="false">LOG(L9)*D9</f>
        <v>-0.224523543757592</v>
      </c>
    </row>
    <row r="10" customFormat="false" ht="12.8" hidden="false" customHeight="false" outlineLevel="0" collapsed="false">
      <c r="B10" s="14" t="s">
        <v>19</v>
      </c>
      <c r="C10" s="14" t="s">
        <v>20</v>
      </c>
      <c r="D10" s="15" t="n">
        <v>0</v>
      </c>
      <c r="E10" s="15" t="n">
        <v>1</v>
      </c>
      <c r="F10" s="15" t="n">
        <v>1</v>
      </c>
      <c r="G10" s="15" t="n">
        <v>0</v>
      </c>
      <c r="H10" s="16" t="n">
        <v>0</v>
      </c>
      <c r="J10" s="2" t="n">
        <f aca="false">-SUMPRODUCT(F10:H10,F$4:H$4)</f>
        <v>-0.390138300030953</v>
      </c>
      <c r="K10" s="3" t="n">
        <f aca="false">EXP(J10)</f>
        <v>0.676963243986165</v>
      </c>
      <c r="L10" s="13" t="n">
        <f aca="false">K10/SUMIF(B:B,B10,K:K)</f>
        <v>0.40368400822967</v>
      </c>
      <c r="M10" s="2" t="n">
        <f aca="false">LOG(L10)*D10</f>
        <v>-0</v>
      </c>
    </row>
    <row r="11" customFormat="false" ht="12.8" hidden="false" customHeight="false" outlineLevel="0" collapsed="false">
      <c r="B11" s="14" t="s">
        <v>21</v>
      </c>
      <c r="C11" s="14" t="s">
        <v>21</v>
      </c>
      <c r="D11" s="15" t="n">
        <v>1</v>
      </c>
      <c r="E11" s="15" t="n">
        <v>1</v>
      </c>
      <c r="F11" s="15" t="n">
        <v>0</v>
      </c>
      <c r="G11" s="15" t="n">
        <v>1</v>
      </c>
      <c r="H11" s="16" t="n">
        <v>0</v>
      </c>
      <c r="J11" s="2" t="n">
        <f aca="false">-SUMPRODUCT(F11:H11,F$4:H$4)</f>
        <v>-0</v>
      </c>
      <c r="K11" s="3" t="n">
        <f aca="false">EXP(J11)</f>
        <v>1</v>
      </c>
      <c r="L11" s="13" t="n">
        <f aca="false">K11/SUMIF(B:B,B11,K:K)</f>
        <v>0.693419057354138</v>
      </c>
      <c r="M11" s="2" t="n">
        <f aca="false">LOG(L11)*D11</f>
        <v>-0.159004226726336</v>
      </c>
    </row>
    <row r="12" customFormat="false" ht="12.8" hidden="false" customHeight="false" outlineLevel="0" collapsed="false">
      <c r="B12" s="14" t="s">
        <v>21</v>
      </c>
      <c r="C12" s="14" t="s">
        <v>22</v>
      </c>
      <c r="D12" s="15" t="n">
        <v>0</v>
      </c>
      <c r="E12" s="15" t="n">
        <v>1</v>
      </c>
      <c r="F12" s="15" t="n">
        <v>1</v>
      </c>
      <c r="G12" s="15" t="n">
        <v>0</v>
      </c>
      <c r="H12" s="16" t="n">
        <v>1</v>
      </c>
      <c r="J12" s="2" t="n">
        <f aca="false">-SUMPRODUCT(F12:H12,F$4:H$4)</f>
        <v>-0.816152709351651</v>
      </c>
      <c r="K12" s="3" t="n">
        <f aca="false">EXP(J12)</f>
        <v>0.442129386832366</v>
      </c>
      <c r="L12" s="13" t="n">
        <f aca="false">K12/SUMIF(B:B,B12,K:K)</f>
        <v>0.306580942645862</v>
      </c>
      <c r="M12" s="2" t="n">
        <f aca="false">LOG(L12)*D12</f>
        <v>-0</v>
      </c>
    </row>
    <row r="13" customFormat="false" ht="12.8" hidden="false" customHeight="false" outlineLevel="0" collapsed="false">
      <c r="B13" s="14" t="s">
        <v>23</v>
      </c>
      <c r="C13" s="14" t="s">
        <v>23</v>
      </c>
      <c r="D13" s="15" t="n">
        <v>1</v>
      </c>
      <c r="E13" s="15" t="n">
        <v>1</v>
      </c>
      <c r="F13" s="15" t="n">
        <v>0</v>
      </c>
      <c r="G13" s="15" t="n">
        <v>1</v>
      </c>
      <c r="H13" s="16" t="n">
        <v>0</v>
      </c>
      <c r="J13" s="2" t="n">
        <f aca="false">-SUMPRODUCT(F13:H13,F$4:H$4)</f>
        <v>-0</v>
      </c>
      <c r="K13" s="3" t="n">
        <f aca="false">EXP(J13)</f>
        <v>1</v>
      </c>
      <c r="L13" s="13" t="n">
        <f aca="false">K13/SUMIF(B:B,B13,K:K)</f>
        <v>0.59631599177033</v>
      </c>
      <c r="M13" s="2" t="n">
        <f aca="false">LOG(L13)*D13</f>
        <v>-0.224523543757592</v>
      </c>
    </row>
    <row r="14" customFormat="false" ht="12.8" hidden="false" customHeight="false" outlineLevel="0" collapsed="false">
      <c r="B14" s="14" t="s">
        <v>23</v>
      </c>
      <c r="C14" s="14" t="s">
        <v>24</v>
      </c>
      <c r="D14" s="15" t="n">
        <v>0</v>
      </c>
      <c r="E14" s="15" t="n">
        <v>1</v>
      </c>
      <c r="F14" s="15" t="n">
        <v>1</v>
      </c>
      <c r="G14" s="15" t="n">
        <v>0</v>
      </c>
      <c r="H14" s="16" t="n">
        <v>0</v>
      </c>
      <c r="J14" s="2" t="n">
        <f aca="false">-SUMPRODUCT(F14:H14,F$4:H$4)</f>
        <v>-0.390138300030953</v>
      </c>
      <c r="K14" s="3" t="n">
        <f aca="false">EXP(J14)</f>
        <v>0.676963243986165</v>
      </c>
      <c r="L14" s="13" t="n">
        <f aca="false">K14/SUMIF(B:B,B14,K:K)</f>
        <v>0.40368400822967</v>
      </c>
      <c r="M14" s="2" t="n">
        <f aca="false">LOG(L14)*D14</f>
        <v>-0</v>
      </c>
    </row>
    <row r="15" customFormat="false" ht="12.8" hidden="false" customHeight="false" outlineLevel="0" collapsed="false">
      <c r="B15" s="14" t="s">
        <v>25</v>
      </c>
      <c r="C15" s="14" t="s">
        <v>26</v>
      </c>
      <c r="D15" s="15" t="n">
        <v>0</v>
      </c>
      <c r="E15" s="15" t="n">
        <v>1</v>
      </c>
      <c r="F15" s="15" t="n">
        <v>1</v>
      </c>
      <c r="G15" s="15" t="n">
        <v>1</v>
      </c>
      <c r="H15" s="16" t="n">
        <v>0</v>
      </c>
      <c r="J15" s="2" t="n">
        <f aca="false">-SUMPRODUCT(F15:H15,F$4:H$4)</f>
        <v>-0.390138300030953</v>
      </c>
      <c r="K15" s="3" t="n">
        <f aca="false">EXP(J15)</f>
        <v>0.676963243986165</v>
      </c>
      <c r="L15" s="13" t="n">
        <f aca="false">K15/SUMIF(B:B,B15,K:K)</f>
        <v>0.508968065446891</v>
      </c>
      <c r="M15" s="2" t="n">
        <f aca="false">LOG(L15)*D15</f>
        <v>-0</v>
      </c>
    </row>
    <row r="16" customFormat="false" ht="12.8" hidden="false" customHeight="false" outlineLevel="0" collapsed="false">
      <c r="B16" s="14" t="s">
        <v>25</v>
      </c>
      <c r="C16" s="14" t="s">
        <v>25</v>
      </c>
      <c r="D16" s="15" t="n">
        <v>1</v>
      </c>
      <c r="E16" s="15" t="n">
        <v>1</v>
      </c>
      <c r="F16" s="15" t="n">
        <v>0</v>
      </c>
      <c r="G16" s="15" t="n">
        <v>0</v>
      </c>
      <c r="H16" s="16" t="n">
        <v>1</v>
      </c>
      <c r="J16" s="2" t="n">
        <f aca="false">-SUMPRODUCT(F16:H16,F$4:H$4)</f>
        <v>-0.426014409320698</v>
      </c>
      <c r="K16" s="3" t="n">
        <f aca="false">EXP(J16)</f>
        <v>0.653106931225651</v>
      </c>
      <c r="L16" s="13" t="n">
        <f aca="false">K16/SUMIF(B:B,B16,K:K)</f>
        <v>0.491031934553109</v>
      </c>
      <c r="M16" s="2" t="n">
        <f aca="false">LOG(L16)*D16</f>
        <v>-0.308890262359316</v>
      </c>
    </row>
    <row r="17" customFormat="false" ht="12.8" hidden="false" customHeight="false" outlineLevel="0" collapsed="false">
      <c r="B17" s="14" t="s">
        <v>27</v>
      </c>
      <c r="C17" s="14" t="s">
        <v>28</v>
      </c>
      <c r="D17" s="15" t="n">
        <v>0</v>
      </c>
      <c r="E17" s="15" t="n">
        <v>1</v>
      </c>
      <c r="F17" s="15" t="n">
        <v>1</v>
      </c>
      <c r="G17" s="15" t="n">
        <v>1</v>
      </c>
      <c r="H17" s="16" t="n">
        <v>0</v>
      </c>
      <c r="J17" s="2" t="n">
        <f aca="false">-SUMPRODUCT(F17:H17,F$4:H$4)</f>
        <v>-0.390138300030953</v>
      </c>
      <c r="K17" s="3" t="n">
        <f aca="false">EXP(J17)</f>
        <v>0.676963243986165</v>
      </c>
      <c r="L17" s="13" t="n">
        <f aca="false">K17/SUMIF(B:B,B17,K:K)</f>
        <v>0.40368400822967</v>
      </c>
      <c r="M17" s="2" t="n">
        <f aca="false">LOG(L17)*D17</f>
        <v>-0</v>
      </c>
    </row>
    <row r="18" customFormat="false" ht="12.8" hidden="false" customHeight="false" outlineLevel="0" collapsed="false">
      <c r="B18" s="14" t="s">
        <v>27</v>
      </c>
      <c r="C18" s="14" t="s">
        <v>27</v>
      </c>
      <c r="D18" s="15" t="n">
        <v>1</v>
      </c>
      <c r="E18" s="15" t="n">
        <v>1</v>
      </c>
      <c r="F18" s="15" t="n">
        <v>0</v>
      </c>
      <c r="G18" s="15" t="n">
        <v>0</v>
      </c>
      <c r="H18" s="16" t="n">
        <v>0</v>
      </c>
      <c r="J18" s="2" t="n">
        <f aca="false">-SUMPRODUCT(F18:H18,F$4:H$4)</f>
        <v>-0</v>
      </c>
      <c r="K18" s="3" t="n">
        <f aca="false">EXP(J18)</f>
        <v>1</v>
      </c>
      <c r="L18" s="13" t="n">
        <f aca="false">K18/SUMIF(B:B,B18,K:K)</f>
        <v>0.59631599177033</v>
      </c>
      <c r="M18" s="2" t="n">
        <f aca="false">LOG(L18)*D18</f>
        <v>-0.224523543757592</v>
      </c>
    </row>
    <row r="19" customFormat="false" ht="12.8" hidden="false" customHeight="false" outlineLevel="0" collapsed="false">
      <c r="B19" s="14" t="s">
        <v>29</v>
      </c>
      <c r="C19" s="14" t="s">
        <v>30</v>
      </c>
      <c r="D19" s="15" t="n">
        <v>0</v>
      </c>
      <c r="E19" s="15" t="n">
        <v>1</v>
      </c>
      <c r="F19" s="15" t="n">
        <v>1</v>
      </c>
      <c r="G19" s="15" t="n">
        <v>1</v>
      </c>
      <c r="H19" s="16" t="n">
        <v>0</v>
      </c>
      <c r="J19" s="2" t="n">
        <f aca="false">-SUMPRODUCT(F19:H19,F$4:H$4)</f>
        <v>-0.390138300030953</v>
      </c>
      <c r="K19" s="3" t="n">
        <f aca="false">EXP(J19)</f>
        <v>0.676963243986165</v>
      </c>
      <c r="L19" s="13" t="n">
        <f aca="false">K19/SUMIF(B:B,B19,K:K)</f>
        <v>0.508968065446891</v>
      </c>
      <c r="M19" s="2" t="n">
        <f aca="false">LOG(L19)*D19</f>
        <v>-0</v>
      </c>
    </row>
    <row r="20" customFormat="false" ht="12.8" hidden="false" customHeight="false" outlineLevel="0" collapsed="false">
      <c r="B20" s="14" t="s">
        <v>29</v>
      </c>
      <c r="C20" s="14" t="s">
        <v>29</v>
      </c>
      <c r="D20" s="15" t="n">
        <v>1</v>
      </c>
      <c r="E20" s="15" t="n">
        <v>1</v>
      </c>
      <c r="F20" s="15" t="n">
        <v>0</v>
      </c>
      <c r="G20" s="15" t="n">
        <v>0</v>
      </c>
      <c r="H20" s="16" t="n">
        <v>1</v>
      </c>
      <c r="J20" s="2" t="n">
        <f aca="false">-SUMPRODUCT(F20:H20,F$4:H$4)</f>
        <v>-0.426014409320698</v>
      </c>
      <c r="K20" s="3" t="n">
        <f aca="false">EXP(J20)</f>
        <v>0.653106931225651</v>
      </c>
      <c r="L20" s="13" t="n">
        <f aca="false">K20/SUMIF(B:B,B20,K:K)</f>
        <v>0.491031934553109</v>
      </c>
      <c r="M20" s="2" t="n">
        <f aca="false">LOG(L20)*D20</f>
        <v>-0.308890262359316</v>
      </c>
    </row>
    <row r="21" customFormat="false" ht="12.8" hidden="false" customHeight="false" outlineLevel="0" collapsed="false">
      <c r="B21" s="14" t="s">
        <v>31</v>
      </c>
      <c r="C21" s="14" t="s">
        <v>32</v>
      </c>
      <c r="D21" s="15" t="n">
        <v>0</v>
      </c>
      <c r="E21" s="15" t="n">
        <v>1</v>
      </c>
      <c r="F21" s="15" t="n">
        <v>1</v>
      </c>
      <c r="G21" s="15" t="n">
        <v>1</v>
      </c>
      <c r="H21" s="16" t="n">
        <v>0</v>
      </c>
      <c r="J21" s="2" t="n">
        <f aca="false">-SUMPRODUCT(F21:H21,F$4:H$4)</f>
        <v>-0.390138300030953</v>
      </c>
      <c r="K21" s="3" t="n">
        <f aca="false">EXP(J21)</f>
        <v>0.676963243986165</v>
      </c>
      <c r="L21" s="13" t="n">
        <f aca="false">K21/SUMIF(B:B,B21,K:K)</f>
        <v>0.40368400822967</v>
      </c>
      <c r="M21" s="2" t="n">
        <f aca="false">LOG(L21)*D21</f>
        <v>-0</v>
      </c>
    </row>
    <row r="22" customFormat="false" ht="12.8" hidden="false" customHeight="false" outlineLevel="0" collapsed="false">
      <c r="B22" s="14" t="s">
        <v>31</v>
      </c>
      <c r="C22" s="14" t="s">
        <v>31</v>
      </c>
      <c r="D22" s="15" t="n">
        <v>1</v>
      </c>
      <c r="E22" s="15" t="n">
        <v>1</v>
      </c>
      <c r="F22" s="15" t="n">
        <v>0</v>
      </c>
      <c r="G22" s="15" t="n">
        <v>0</v>
      </c>
      <c r="H22" s="16" t="n">
        <v>0</v>
      </c>
      <c r="J22" s="2" t="n">
        <f aca="false">-SUMPRODUCT(F22:H22,F$4:H$4)</f>
        <v>-0</v>
      </c>
      <c r="K22" s="3" t="n">
        <f aca="false">EXP(J22)</f>
        <v>1</v>
      </c>
      <c r="L22" s="13" t="n">
        <f aca="false">K22/SUMIF(B:B,B22,K:K)</f>
        <v>0.59631599177033</v>
      </c>
      <c r="M22" s="2" t="n">
        <f aca="false">LOG(L22)*D22</f>
        <v>-0.224523543757592</v>
      </c>
    </row>
    <row r="23" customFormat="false" ht="12.8" hidden="false" customHeight="false" outlineLevel="0" collapsed="false">
      <c r="B23" s="14" t="s">
        <v>33</v>
      </c>
      <c r="C23" s="14" t="s">
        <v>33</v>
      </c>
      <c r="D23" s="15" t="n">
        <v>1</v>
      </c>
      <c r="E23" s="15" t="n">
        <v>1</v>
      </c>
      <c r="F23" s="15" t="n">
        <v>0</v>
      </c>
      <c r="G23" s="17" t="n">
        <v>1</v>
      </c>
      <c r="H23" s="16" t="n">
        <v>0</v>
      </c>
      <c r="J23" s="2" t="n">
        <f aca="false">-SUMPRODUCT(F23:H23,F$4:H$4)</f>
        <v>-0</v>
      </c>
      <c r="K23" s="3" t="n">
        <f aca="false">EXP(J23)</f>
        <v>1</v>
      </c>
      <c r="L23" s="13" t="n">
        <f aca="false">K23/SUMIF(B:B,B23,K:K)</f>
        <v>0.693419057354138</v>
      </c>
      <c r="M23" s="2" t="n">
        <f aca="false">LOG(L23)*D23</f>
        <v>-0.159004226726336</v>
      </c>
    </row>
    <row r="24" customFormat="false" ht="12.8" hidden="false" customHeight="false" outlineLevel="0" collapsed="false">
      <c r="B24" s="14" t="s">
        <v>33</v>
      </c>
      <c r="C24" s="14" t="s">
        <v>34</v>
      </c>
      <c r="D24" s="15" t="n">
        <v>0</v>
      </c>
      <c r="E24" s="15" t="n">
        <v>1</v>
      </c>
      <c r="F24" s="15" t="n">
        <v>1</v>
      </c>
      <c r="G24" s="15" t="n">
        <v>0</v>
      </c>
      <c r="H24" s="16" t="n">
        <v>1</v>
      </c>
      <c r="J24" s="2" t="n">
        <f aca="false">-SUMPRODUCT(F24:H24,F$4:H$4)</f>
        <v>-0.816152709351651</v>
      </c>
      <c r="K24" s="3" t="n">
        <f aca="false">EXP(J24)</f>
        <v>0.442129386832366</v>
      </c>
      <c r="L24" s="13" t="n">
        <f aca="false">K24/SUMIF(B:B,B24,K:K)</f>
        <v>0.306580942645862</v>
      </c>
      <c r="M24" s="2" t="n">
        <f aca="false">LOG(L24)*D24</f>
        <v>-0</v>
      </c>
    </row>
    <row r="25" customFormat="false" ht="12.8" hidden="false" customHeight="false" outlineLevel="0" collapsed="false">
      <c r="B25" s="14" t="s">
        <v>35</v>
      </c>
      <c r="C25" s="14" t="s">
        <v>35</v>
      </c>
      <c r="D25" s="15" t="n">
        <v>0</v>
      </c>
      <c r="E25" s="15" t="n">
        <v>1</v>
      </c>
      <c r="F25" s="15" t="n">
        <v>0</v>
      </c>
      <c r="G25" s="15" t="n">
        <v>1</v>
      </c>
      <c r="H25" s="16" t="n">
        <v>0</v>
      </c>
      <c r="J25" s="2" t="n">
        <f aca="false">-SUMPRODUCT(F25:H25,F$4:H$4)</f>
        <v>-0</v>
      </c>
      <c r="K25" s="3" t="n">
        <f aca="false">EXP(J25)</f>
        <v>1</v>
      </c>
      <c r="L25" s="13" t="n">
        <f aca="false">K25/SUMIF(B:B,B25,K:K)</f>
        <v>0.59631599177033</v>
      </c>
      <c r="M25" s="2" t="n">
        <f aca="false">LOG(L25)*D25</f>
        <v>-0</v>
      </c>
    </row>
    <row r="26" customFormat="false" ht="12.8" hidden="false" customHeight="false" outlineLevel="0" collapsed="false">
      <c r="B26" s="14" t="s">
        <v>35</v>
      </c>
      <c r="C26" s="14" t="s">
        <v>36</v>
      </c>
      <c r="D26" s="15" t="n">
        <v>1</v>
      </c>
      <c r="E26" s="15" t="n">
        <v>1</v>
      </c>
      <c r="F26" s="15" t="n">
        <v>1</v>
      </c>
      <c r="G26" s="15" t="n">
        <v>0</v>
      </c>
      <c r="H26" s="16" t="n">
        <v>0</v>
      </c>
      <c r="J26" s="2" t="n">
        <f aca="false">-SUMPRODUCT(F26:H26,F$4:H$4)</f>
        <v>-0.390138300030953</v>
      </c>
      <c r="K26" s="3" t="n">
        <f aca="false">EXP(J26)</f>
        <v>0.676963243986165</v>
      </c>
      <c r="L26" s="13" t="n">
        <f aca="false">K26/SUMIF(B:B,B26,K:K)</f>
        <v>0.40368400822967</v>
      </c>
      <c r="M26" s="2" t="n">
        <f aca="false">LOG(L26)*D26</f>
        <v>-0.393958454640151</v>
      </c>
    </row>
    <row r="27" customFormat="false" ht="12.8" hidden="false" customHeight="false" outlineLevel="0" collapsed="false">
      <c r="B27" s="18" t="s">
        <v>37</v>
      </c>
      <c r="C27" s="18" t="s">
        <v>37</v>
      </c>
      <c r="D27" s="15" t="n">
        <v>1</v>
      </c>
      <c r="E27" s="15" t="n">
        <v>1</v>
      </c>
      <c r="F27" s="15" t="n">
        <v>0</v>
      </c>
      <c r="G27" s="15" t="n">
        <v>1</v>
      </c>
      <c r="H27" s="16" t="n">
        <v>0</v>
      </c>
      <c r="J27" s="2" t="n">
        <f aca="false">-SUMPRODUCT(F27:H27,F$4:H$4)</f>
        <v>-0</v>
      </c>
      <c r="K27" s="3" t="n">
        <f aca="false">EXP(J27)</f>
        <v>1</v>
      </c>
      <c r="L27" s="13" t="n">
        <f aca="false">K27/SUMIF(B:B,B27,K:K)</f>
        <v>0.693419057354138</v>
      </c>
      <c r="M27" s="2" t="n">
        <f aca="false">LOG(L27)*D27</f>
        <v>-0.159004226726336</v>
      </c>
    </row>
    <row r="28" customFormat="false" ht="12.8" hidden="false" customHeight="false" outlineLevel="0" collapsed="false">
      <c r="B28" s="18" t="s">
        <v>37</v>
      </c>
      <c r="C28" s="18" t="s">
        <v>38</v>
      </c>
      <c r="D28" s="15" t="n">
        <v>0</v>
      </c>
      <c r="E28" s="15" t="n">
        <v>1</v>
      </c>
      <c r="F28" s="15" t="n">
        <v>1</v>
      </c>
      <c r="G28" s="15" t="n">
        <v>0</v>
      </c>
      <c r="H28" s="16" t="n">
        <v>1</v>
      </c>
      <c r="J28" s="2" t="n">
        <f aca="false">-SUMPRODUCT(F28:H28,F$4:H$4)</f>
        <v>-0.816152709351651</v>
      </c>
      <c r="K28" s="3" t="n">
        <f aca="false">EXP(J28)</f>
        <v>0.442129386832366</v>
      </c>
      <c r="L28" s="13" t="n">
        <f aca="false">K28/SUMIF(B:B,B28,K:K)</f>
        <v>0.306580942645862</v>
      </c>
      <c r="M28" s="2" t="n">
        <f aca="false">LOG(L28)*D28</f>
        <v>-0</v>
      </c>
    </row>
    <row r="29" customFormat="false" ht="12.8" hidden="false" customHeight="false" outlineLevel="0" collapsed="false">
      <c r="B29" s="18" t="s">
        <v>39</v>
      </c>
      <c r="C29" s="18" t="s">
        <v>39</v>
      </c>
      <c r="D29" s="15" t="n">
        <v>0</v>
      </c>
      <c r="E29" s="15" t="n">
        <v>1</v>
      </c>
      <c r="F29" s="15" t="n">
        <v>0</v>
      </c>
      <c r="G29" s="15" t="n">
        <v>1</v>
      </c>
      <c r="H29" s="16" t="n">
        <v>0</v>
      </c>
      <c r="J29" s="2" t="n">
        <f aca="false">-SUMPRODUCT(F29:H29,F$4:H$4)</f>
        <v>-0</v>
      </c>
      <c r="K29" s="3" t="n">
        <f aca="false">EXP(J29)</f>
        <v>1</v>
      </c>
      <c r="L29" s="13" t="n">
        <f aca="false">K29/SUMIF(B:B,B29,K:K)</f>
        <v>0.59631599177033</v>
      </c>
      <c r="M29" s="2" t="n">
        <f aca="false">LOG(L29)*D29</f>
        <v>-0</v>
      </c>
    </row>
    <row r="30" customFormat="false" ht="12.8" hidden="false" customHeight="false" outlineLevel="0" collapsed="false">
      <c r="B30" s="18" t="s">
        <v>39</v>
      </c>
      <c r="C30" s="18" t="s">
        <v>40</v>
      </c>
      <c r="D30" s="15" t="n">
        <v>1</v>
      </c>
      <c r="E30" s="15" t="n">
        <v>1</v>
      </c>
      <c r="F30" s="15" t="n">
        <v>1</v>
      </c>
      <c r="G30" s="15" t="n">
        <v>0</v>
      </c>
      <c r="H30" s="16" t="n">
        <v>0</v>
      </c>
      <c r="J30" s="2" t="n">
        <f aca="false">-SUMPRODUCT(F30:H30,F$4:H$4)</f>
        <v>-0.390138300030953</v>
      </c>
      <c r="K30" s="3" t="n">
        <f aca="false">EXP(J30)</f>
        <v>0.676963243986165</v>
      </c>
      <c r="L30" s="13" t="n">
        <f aca="false">K30/SUMIF(B:B,B30,K:K)</f>
        <v>0.40368400822967</v>
      </c>
      <c r="M30" s="2" t="n">
        <f aca="false">LOG(L30)*D30</f>
        <v>-0.393958454640151</v>
      </c>
    </row>
    <row r="33" customFormat="false" ht="12.8" hidden="false" customHeight="false" outlineLevel="0" collapsed="false">
      <c r="A33" s="19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0485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6" activeCellId="0" sqref="I6"/>
    </sheetView>
  </sheetViews>
  <sheetFormatPr defaultColWidth="11.54296875" defaultRowHeight="12.75" zeroHeight="false" outlineLevelRow="0" outlineLevelCol="0"/>
  <cols>
    <col collapsed="false" customWidth="false" hidden="false" outlineLevel="0" max="5" min="4" style="1" width="11.53"/>
    <col collapsed="false" customWidth="true" hidden="false" outlineLevel="0" max="6" min="6" style="1" width="13.89"/>
    <col collapsed="false" customWidth="true" hidden="false" outlineLevel="0" max="7" min="7" style="1" width="8.33"/>
    <col collapsed="false" customWidth="true" hidden="false" outlineLevel="0" max="8" min="8" style="1" width="7.36"/>
    <col collapsed="false" customWidth="true" hidden="false" outlineLevel="0" max="9" min="9" style="1" width="18.89"/>
    <col collapsed="false" customWidth="false" hidden="false" outlineLevel="0" max="11" min="10" style="2" width="11.53"/>
    <col collapsed="false" customWidth="true" hidden="false" outlineLevel="0" max="12" min="12" style="3" width="7.93"/>
    <col collapsed="false" customWidth="false" hidden="false" outlineLevel="0" max="13" min="13" style="4" width="11.53"/>
    <col collapsed="false" customWidth="false" hidden="false" outlineLevel="0" max="32" min="14" style="2" width="11.53"/>
    <col collapsed="false" customWidth="false" hidden="false" outlineLevel="0" max="1012" min="33" style="5" width="11.53"/>
  </cols>
  <sheetData>
    <row r="1" customFormat="false" ht="12.75" hidden="false" customHeight="false" outlineLevel="0" collapsed="false">
      <c r="F1" s="0"/>
      <c r="G1" s="0"/>
      <c r="H1" s="0"/>
      <c r="I1" s="0"/>
    </row>
    <row r="2" customFormat="false" ht="12.75" hidden="false" customHeight="false" outlineLevel="0" collapsed="false">
      <c r="B2" s="0" t="s">
        <v>0</v>
      </c>
      <c r="C2" s="0" t="s">
        <v>1</v>
      </c>
      <c r="E2" s="1" t="s">
        <v>2</v>
      </c>
      <c r="F2" s="1" t="n">
        <f aca="false">(F3-$B$3)*SQRT(2)/($C$3)^2</f>
        <v>1.07627233397219E-007</v>
      </c>
      <c r="G2" s="1" t="n">
        <f aca="false">(G3-$B$3)*SQRT(2)/($C$3)^2</f>
        <v>0</v>
      </c>
      <c r="H2" s="1" t="n">
        <f aca="false">(H3-$B$3)*SQRT(2)/($C$3)^2</f>
        <v>1.28331591336403E-007</v>
      </c>
      <c r="N2" s="2" t="n">
        <f aca="false">SUM(F2:I2)</f>
        <v>2.35958824733623E-007</v>
      </c>
    </row>
    <row r="3" customFormat="false" ht="12.75" hidden="false" customHeight="false" outlineLevel="0" collapsed="false">
      <c r="B3" s="0" t="n">
        <v>0</v>
      </c>
      <c r="C3" s="0" t="n">
        <v>100</v>
      </c>
      <c r="E3" s="1" t="s">
        <v>3</v>
      </c>
      <c r="F3" s="1" t="n">
        <f aca="false">(F4-$B$3)^2/2/$C$3</f>
        <v>0.00076103946575521</v>
      </c>
      <c r="G3" s="1" t="n">
        <f aca="false">(G4-$B$3)^2/2/$C$3</f>
        <v>0</v>
      </c>
      <c r="H3" s="1" t="n">
        <f aca="false">(H4-$B$3)^2/2/$C$3</f>
        <v>0.000907441384744316</v>
      </c>
      <c r="N3" s="2" t="n">
        <f aca="false">SUM(F3:I3)</f>
        <v>0.00166848085049953</v>
      </c>
    </row>
    <row r="4" customFormat="false" ht="12.75" hidden="false" customHeight="false" outlineLevel="0" collapsed="false">
      <c r="E4" s="1" t="s">
        <v>4</v>
      </c>
      <c r="F4" s="1" t="n">
        <v>0.390138300030953</v>
      </c>
      <c r="G4" s="1" t="n">
        <v>0</v>
      </c>
      <c r="H4" s="1" t="n">
        <v>0.426014409320698</v>
      </c>
      <c r="I4" s="1" t="n">
        <f aca="false">F4</f>
        <v>0.390138300030953</v>
      </c>
      <c r="M4" s="6" t="s">
        <v>5</v>
      </c>
      <c r="N4" s="2" t="n">
        <f aca="false">SUM(N7:N26)-N3</f>
        <v>-1.76095630274443</v>
      </c>
    </row>
    <row r="6" customFormat="false" ht="12.75" hidden="false" customHeight="false" outlineLevel="0" collapsed="false">
      <c r="B6" s="7" t="s">
        <v>6</v>
      </c>
      <c r="C6" s="8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42</v>
      </c>
      <c r="K6" s="2" t="s">
        <v>13</v>
      </c>
      <c r="L6" s="3" t="s">
        <v>14</v>
      </c>
      <c r="M6" s="4" t="s">
        <v>15</v>
      </c>
      <c r="N6" s="2" t="s">
        <v>16</v>
      </c>
    </row>
    <row r="7" customFormat="false" ht="12.75" hidden="false" customHeight="false" outlineLevel="0" collapsed="false">
      <c r="B7" s="10" t="s">
        <v>17</v>
      </c>
      <c r="C7" s="10" t="s">
        <v>17</v>
      </c>
      <c r="D7" s="11" t="n">
        <v>1</v>
      </c>
      <c r="E7" s="11" t="n">
        <v>1</v>
      </c>
      <c r="F7" s="11" t="n">
        <v>0</v>
      </c>
      <c r="G7" s="11" t="n">
        <v>1</v>
      </c>
      <c r="H7" s="12" t="n">
        <v>0</v>
      </c>
      <c r="I7" s="12" t="n">
        <v>0</v>
      </c>
      <c r="K7" s="2" t="n">
        <f aca="false">-SUMPRODUCT(F7:I7,F$4:I$4)</f>
        <v>-0</v>
      </c>
      <c r="L7" s="3" t="n">
        <f aca="false">EXP(K7)</f>
        <v>1</v>
      </c>
      <c r="M7" s="13" t="n">
        <f aca="false">L7/SUMIF(B:B,B7,L:L)</f>
        <v>0.769642028057276</v>
      </c>
      <c r="N7" s="2" t="n">
        <f aca="false">LOG(M7)*D7</f>
        <v>-0.113711224682574</v>
      </c>
    </row>
    <row r="8" customFormat="false" ht="12.75" hidden="false" customHeight="false" outlineLevel="0" collapsed="false">
      <c r="B8" s="14" t="s">
        <v>17</v>
      </c>
      <c r="C8" s="14" t="s">
        <v>18</v>
      </c>
      <c r="D8" s="15" t="n">
        <v>0</v>
      </c>
      <c r="E8" s="15" t="n">
        <v>1</v>
      </c>
      <c r="F8" s="15" t="n">
        <v>1</v>
      </c>
      <c r="G8" s="15" t="n">
        <v>0</v>
      </c>
      <c r="H8" s="16" t="n">
        <v>1</v>
      </c>
      <c r="I8" s="16" t="n">
        <v>1</v>
      </c>
      <c r="K8" s="2" t="n">
        <f aca="false">-SUMPRODUCT(F8:I8,F$4:I$4)</f>
        <v>-1.2062910093826</v>
      </c>
      <c r="L8" s="3" t="n">
        <f aca="false">EXP(K8)</f>
        <v>0.299305343971653</v>
      </c>
      <c r="M8" s="13" t="n">
        <f aca="false">L8/SUMIF(B:B,B8,L:L)</f>
        <v>0.230357971942724</v>
      </c>
      <c r="N8" s="2" t="n">
        <f aca="false">LOG(M8)*D8</f>
        <v>-0</v>
      </c>
    </row>
    <row r="9" customFormat="false" ht="12.75" hidden="false" customHeight="false" outlineLevel="0" collapsed="false">
      <c r="B9" s="14" t="s">
        <v>19</v>
      </c>
      <c r="C9" s="14" t="s">
        <v>19</v>
      </c>
      <c r="D9" s="15" t="n">
        <v>1</v>
      </c>
      <c r="E9" s="15" t="n">
        <v>1</v>
      </c>
      <c r="F9" s="15" t="n">
        <v>0</v>
      </c>
      <c r="G9" s="15" t="n">
        <v>1</v>
      </c>
      <c r="H9" s="16" t="n">
        <v>0</v>
      </c>
      <c r="I9" s="16" t="n">
        <v>0</v>
      </c>
      <c r="K9" s="2" t="n">
        <f aca="false">-SUMPRODUCT(F9:I9,F$4:I$4)</f>
        <v>-0</v>
      </c>
      <c r="L9" s="3" t="n">
        <f aca="false">EXP(K9)</f>
        <v>1</v>
      </c>
      <c r="M9" s="13" t="n">
        <f aca="false">L9/SUMIF(B:B,B9,L:L)</f>
        <v>0.685739724522505</v>
      </c>
      <c r="N9" s="2" t="n">
        <f aca="false">LOG(M9)*D9</f>
        <v>-0.163840691367049</v>
      </c>
    </row>
    <row r="10" customFormat="false" ht="12.75" hidden="false" customHeight="false" outlineLevel="0" collapsed="false">
      <c r="B10" s="14" t="s">
        <v>19</v>
      </c>
      <c r="C10" s="14" t="s">
        <v>20</v>
      </c>
      <c r="D10" s="15" t="n">
        <v>0</v>
      </c>
      <c r="E10" s="15" t="n">
        <v>1</v>
      </c>
      <c r="F10" s="15" t="n">
        <v>1</v>
      </c>
      <c r="G10" s="15" t="n">
        <v>0</v>
      </c>
      <c r="H10" s="16" t="n">
        <v>0</v>
      </c>
      <c r="I10" s="16" t="n">
        <v>1</v>
      </c>
      <c r="K10" s="2" t="n">
        <f aca="false">-SUMPRODUCT(F10:I10,F$4:I$4)</f>
        <v>-0.780276600061906</v>
      </c>
      <c r="L10" s="3" t="n">
        <f aca="false">EXP(K10)</f>
        <v>0.458279233708272</v>
      </c>
      <c r="M10" s="13" t="n">
        <f aca="false">L10/SUMIF(B:B,B10,L:L)</f>
        <v>0.314260275477495</v>
      </c>
      <c r="N10" s="2" t="n">
        <f aca="false">LOG(M10)*D10</f>
        <v>-0</v>
      </c>
    </row>
    <row r="11" customFormat="false" ht="12.75" hidden="false" customHeight="false" outlineLevel="0" collapsed="false">
      <c r="B11" s="14" t="s">
        <v>21</v>
      </c>
      <c r="C11" s="14" t="s">
        <v>21</v>
      </c>
      <c r="D11" s="15" t="n">
        <v>1</v>
      </c>
      <c r="E11" s="15" t="n">
        <v>1</v>
      </c>
      <c r="F11" s="15" t="n">
        <v>0</v>
      </c>
      <c r="G11" s="15" t="n">
        <v>1</v>
      </c>
      <c r="H11" s="16" t="n">
        <v>0</v>
      </c>
      <c r="I11" s="16" t="n">
        <v>0</v>
      </c>
      <c r="K11" s="2" t="n">
        <f aca="false">-SUMPRODUCT(F11:I11,F$4:I$4)</f>
        <v>-0</v>
      </c>
      <c r="L11" s="3" t="n">
        <f aca="false">EXP(K11)</f>
        <v>1</v>
      </c>
      <c r="M11" s="13" t="n">
        <f aca="false">L11/SUMIF(B:B,B11,L:L)</f>
        <v>0.769642028057276</v>
      </c>
      <c r="N11" s="2" t="n">
        <f aca="false">LOG(M11)*D11</f>
        <v>-0.113711224682574</v>
      </c>
    </row>
    <row r="12" customFormat="false" ht="12.75" hidden="false" customHeight="false" outlineLevel="0" collapsed="false">
      <c r="B12" s="14" t="s">
        <v>21</v>
      </c>
      <c r="C12" s="14" t="s">
        <v>22</v>
      </c>
      <c r="D12" s="15" t="n">
        <v>0</v>
      </c>
      <c r="E12" s="15" t="n">
        <v>1</v>
      </c>
      <c r="F12" s="15" t="n">
        <v>1</v>
      </c>
      <c r="G12" s="15" t="n">
        <v>0</v>
      </c>
      <c r="H12" s="16" t="n">
        <v>1</v>
      </c>
      <c r="I12" s="16" t="n">
        <v>1</v>
      </c>
      <c r="K12" s="2" t="n">
        <f aca="false">-SUMPRODUCT(F12:I12,F$4:I$4)</f>
        <v>-1.2062910093826</v>
      </c>
      <c r="L12" s="3" t="n">
        <f aca="false">EXP(K12)</f>
        <v>0.299305343971653</v>
      </c>
      <c r="M12" s="13" t="n">
        <f aca="false">L12/SUMIF(B:B,B12,L:L)</f>
        <v>0.230357971942724</v>
      </c>
      <c r="N12" s="2" t="n">
        <f aca="false">LOG(M12)*D12</f>
        <v>-0</v>
      </c>
    </row>
    <row r="13" customFormat="false" ht="12.75" hidden="false" customHeight="false" outlineLevel="0" collapsed="false">
      <c r="B13" s="14" t="s">
        <v>23</v>
      </c>
      <c r="C13" s="14" t="s">
        <v>23</v>
      </c>
      <c r="D13" s="15" t="n">
        <v>1</v>
      </c>
      <c r="E13" s="15" t="n">
        <v>1</v>
      </c>
      <c r="F13" s="15" t="n">
        <v>0</v>
      </c>
      <c r="G13" s="15" t="n">
        <v>1</v>
      </c>
      <c r="H13" s="16" t="n">
        <v>0</v>
      </c>
      <c r="I13" s="16" t="n">
        <v>0</v>
      </c>
      <c r="K13" s="2" t="n">
        <f aca="false">-SUMPRODUCT(F13:I13,F$4:I$4)</f>
        <v>-0</v>
      </c>
      <c r="L13" s="3" t="n">
        <f aca="false">EXP(K13)</f>
        <v>1</v>
      </c>
      <c r="M13" s="13" t="n">
        <f aca="false">L13/SUMIF(B:B,B13,L:L)</f>
        <v>0.685739724522505</v>
      </c>
      <c r="N13" s="2" t="n">
        <f aca="false">LOG(M13)*D13</f>
        <v>-0.163840691367049</v>
      </c>
    </row>
    <row r="14" customFormat="false" ht="12.75" hidden="false" customHeight="false" outlineLevel="0" collapsed="false">
      <c r="B14" s="14" t="s">
        <v>23</v>
      </c>
      <c r="C14" s="14" t="s">
        <v>24</v>
      </c>
      <c r="D14" s="15" t="n">
        <v>0</v>
      </c>
      <c r="E14" s="15" t="n">
        <v>1</v>
      </c>
      <c r="F14" s="15" t="n">
        <v>1</v>
      </c>
      <c r="G14" s="15" t="n">
        <v>0</v>
      </c>
      <c r="H14" s="16" t="n">
        <v>0</v>
      </c>
      <c r="I14" s="16" t="n">
        <v>1</v>
      </c>
      <c r="K14" s="2" t="n">
        <f aca="false">-SUMPRODUCT(F14:I14,F$4:I$4)</f>
        <v>-0.780276600061906</v>
      </c>
      <c r="L14" s="3" t="n">
        <f aca="false">EXP(K14)</f>
        <v>0.458279233708272</v>
      </c>
      <c r="M14" s="13" t="n">
        <f aca="false">L14/SUMIF(B:B,B14,L:L)</f>
        <v>0.314260275477495</v>
      </c>
      <c r="N14" s="2" t="n">
        <f aca="false">LOG(M14)*D14</f>
        <v>-0</v>
      </c>
    </row>
    <row r="15" customFormat="false" ht="12.75" hidden="false" customHeight="false" outlineLevel="0" collapsed="false">
      <c r="B15" s="14" t="s">
        <v>25</v>
      </c>
      <c r="C15" s="14" t="s">
        <v>26</v>
      </c>
      <c r="D15" s="15" t="n">
        <v>0</v>
      </c>
      <c r="E15" s="15" t="n">
        <v>1</v>
      </c>
      <c r="F15" s="15" t="n">
        <v>1</v>
      </c>
      <c r="G15" s="15" t="n">
        <v>1</v>
      </c>
      <c r="H15" s="16" t="n">
        <v>0</v>
      </c>
      <c r="I15" s="16" t="n">
        <v>1</v>
      </c>
      <c r="K15" s="2" t="n">
        <f aca="false">-SUMPRODUCT(F15:I15,F$4:I$4)</f>
        <v>-0.780276600061906</v>
      </c>
      <c r="L15" s="3" t="n">
        <f aca="false">EXP(K15)</f>
        <v>0.458279233708272</v>
      </c>
      <c r="M15" s="13" t="n">
        <f aca="false">L15/SUMIF(B:B,B15,L:L)</f>
        <v>0.412349233927632</v>
      </c>
      <c r="N15" s="2" t="n">
        <f aca="false">LOG(M15)*D15</f>
        <v>-0</v>
      </c>
    </row>
    <row r="16" customFormat="false" ht="12.75" hidden="false" customHeight="false" outlineLevel="0" collapsed="false">
      <c r="B16" s="14" t="s">
        <v>25</v>
      </c>
      <c r="C16" s="14" t="s">
        <v>25</v>
      </c>
      <c r="D16" s="15" t="n">
        <v>1</v>
      </c>
      <c r="E16" s="15" t="n">
        <v>1</v>
      </c>
      <c r="F16" s="15" t="n">
        <v>0</v>
      </c>
      <c r="G16" s="15" t="n">
        <v>0</v>
      </c>
      <c r="H16" s="16" t="n">
        <v>1</v>
      </c>
      <c r="I16" s="16" t="n">
        <v>0</v>
      </c>
      <c r="K16" s="2" t="n">
        <f aca="false">-SUMPRODUCT(F16:I16,F$4:I$4)</f>
        <v>-0.426014409320698</v>
      </c>
      <c r="L16" s="3" t="n">
        <f aca="false">EXP(K16)</f>
        <v>0.653106931225651</v>
      </c>
      <c r="M16" s="13" t="n">
        <f aca="false">L16/SUMIF(B:B,B16,L:L)</f>
        <v>0.587650766072368</v>
      </c>
      <c r="N16" s="2" t="n">
        <f aca="false">LOG(M16)*D16</f>
        <v>-0.230880693357017</v>
      </c>
    </row>
    <row r="17" customFormat="false" ht="12.75" hidden="false" customHeight="false" outlineLevel="0" collapsed="false">
      <c r="B17" s="14" t="s">
        <v>27</v>
      </c>
      <c r="C17" s="14" t="s">
        <v>28</v>
      </c>
      <c r="D17" s="15" t="n">
        <v>0</v>
      </c>
      <c r="E17" s="15" t="n">
        <v>1</v>
      </c>
      <c r="F17" s="15" t="n">
        <v>1</v>
      </c>
      <c r="G17" s="15" t="n">
        <v>1</v>
      </c>
      <c r="H17" s="16" t="n">
        <v>0</v>
      </c>
      <c r="I17" s="16" t="n">
        <v>1</v>
      </c>
      <c r="K17" s="2" t="n">
        <f aca="false">-SUMPRODUCT(F17:I17,F$4:I$4)</f>
        <v>-0.780276600061906</v>
      </c>
      <c r="L17" s="3" t="n">
        <f aca="false">EXP(K17)</f>
        <v>0.458279233708272</v>
      </c>
      <c r="M17" s="13" t="n">
        <f aca="false">L17/SUMIF(B:B,B17,L:L)</f>
        <v>0.314260275477495</v>
      </c>
      <c r="N17" s="2" t="n">
        <f aca="false">LOG(M17)*D17</f>
        <v>-0</v>
      </c>
    </row>
    <row r="18" customFormat="false" ht="12.75" hidden="false" customHeight="false" outlineLevel="0" collapsed="false">
      <c r="B18" s="14" t="s">
        <v>27</v>
      </c>
      <c r="C18" s="14" t="s">
        <v>27</v>
      </c>
      <c r="D18" s="15" t="n">
        <v>1</v>
      </c>
      <c r="E18" s="15" t="n">
        <v>1</v>
      </c>
      <c r="F18" s="15" t="n">
        <v>0</v>
      </c>
      <c r="G18" s="15" t="n">
        <v>0</v>
      </c>
      <c r="H18" s="16" t="n">
        <v>0</v>
      </c>
      <c r="I18" s="16" t="n">
        <v>0</v>
      </c>
      <c r="K18" s="2" t="n">
        <f aca="false">-SUMPRODUCT(F18:I18,F$4:I$4)</f>
        <v>-0</v>
      </c>
      <c r="L18" s="3" t="n">
        <f aca="false">EXP(K18)</f>
        <v>1</v>
      </c>
      <c r="M18" s="13" t="n">
        <f aca="false">L18/SUMIF(B:B,B18,L:L)</f>
        <v>0.685739724522505</v>
      </c>
      <c r="N18" s="2" t="n">
        <f aca="false">LOG(M18)*D18</f>
        <v>-0.163840691367049</v>
      </c>
    </row>
    <row r="19" customFormat="false" ht="12.75" hidden="false" customHeight="false" outlineLevel="0" collapsed="false">
      <c r="B19" s="14" t="s">
        <v>29</v>
      </c>
      <c r="C19" s="14" t="s">
        <v>30</v>
      </c>
      <c r="D19" s="15" t="n">
        <v>0</v>
      </c>
      <c r="E19" s="15" t="n">
        <v>1</v>
      </c>
      <c r="F19" s="15" t="n">
        <v>1</v>
      </c>
      <c r="G19" s="15" t="n">
        <v>1</v>
      </c>
      <c r="H19" s="16" t="n">
        <v>0</v>
      </c>
      <c r="I19" s="16" t="n">
        <v>1</v>
      </c>
      <c r="K19" s="2" t="n">
        <f aca="false">-SUMPRODUCT(F19:I19,F$4:I$4)</f>
        <v>-0.780276600061906</v>
      </c>
      <c r="L19" s="3" t="n">
        <f aca="false">EXP(K19)</f>
        <v>0.458279233708272</v>
      </c>
      <c r="M19" s="13" t="n">
        <f aca="false">L19/SUMIF(B:B,B19,L:L)</f>
        <v>0.412349233927632</v>
      </c>
      <c r="N19" s="2" t="n">
        <f aca="false">LOG(M19)*D19</f>
        <v>-0</v>
      </c>
    </row>
    <row r="20" customFormat="false" ht="12.75" hidden="false" customHeight="false" outlineLevel="0" collapsed="false">
      <c r="B20" s="14" t="s">
        <v>29</v>
      </c>
      <c r="C20" s="14" t="s">
        <v>29</v>
      </c>
      <c r="D20" s="15" t="n">
        <v>1</v>
      </c>
      <c r="E20" s="15" t="n">
        <v>1</v>
      </c>
      <c r="F20" s="15" t="n">
        <v>0</v>
      </c>
      <c r="G20" s="15" t="n">
        <v>0</v>
      </c>
      <c r="H20" s="16" t="n">
        <v>1</v>
      </c>
      <c r="I20" s="16" t="n">
        <v>0</v>
      </c>
      <c r="K20" s="2" t="n">
        <f aca="false">-SUMPRODUCT(F20:I20,F$4:I$4)</f>
        <v>-0.426014409320698</v>
      </c>
      <c r="L20" s="3" t="n">
        <f aca="false">EXP(K20)</f>
        <v>0.653106931225651</v>
      </c>
      <c r="M20" s="13" t="n">
        <f aca="false">L20/SUMIF(B:B,B20,L:L)</f>
        <v>0.587650766072368</v>
      </c>
      <c r="N20" s="2" t="n">
        <f aca="false">LOG(M20)*D20</f>
        <v>-0.230880693357017</v>
      </c>
    </row>
    <row r="21" customFormat="false" ht="12.75" hidden="false" customHeight="false" outlineLevel="0" collapsed="false">
      <c r="B21" s="14" t="s">
        <v>31</v>
      </c>
      <c r="C21" s="14" t="s">
        <v>32</v>
      </c>
      <c r="D21" s="15" t="n">
        <v>0</v>
      </c>
      <c r="E21" s="15" t="n">
        <v>1</v>
      </c>
      <c r="F21" s="15" t="n">
        <v>1</v>
      </c>
      <c r="G21" s="15" t="n">
        <v>1</v>
      </c>
      <c r="H21" s="16" t="n">
        <v>0</v>
      </c>
      <c r="I21" s="16" t="n">
        <v>1</v>
      </c>
      <c r="K21" s="2" t="n">
        <f aca="false">-SUMPRODUCT(F21:I21,F$4:I$4)</f>
        <v>-0.780276600061906</v>
      </c>
      <c r="L21" s="3" t="n">
        <f aca="false">EXP(K21)</f>
        <v>0.458279233708272</v>
      </c>
      <c r="M21" s="13" t="n">
        <f aca="false">L21/SUMIF(B:B,B21,L:L)</f>
        <v>0.314260275477495</v>
      </c>
      <c r="N21" s="2" t="n">
        <f aca="false">LOG(M21)*D21</f>
        <v>-0</v>
      </c>
    </row>
    <row r="22" customFormat="false" ht="12.75" hidden="false" customHeight="false" outlineLevel="0" collapsed="false">
      <c r="B22" s="14" t="s">
        <v>31</v>
      </c>
      <c r="C22" s="14" t="s">
        <v>31</v>
      </c>
      <c r="D22" s="15" t="n">
        <v>1</v>
      </c>
      <c r="E22" s="15" t="n">
        <v>1</v>
      </c>
      <c r="F22" s="15" t="n">
        <v>0</v>
      </c>
      <c r="G22" s="15" t="n">
        <v>0</v>
      </c>
      <c r="H22" s="16" t="n">
        <v>0</v>
      </c>
      <c r="I22" s="16" t="n">
        <v>0</v>
      </c>
      <c r="K22" s="2" t="n">
        <f aca="false">-SUMPRODUCT(F22:I22,F$4:I$4)</f>
        <v>-0</v>
      </c>
      <c r="L22" s="3" t="n">
        <f aca="false">EXP(K22)</f>
        <v>1</v>
      </c>
      <c r="M22" s="13" t="n">
        <f aca="false">L22/SUMIF(B:B,B22,L:L)</f>
        <v>0.685739724522505</v>
      </c>
      <c r="N22" s="2" t="n">
        <f aca="false">LOG(M22)*D22</f>
        <v>-0.163840691367049</v>
      </c>
    </row>
    <row r="23" customFormat="false" ht="12.75" hidden="false" customHeight="false" outlineLevel="0" collapsed="false">
      <c r="B23" s="14" t="s">
        <v>33</v>
      </c>
      <c r="C23" s="14" t="s">
        <v>33</v>
      </c>
      <c r="D23" s="15" t="n">
        <v>1</v>
      </c>
      <c r="E23" s="15" t="n">
        <v>1</v>
      </c>
      <c r="F23" s="15" t="n">
        <v>0</v>
      </c>
      <c r="G23" s="17" t="n">
        <v>1</v>
      </c>
      <c r="H23" s="16" t="n">
        <v>0</v>
      </c>
      <c r="I23" s="16" t="n">
        <v>0</v>
      </c>
      <c r="K23" s="2" t="n">
        <f aca="false">-SUMPRODUCT(F23:I23,F$4:I$4)</f>
        <v>-0</v>
      </c>
      <c r="L23" s="3" t="n">
        <f aca="false">EXP(K23)</f>
        <v>1</v>
      </c>
      <c r="M23" s="13" t="n">
        <f aca="false">L23/SUMIF(B:B,B23,L:L)</f>
        <v>0.769642028057276</v>
      </c>
      <c r="N23" s="2" t="n">
        <f aca="false">LOG(M23)*D23</f>
        <v>-0.113711224682574</v>
      </c>
    </row>
    <row r="24" customFormat="false" ht="12.75" hidden="false" customHeight="false" outlineLevel="0" collapsed="false">
      <c r="B24" s="14" t="s">
        <v>33</v>
      </c>
      <c r="C24" s="14" t="s">
        <v>34</v>
      </c>
      <c r="D24" s="15" t="n">
        <v>0</v>
      </c>
      <c r="E24" s="15" t="n">
        <v>1</v>
      </c>
      <c r="F24" s="15" t="n">
        <v>1</v>
      </c>
      <c r="G24" s="15" t="n">
        <v>0</v>
      </c>
      <c r="H24" s="16" t="n">
        <v>1</v>
      </c>
      <c r="I24" s="16" t="n">
        <v>1</v>
      </c>
      <c r="K24" s="2" t="n">
        <f aca="false">-SUMPRODUCT(F24:I24,F$4:I$4)</f>
        <v>-1.2062910093826</v>
      </c>
      <c r="L24" s="3" t="n">
        <f aca="false">EXP(K24)</f>
        <v>0.299305343971653</v>
      </c>
      <c r="M24" s="13" t="n">
        <f aca="false">L24/SUMIF(B:B,B24,L:L)</f>
        <v>0.230357971942724</v>
      </c>
      <c r="N24" s="2" t="n">
        <f aca="false">LOG(M24)*D24</f>
        <v>-0</v>
      </c>
    </row>
    <row r="25" customFormat="false" ht="12.75" hidden="false" customHeight="false" outlineLevel="0" collapsed="false">
      <c r="B25" s="14" t="s">
        <v>35</v>
      </c>
      <c r="C25" s="14" t="s">
        <v>35</v>
      </c>
      <c r="D25" s="15" t="n">
        <v>0</v>
      </c>
      <c r="E25" s="15" t="n">
        <v>1</v>
      </c>
      <c r="F25" s="15" t="n">
        <v>0</v>
      </c>
      <c r="G25" s="15" t="n">
        <v>1</v>
      </c>
      <c r="H25" s="16" t="n">
        <v>0</v>
      </c>
      <c r="I25" s="16" t="n">
        <v>1</v>
      </c>
      <c r="K25" s="2" t="n">
        <f aca="false">-SUMPRODUCT(F25:I25,F$4:I$4)</f>
        <v>-0.390138300030953</v>
      </c>
      <c r="L25" s="3" t="n">
        <f aca="false">EXP(K25)</f>
        <v>0.676963243986165</v>
      </c>
      <c r="M25" s="13" t="n">
        <f aca="false">L25/SUMIF(B:B,B25,L:L)</f>
        <v>0.5</v>
      </c>
      <c r="N25" s="2" t="n">
        <f aca="false">LOG(M25)*D25</f>
        <v>-0</v>
      </c>
    </row>
    <row r="26" customFormat="false" ht="12.75" hidden="false" customHeight="false" outlineLevel="0" collapsed="false">
      <c r="B26" s="14" t="s">
        <v>35</v>
      </c>
      <c r="C26" s="14" t="s">
        <v>36</v>
      </c>
      <c r="D26" s="15" t="n">
        <v>1</v>
      </c>
      <c r="E26" s="15" t="n">
        <v>1</v>
      </c>
      <c r="F26" s="15" t="n">
        <v>1</v>
      </c>
      <c r="G26" s="15" t="n">
        <v>0</v>
      </c>
      <c r="H26" s="16" t="n">
        <v>0</v>
      </c>
      <c r="I26" s="16" t="n">
        <v>0</v>
      </c>
      <c r="K26" s="2" t="n">
        <f aca="false">-SUMPRODUCT(F26:I26,F$4:I$4)</f>
        <v>-0.390138300030953</v>
      </c>
      <c r="L26" s="3" t="n">
        <f aca="false">EXP(K26)</f>
        <v>0.676963243986165</v>
      </c>
      <c r="M26" s="13" t="n">
        <f aca="false">L26/SUMIF(B:B,B26,L:L)</f>
        <v>0.5</v>
      </c>
      <c r="N26" s="2" t="n">
        <f aca="false">LOG(M26)*D26</f>
        <v>-0.301029995663981</v>
      </c>
    </row>
    <row r="27" customFormat="false" ht="12.75" hidden="false" customHeight="false" outlineLevel="0" collapsed="false">
      <c r="B27" s="18" t="s">
        <v>37</v>
      </c>
      <c r="C27" s="18" t="s">
        <v>37</v>
      </c>
      <c r="D27" s="15" t="n">
        <v>1</v>
      </c>
      <c r="E27" s="15" t="n">
        <v>1</v>
      </c>
      <c r="F27" s="15" t="n">
        <v>0</v>
      </c>
      <c r="G27" s="15" t="n">
        <v>1</v>
      </c>
      <c r="H27" s="16" t="n">
        <v>0</v>
      </c>
      <c r="I27" s="16" t="n">
        <v>0</v>
      </c>
      <c r="K27" s="2" t="n">
        <f aca="false">-SUMPRODUCT(F27:I27,F$4:I$4)</f>
        <v>-0</v>
      </c>
      <c r="L27" s="3" t="n">
        <f aca="false">EXP(K27)</f>
        <v>1</v>
      </c>
      <c r="M27" s="13" t="n">
        <f aca="false">L27/SUMIF(B:B,B27,L:L)</f>
        <v>0.769642028057276</v>
      </c>
      <c r="N27" s="2" t="n">
        <f aca="false">LOG(M27)*D27</f>
        <v>-0.113711224682574</v>
      </c>
    </row>
    <row r="28" customFormat="false" ht="12.75" hidden="false" customHeight="false" outlineLevel="0" collapsed="false">
      <c r="B28" s="18" t="s">
        <v>37</v>
      </c>
      <c r="C28" s="18" t="s">
        <v>38</v>
      </c>
      <c r="D28" s="15" t="n">
        <v>0</v>
      </c>
      <c r="E28" s="15" t="n">
        <v>1</v>
      </c>
      <c r="F28" s="15" t="n">
        <v>1</v>
      </c>
      <c r="G28" s="15" t="n">
        <v>0</v>
      </c>
      <c r="H28" s="16" t="n">
        <v>1</v>
      </c>
      <c r="I28" s="16" t="n">
        <v>1</v>
      </c>
      <c r="K28" s="2" t="n">
        <f aca="false">-SUMPRODUCT(F28:I28,F$4:I$4)</f>
        <v>-1.2062910093826</v>
      </c>
      <c r="L28" s="3" t="n">
        <f aca="false">EXP(K28)</f>
        <v>0.299305343971653</v>
      </c>
      <c r="M28" s="13" t="n">
        <f aca="false">L28/SUMIF(B:B,B28,L:L)</f>
        <v>0.230357971942724</v>
      </c>
      <c r="N28" s="2" t="n">
        <f aca="false">LOG(M28)*D28</f>
        <v>-0</v>
      </c>
    </row>
    <row r="29" customFormat="false" ht="12.75" hidden="false" customHeight="false" outlineLevel="0" collapsed="false">
      <c r="B29" s="18" t="s">
        <v>39</v>
      </c>
      <c r="C29" s="18" t="s">
        <v>39</v>
      </c>
      <c r="D29" s="15" t="n">
        <v>0</v>
      </c>
      <c r="E29" s="15" t="n">
        <v>1</v>
      </c>
      <c r="F29" s="15" t="n">
        <v>0</v>
      </c>
      <c r="G29" s="15" t="n">
        <v>1</v>
      </c>
      <c r="H29" s="16" t="n">
        <v>0</v>
      </c>
      <c r="I29" s="16" t="n">
        <v>1</v>
      </c>
      <c r="K29" s="2" t="n">
        <f aca="false">-SUMPRODUCT(F29:I29,F$4:I$4)</f>
        <v>-0.390138300030953</v>
      </c>
      <c r="L29" s="3" t="n">
        <f aca="false">EXP(K29)</f>
        <v>0.676963243986165</v>
      </c>
      <c r="M29" s="13" t="n">
        <f aca="false">L29/SUMIF(B:B,B29,L:L)</f>
        <v>0.5</v>
      </c>
      <c r="N29" s="2" t="n">
        <f aca="false">LOG(M29)*D29</f>
        <v>-0</v>
      </c>
    </row>
    <row r="30" customFormat="false" ht="12.75" hidden="false" customHeight="false" outlineLevel="0" collapsed="false">
      <c r="B30" s="18" t="s">
        <v>39</v>
      </c>
      <c r="C30" s="18" t="s">
        <v>40</v>
      </c>
      <c r="D30" s="15" t="n">
        <v>1</v>
      </c>
      <c r="E30" s="15" t="n">
        <v>1</v>
      </c>
      <c r="F30" s="15" t="n">
        <v>1</v>
      </c>
      <c r="G30" s="15" t="n">
        <v>0</v>
      </c>
      <c r="H30" s="16" t="n">
        <v>0</v>
      </c>
      <c r="I30" s="16" t="n">
        <v>0</v>
      </c>
      <c r="K30" s="2" t="n">
        <f aca="false">-SUMPRODUCT(F30:I30,F$4:I$4)</f>
        <v>-0.390138300030953</v>
      </c>
      <c r="L30" s="3" t="n">
        <f aca="false">EXP(K30)</f>
        <v>0.676963243986165</v>
      </c>
      <c r="M30" s="13" t="n">
        <f aca="false">L30/SUMIF(B:B,B30,L:L)</f>
        <v>0.5</v>
      </c>
      <c r="N30" s="2" t="n">
        <f aca="false">LOG(M30)*D30</f>
        <v>-0.301029995663981</v>
      </c>
    </row>
    <row r="33" customFormat="false" ht="46.25" hidden="false" customHeight="false" outlineLevel="0" collapsed="false">
      <c r="I33" s="20" t="s">
        <v>43</v>
      </c>
    </row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5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K33" activeCellId="0" sqref="K33"/>
    </sheetView>
  </sheetViews>
  <sheetFormatPr defaultColWidth="11.54296875" defaultRowHeight="12.8" zeroHeight="false" outlineLevelRow="0" outlineLevelCol="0"/>
  <cols>
    <col collapsed="false" customWidth="true" hidden="false" outlineLevel="0" max="3" min="3" style="0" width="17.13"/>
    <col collapsed="false" customWidth="false" hidden="false" outlineLevel="0" max="5" min="4" style="1" width="11.53"/>
    <col collapsed="false" customWidth="true" hidden="false" outlineLevel="0" max="6" min="6" style="1" width="13.89"/>
    <col collapsed="false" customWidth="true" hidden="false" outlineLevel="0" max="7" min="7" style="1" width="8.33"/>
    <col collapsed="false" customWidth="true" hidden="false" outlineLevel="0" max="8" min="8" style="1" width="7.36"/>
    <col collapsed="false" customWidth="false" hidden="false" outlineLevel="0" max="14" min="9" style="1" width="11.53"/>
    <col collapsed="false" customWidth="true" hidden="false" outlineLevel="0" max="15" min="15" style="1" width="11.02"/>
    <col collapsed="false" customWidth="false" hidden="false" outlineLevel="0" max="17" min="16" style="1" width="11.53"/>
    <col collapsed="false" customWidth="true" hidden="false" outlineLevel="0" max="18" min="18" style="1" width="11.85"/>
    <col collapsed="false" customWidth="false" hidden="false" outlineLevel="0" max="20" min="19" style="1" width="11.53"/>
    <col collapsed="false" customWidth="false" hidden="false" outlineLevel="0" max="22" min="21" style="2" width="11.53"/>
    <col collapsed="false" customWidth="true" hidden="false" outlineLevel="0" max="23" min="23" style="3" width="7.93"/>
    <col collapsed="false" customWidth="false" hidden="false" outlineLevel="0" max="24" min="24" style="4" width="11.53"/>
    <col collapsed="false" customWidth="false" hidden="false" outlineLevel="0" max="43" min="25" style="2" width="11.53"/>
    <col collapsed="false" customWidth="false" hidden="false" outlineLevel="0" max="1023" min="44" style="5" width="11.53"/>
  </cols>
  <sheetData>
    <row r="1" customFormat="false" ht="12.8" hidden="false" customHeight="false" outlineLevel="0" collapsed="false"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2.8" hidden="false" customHeight="false" outlineLevel="0" collapsed="false">
      <c r="B2" s="0" t="s">
        <v>0</v>
      </c>
      <c r="C2" s="0" t="s">
        <v>1</v>
      </c>
      <c r="E2" s="1" t="s">
        <v>2</v>
      </c>
      <c r="F2" s="1" t="n">
        <f aca="false">(F3-$B$3)*SQRT(2)/($C$3)^2</f>
        <v>0</v>
      </c>
      <c r="G2" s="1" t="n">
        <f aca="false">(G3-$B$3)*SQRT(2)/($C$3)^2</f>
        <v>0</v>
      </c>
      <c r="H2" s="1" t="n">
        <f aca="false">(H3-$B$3)*SQRT(2)/($C$3)^2</f>
        <v>0</v>
      </c>
      <c r="I2" s="1" t="n">
        <f aca="false">(I3-$B$3)*SQRT(2)/($C$3)^2</f>
        <v>0</v>
      </c>
      <c r="J2" s="1" t="n">
        <f aca="false">(J3-$B$3)*SQRT(2)/($C$3)^2</f>
        <v>0</v>
      </c>
      <c r="K2" s="1" t="n">
        <f aca="false">(K3-$B$3)*SQRT(2)/($C$3)^2</f>
        <v>0</v>
      </c>
      <c r="L2" s="1" t="n">
        <f aca="false">(L3-$B$3)*SQRT(2)/($C$3)^2</f>
        <v>0</v>
      </c>
      <c r="M2" s="1" t="n">
        <f aca="false">(M3-$B$3)*SQRT(2)/($C$3)^2</f>
        <v>0</v>
      </c>
      <c r="N2" s="1" t="n">
        <f aca="false">(N3-$B$3)*SQRT(2)/($C$3)^2</f>
        <v>0</v>
      </c>
      <c r="O2" s="1" t="n">
        <f aca="false">(O3-$B$3)*SQRT(2)/($C$3)^2</f>
        <v>0</v>
      </c>
      <c r="P2" s="1" t="n">
        <f aca="false">(P3-$B$3)*SQRT(2)/($C$3)^2</f>
        <v>0</v>
      </c>
      <c r="Q2" s="1" t="n">
        <f aca="false">(Q3-$B$3)*SQRT(2)/($C$3)^2</f>
        <v>0</v>
      </c>
      <c r="R2" s="1" t="n">
        <f aca="false">(R3-$B$3)*SQRT(2)/($C$3)^2</f>
        <v>0</v>
      </c>
      <c r="S2" s="1" t="n">
        <f aca="false">(S3-$B$3)*SQRT(2)/($C$3)^2</f>
        <v>0</v>
      </c>
      <c r="T2" s="1" t="n">
        <f aca="false">(T3-$B$3)*SQRT(2)/($C$3)^2</f>
        <v>0</v>
      </c>
      <c r="Y2" s="2" t="n">
        <f aca="false">SUM(F2:H2)</f>
        <v>0</v>
      </c>
    </row>
    <row r="3" customFormat="false" ht="12.8" hidden="false" customHeight="false" outlineLevel="0" collapsed="false">
      <c r="B3" s="0" t="n">
        <v>0</v>
      </c>
      <c r="C3" s="0" t="n">
        <v>100</v>
      </c>
      <c r="E3" s="1" t="s">
        <v>3</v>
      </c>
      <c r="F3" s="1" t="n">
        <f aca="false">(F4-$B$3)^2/2/$C$3</f>
        <v>0</v>
      </c>
      <c r="G3" s="1" t="n">
        <f aca="false">(G4-$B$3)^2/2/$C$3</f>
        <v>0</v>
      </c>
      <c r="H3" s="1" t="n">
        <f aca="false">(H4-$B$3)^2/2/$C$3</f>
        <v>0</v>
      </c>
      <c r="I3" s="1" t="n">
        <f aca="false">(I4-$B$3)^2/2/$C$3</f>
        <v>0</v>
      </c>
      <c r="J3" s="1" t="n">
        <f aca="false">(J4-$B$3)^2/2/$C$3</f>
        <v>0</v>
      </c>
      <c r="K3" s="1" t="n">
        <f aca="false">(K4-$B$3)^2/2/$C$3</f>
        <v>0</v>
      </c>
      <c r="L3" s="1" t="n">
        <f aca="false">(L4-$B$3)^2/2/$C$3</f>
        <v>0</v>
      </c>
      <c r="M3" s="1" t="n">
        <f aca="false">(M4-$B$3)^2/2/$C$3</f>
        <v>0</v>
      </c>
      <c r="N3" s="1" t="n">
        <f aca="false">(N4-$B$3)^2/2/$C$3</f>
        <v>0</v>
      </c>
      <c r="O3" s="1" t="n">
        <f aca="false">(O4-$B$3)^2/2/$C$3</f>
        <v>0</v>
      </c>
      <c r="P3" s="1" t="n">
        <f aca="false">(P4-$B$3)^2/2/$C$3</f>
        <v>0</v>
      </c>
      <c r="Q3" s="1" t="n">
        <f aca="false">(Q4-$B$3)^2/2/$C$3</f>
        <v>0</v>
      </c>
      <c r="R3" s="1" t="n">
        <f aca="false">(R4-$B$3)^2/2/$C$3</f>
        <v>0</v>
      </c>
      <c r="S3" s="1" t="n">
        <f aca="false">(S4-$B$3)^2/2/$C$3</f>
        <v>0</v>
      </c>
      <c r="T3" s="1" t="n">
        <f aca="false">(T4-$B$3)^2/2/$C$3</f>
        <v>0</v>
      </c>
      <c r="Y3" s="2" t="n">
        <f aca="false">SUM(F3:H3)</f>
        <v>0</v>
      </c>
    </row>
    <row r="4" customFormat="false" ht="12.8" hidden="false" customHeight="false" outlineLevel="0" collapsed="false">
      <c r="E4" s="1" t="s">
        <v>4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X4" s="6" t="s">
        <v>5</v>
      </c>
      <c r="Y4" s="2" t="n">
        <f aca="false">SUM(Y7:Y44)-Y3</f>
        <v>-11.4391398352313</v>
      </c>
    </row>
    <row r="6" customFormat="false" ht="12.8" hidden="false" customHeight="false" outlineLevel="0" collapsed="false">
      <c r="B6" s="8" t="s">
        <v>6</v>
      </c>
      <c r="C6" s="8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44</v>
      </c>
      <c r="J6" s="9" t="s">
        <v>45</v>
      </c>
      <c r="K6" s="9" t="s">
        <v>46</v>
      </c>
      <c r="L6" s="9" t="s">
        <v>47</v>
      </c>
      <c r="M6" s="9" t="s">
        <v>48</v>
      </c>
      <c r="N6" s="9" t="s">
        <v>49</v>
      </c>
      <c r="O6" s="9" t="s">
        <v>50</v>
      </c>
      <c r="P6" s="9" t="s">
        <v>51</v>
      </c>
      <c r="Q6" s="9" t="s">
        <v>52</v>
      </c>
      <c r="R6" s="9" t="s">
        <v>53</v>
      </c>
      <c r="S6" s="9" t="s">
        <v>54</v>
      </c>
      <c r="T6" s="9" t="s">
        <v>55</v>
      </c>
      <c r="V6" s="2" t="s">
        <v>13</v>
      </c>
      <c r="W6" s="3" t="s">
        <v>14</v>
      </c>
      <c r="X6" s="4" t="s">
        <v>15</v>
      </c>
      <c r="Y6" s="2" t="s">
        <v>16</v>
      </c>
    </row>
    <row r="7" customFormat="false" ht="12.8" hidden="false" customHeight="false" outlineLevel="0" collapsed="false">
      <c r="B7" s="10" t="s">
        <v>17</v>
      </c>
      <c r="C7" s="10" t="s">
        <v>56</v>
      </c>
      <c r="D7" s="11" t="n">
        <v>1</v>
      </c>
      <c r="E7" s="11" t="n">
        <v>1</v>
      </c>
      <c r="F7" s="11" t="n">
        <v>0</v>
      </c>
      <c r="G7" s="11" t="n">
        <v>1</v>
      </c>
      <c r="H7" s="12" t="n">
        <v>0</v>
      </c>
      <c r="I7" s="12" t="n">
        <v>1</v>
      </c>
      <c r="J7" s="12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21" t="n">
        <v>0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V7" s="2" t="n">
        <f aca="false">-SUMPRODUCT(F7:T7,F$4:T$4)</f>
        <v>-0</v>
      </c>
      <c r="W7" s="3" t="n">
        <f aca="false">EXP(V7)</f>
        <v>1</v>
      </c>
      <c r="X7" s="13" t="n">
        <f aca="false">W7/SUMIF(B:B,B7,W:W)</f>
        <v>0.25</v>
      </c>
      <c r="Y7" s="2" t="n">
        <f aca="false">LOG(X7)*D7</f>
        <v>-0.602059991327962</v>
      </c>
    </row>
    <row r="8" customFormat="false" ht="12.8" hidden="false" customHeight="false" outlineLevel="0" collapsed="false">
      <c r="B8" s="14" t="s">
        <v>17</v>
      </c>
      <c r="C8" s="22" t="s">
        <v>57</v>
      </c>
      <c r="D8" s="15" t="n">
        <v>0</v>
      </c>
      <c r="E8" s="15" t="n">
        <v>1</v>
      </c>
      <c r="F8" s="15" t="n">
        <v>1</v>
      </c>
      <c r="G8" s="15" t="n">
        <v>0</v>
      </c>
      <c r="H8" s="16" t="n">
        <v>1</v>
      </c>
      <c r="I8" s="16" t="n">
        <v>1</v>
      </c>
      <c r="J8" s="16" t="n">
        <v>0</v>
      </c>
      <c r="K8" s="23" t="n">
        <v>0</v>
      </c>
      <c r="L8" s="23" t="n">
        <v>0</v>
      </c>
      <c r="M8" s="23" t="n">
        <v>0</v>
      </c>
      <c r="N8" s="23" t="n">
        <v>0</v>
      </c>
      <c r="O8" s="23" t="n">
        <v>0</v>
      </c>
      <c r="P8" s="23" t="n">
        <v>0</v>
      </c>
      <c r="Q8" s="23" t="n">
        <v>0</v>
      </c>
      <c r="R8" s="23" t="n">
        <v>0</v>
      </c>
      <c r="S8" s="23" t="n">
        <v>0</v>
      </c>
      <c r="T8" s="23" t="n">
        <v>0</v>
      </c>
      <c r="V8" s="2" t="n">
        <f aca="false">-SUMPRODUCT(F8:T8,F$4:T$4)</f>
        <v>-0</v>
      </c>
      <c r="W8" s="3" t="n">
        <f aca="false">EXP(V8)</f>
        <v>1</v>
      </c>
      <c r="X8" s="13" t="n">
        <f aca="false">W8/SUMIF(B:B,B8,W:W)</f>
        <v>0.25</v>
      </c>
      <c r="Y8" s="2" t="n">
        <f aca="false">LOG(X8)*D8</f>
        <v>-0</v>
      </c>
    </row>
    <row r="9" customFormat="false" ht="12.8" hidden="false" customHeight="false" outlineLevel="0" collapsed="false">
      <c r="B9" s="18" t="s">
        <v>17</v>
      </c>
      <c r="C9" s="24" t="s">
        <v>58</v>
      </c>
      <c r="D9" s="15" t="n">
        <v>1</v>
      </c>
      <c r="E9" s="15" t="n">
        <v>1</v>
      </c>
      <c r="F9" s="15" t="n">
        <v>1</v>
      </c>
      <c r="G9" s="15" t="n">
        <v>1</v>
      </c>
      <c r="H9" s="15" t="n">
        <v>0</v>
      </c>
      <c r="I9" s="15" t="n">
        <v>0</v>
      </c>
      <c r="J9" s="15" t="n">
        <v>1</v>
      </c>
      <c r="K9" s="23" t="n">
        <v>0</v>
      </c>
      <c r="L9" s="23" t="n">
        <v>0</v>
      </c>
      <c r="M9" s="23" t="n">
        <v>0</v>
      </c>
      <c r="N9" s="23" t="n">
        <v>0</v>
      </c>
      <c r="O9" s="23" t="n">
        <v>0</v>
      </c>
      <c r="P9" s="23" t="n">
        <v>0</v>
      </c>
      <c r="Q9" s="23" t="n">
        <v>0</v>
      </c>
      <c r="R9" s="23" t="n">
        <v>0</v>
      </c>
      <c r="S9" s="23" t="n">
        <v>0</v>
      </c>
      <c r="T9" s="23" t="n">
        <v>0</v>
      </c>
      <c r="V9" s="2" t="n">
        <f aca="false">-SUMPRODUCT(F9:T9,F$4:T$4)</f>
        <v>-0</v>
      </c>
      <c r="W9" s="3" t="n">
        <f aca="false">EXP(V9)</f>
        <v>1</v>
      </c>
      <c r="X9" s="13" t="n">
        <f aca="false">W9/SUMIF(B:B,B9,W:W)</f>
        <v>0.25</v>
      </c>
      <c r="Y9" s="2" t="n">
        <f aca="false">LOG(X9)*D9</f>
        <v>-0.602059991327962</v>
      </c>
    </row>
    <row r="10" customFormat="false" ht="12.8" hidden="false" customHeight="false" outlineLevel="0" collapsed="false">
      <c r="B10" s="18" t="s">
        <v>17</v>
      </c>
      <c r="C10" s="24" t="s">
        <v>59</v>
      </c>
      <c r="D10" s="15" t="n">
        <v>0</v>
      </c>
      <c r="E10" s="15" t="n">
        <v>1</v>
      </c>
      <c r="F10" s="15" t="n">
        <v>0</v>
      </c>
      <c r="G10" s="15" t="n">
        <v>0</v>
      </c>
      <c r="H10" s="15" t="n">
        <v>1</v>
      </c>
      <c r="I10" s="15" t="n">
        <v>0</v>
      </c>
      <c r="J10" s="15" t="n">
        <v>1</v>
      </c>
      <c r="K10" s="23" t="n">
        <v>0</v>
      </c>
      <c r="L10" s="23" t="n">
        <v>0</v>
      </c>
      <c r="M10" s="23" t="n">
        <v>0</v>
      </c>
      <c r="N10" s="23" t="n">
        <v>0</v>
      </c>
      <c r="O10" s="23" t="n">
        <v>0</v>
      </c>
      <c r="P10" s="23" t="n">
        <v>0</v>
      </c>
      <c r="Q10" s="23" t="n">
        <v>0</v>
      </c>
      <c r="R10" s="23" t="n">
        <v>0</v>
      </c>
      <c r="S10" s="23" t="n">
        <v>0</v>
      </c>
      <c r="T10" s="23" t="n">
        <v>0</v>
      </c>
      <c r="V10" s="2" t="n">
        <f aca="false">-SUMPRODUCT(F10:T10,F$4:T$4)</f>
        <v>-0</v>
      </c>
      <c r="W10" s="3" t="n">
        <f aca="false">EXP(V10)</f>
        <v>1</v>
      </c>
      <c r="X10" s="13" t="n">
        <f aca="false">W10/SUMIF(B:B,B10,W:W)</f>
        <v>0.25</v>
      </c>
      <c r="Y10" s="2" t="n">
        <f aca="false">LOG(X10)*D10</f>
        <v>-0</v>
      </c>
    </row>
    <row r="11" customFormat="false" ht="12.8" hidden="false" customHeight="false" outlineLevel="0" collapsed="false">
      <c r="B11" s="14" t="s">
        <v>19</v>
      </c>
      <c r="C11" s="22" t="s">
        <v>60</v>
      </c>
      <c r="D11" s="15" t="n">
        <v>1</v>
      </c>
      <c r="E11" s="15" t="n">
        <v>1</v>
      </c>
      <c r="F11" s="15" t="n">
        <v>0</v>
      </c>
      <c r="G11" s="15" t="n">
        <v>1</v>
      </c>
      <c r="H11" s="16" t="n">
        <v>0</v>
      </c>
      <c r="I11" s="16" t="n">
        <v>1</v>
      </c>
      <c r="J11" s="16" t="n">
        <v>0</v>
      </c>
      <c r="K11" s="23" t="n">
        <v>0</v>
      </c>
      <c r="L11" s="23" t="n">
        <v>0</v>
      </c>
      <c r="M11" s="23" t="n">
        <v>0</v>
      </c>
      <c r="N11" s="23" t="n">
        <v>0</v>
      </c>
      <c r="O11" s="23" t="n">
        <v>0</v>
      </c>
      <c r="P11" s="23" t="n">
        <v>0</v>
      </c>
      <c r="Q11" s="23" t="n">
        <v>0</v>
      </c>
      <c r="R11" s="23" t="n">
        <v>0</v>
      </c>
      <c r="S11" s="23" t="n">
        <v>0</v>
      </c>
      <c r="T11" s="23" t="n">
        <v>0</v>
      </c>
      <c r="V11" s="2" t="n">
        <f aca="false">-SUMPRODUCT(F11:T11,F$4:T$4)</f>
        <v>-0</v>
      </c>
      <c r="W11" s="3" t="n">
        <f aca="false">EXP(V11)</f>
        <v>1</v>
      </c>
      <c r="X11" s="13" t="n">
        <f aca="false">W11/SUMIF(B:B,B11,W:W)</f>
        <v>0.25</v>
      </c>
      <c r="Y11" s="2" t="n">
        <f aca="false">LOG(X11)*D11</f>
        <v>-0.602059991327962</v>
      </c>
    </row>
    <row r="12" customFormat="false" ht="12.8" hidden="false" customHeight="false" outlineLevel="0" collapsed="false">
      <c r="B12" s="14" t="s">
        <v>19</v>
      </c>
      <c r="C12" s="22" t="s">
        <v>61</v>
      </c>
      <c r="D12" s="15" t="n">
        <v>0</v>
      </c>
      <c r="E12" s="15" t="n">
        <v>1</v>
      </c>
      <c r="F12" s="15" t="n">
        <v>1</v>
      </c>
      <c r="G12" s="15" t="n">
        <v>0</v>
      </c>
      <c r="H12" s="16" t="n">
        <v>0</v>
      </c>
      <c r="I12" s="16" t="n">
        <v>1</v>
      </c>
      <c r="J12" s="16" t="n">
        <v>0</v>
      </c>
      <c r="K12" s="23" t="n">
        <v>0</v>
      </c>
      <c r="L12" s="23" t="n">
        <v>0</v>
      </c>
      <c r="M12" s="23" t="n">
        <v>0</v>
      </c>
      <c r="N12" s="23" t="n">
        <v>0</v>
      </c>
      <c r="O12" s="23" t="n">
        <v>0</v>
      </c>
      <c r="P12" s="23" t="n">
        <v>0</v>
      </c>
      <c r="Q12" s="23" t="n">
        <v>0</v>
      </c>
      <c r="R12" s="23" t="n">
        <v>0</v>
      </c>
      <c r="S12" s="23" t="n">
        <v>0</v>
      </c>
      <c r="T12" s="23" t="n">
        <v>0</v>
      </c>
      <c r="V12" s="2" t="n">
        <f aca="false">-SUMPRODUCT(F12:T12,F$4:T$4)</f>
        <v>-0</v>
      </c>
      <c r="W12" s="3" t="n">
        <f aca="false">EXP(V12)</f>
        <v>1</v>
      </c>
      <c r="X12" s="13" t="n">
        <f aca="false">W12/SUMIF(B:B,B12,W:W)</f>
        <v>0.25</v>
      </c>
      <c r="Y12" s="2" t="n">
        <f aca="false">LOG(X12)*D12</f>
        <v>-0</v>
      </c>
    </row>
    <row r="13" customFormat="false" ht="12.8" hidden="false" customHeight="false" outlineLevel="0" collapsed="false">
      <c r="B13" s="14" t="s">
        <v>19</v>
      </c>
      <c r="C13" s="22" t="s">
        <v>62</v>
      </c>
      <c r="D13" s="15" t="n">
        <v>1</v>
      </c>
      <c r="E13" s="15" t="n">
        <v>1</v>
      </c>
      <c r="F13" s="15" t="n">
        <v>1</v>
      </c>
      <c r="G13" s="15" t="n">
        <v>1</v>
      </c>
      <c r="H13" s="16" t="n">
        <v>0</v>
      </c>
      <c r="I13" s="16" t="n">
        <v>0</v>
      </c>
      <c r="J13" s="16" t="n">
        <v>1</v>
      </c>
      <c r="K13" s="23" t="n">
        <v>0</v>
      </c>
      <c r="L13" s="23" t="n">
        <v>0</v>
      </c>
      <c r="M13" s="23" t="n">
        <v>0</v>
      </c>
      <c r="N13" s="23" t="n">
        <v>0</v>
      </c>
      <c r="O13" s="23" t="n">
        <v>0</v>
      </c>
      <c r="P13" s="23" t="n">
        <v>0</v>
      </c>
      <c r="Q13" s="23" t="n">
        <v>0</v>
      </c>
      <c r="R13" s="23" t="n">
        <v>0</v>
      </c>
      <c r="S13" s="23" t="n">
        <v>0</v>
      </c>
      <c r="T13" s="23" t="n">
        <v>0</v>
      </c>
      <c r="V13" s="2" t="n">
        <f aca="false">-SUMPRODUCT(F13:T13,F$4:T$4)</f>
        <v>-0</v>
      </c>
      <c r="W13" s="3" t="n">
        <f aca="false">EXP(V13)</f>
        <v>1</v>
      </c>
      <c r="X13" s="13" t="n">
        <f aca="false">W13/SUMIF(B:B,B13,W:W)</f>
        <v>0.25</v>
      </c>
      <c r="Y13" s="2" t="n">
        <f aca="false">LOG(X13)*D13</f>
        <v>-0.602059991327962</v>
      </c>
    </row>
    <row r="14" customFormat="false" ht="12.8" hidden="false" customHeight="false" outlineLevel="0" collapsed="false">
      <c r="B14" s="14" t="s">
        <v>19</v>
      </c>
      <c r="C14" s="22" t="s">
        <v>63</v>
      </c>
      <c r="D14" s="15" t="n">
        <v>0</v>
      </c>
      <c r="E14" s="15" t="n">
        <v>1</v>
      </c>
      <c r="F14" s="15" t="n">
        <v>0</v>
      </c>
      <c r="G14" s="15" t="n">
        <v>0</v>
      </c>
      <c r="H14" s="16" t="n">
        <v>0</v>
      </c>
      <c r="I14" s="16" t="n">
        <v>0</v>
      </c>
      <c r="J14" s="16" t="n">
        <v>1</v>
      </c>
      <c r="K14" s="23" t="n">
        <v>0</v>
      </c>
      <c r="L14" s="23" t="n">
        <v>0</v>
      </c>
      <c r="M14" s="23" t="n">
        <v>0</v>
      </c>
      <c r="N14" s="23" t="n">
        <v>0</v>
      </c>
      <c r="O14" s="23" t="n">
        <v>0</v>
      </c>
      <c r="P14" s="23" t="n">
        <v>0</v>
      </c>
      <c r="Q14" s="23" t="n">
        <v>0</v>
      </c>
      <c r="R14" s="23" t="n">
        <v>0</v>
      </c>
      <c r="S14" s="23" t="n">
        <v>0</v>
      </c>
      <c r="T14" s="23" t="n">
        <v>0</v>
      </c>
      <c r="V14" s="2" t="n">
        <f aca="false">-SUMPRODUCT(F14:T14,F$4:T$4)</f>
        <v>-0</v>
      </c>
      <c r="W14" s="3" t="n">
        <f aca="false">EXP(V14)</f>
        <v>1</v>
      </c>
      <c r="X14" s="13" t="n">
        <f aca="false">W14/SUMIF(B:B,B14,W:W)</f>
        <v>0.25</v>
      </c>
      <c r="Y14" s="2" t="n">
        <f aca="false">LOG(X14)*D14</f>
        <v>-0</v>
      </c>
    </row>
    <row r="15" customFormat="false" ht="12.8" hidden="false" customHeight="false" outlineLevel="0" collapsed="false">
      <c r="B15" s="14" t="s">
        <v>21</v>
      </c>
      <c r="C15" s="22" t="s">
        <v>64</v>
      </c>
      <c r="D15" s="15" t="n">
        <v>1</v>
      </c>
      <c r="E15" s="15" t="n">
        <v>1</v>
      </c>
      <c r="F15" s="15" t="n">
        <v>0</v>
      </c>
      <c r="G15" s="15" t="n">
        <v>1</v>
      </c>
      <c r="H15" s="16" t="n">
        <v>0</v>
      </c>
      <c r="I15" s="23" t="n">
        <v>0</v>
      </c>
      <c r="J15" s="23" t="n">
        <v>0</v>
      </c>
      <c r="K15" s="16" t="n">
        <v>1</v>
      </c>
      <c r="L15" s="16" t="n">
        <v>0</v>
      </c>
      <c r="M15" s="23" t="n">
        <v>0</v>
      </c>
      <c r="N15" s="23" t="n">
        <v>0</v>
      </c>
      <c r="O15" s="23" t="n">
        <v>0</v>
      </c>
      <c r="P15" s="23" t="n">
        <v>0</v>
      </c>
      <c r="Q15" s="23" t="n">
        <v>0</v>
      </c>
      <c r="R15" s="23" t="n">
        <v>0</v>
      </c>
      <c r="S15" s="23" t="n">
        <v>0</v>
      </c>
      <c r="T15" s="23" t="n">
        <v>0</v>
      </c>
      <c r="V15" s="2" t="n">
        <f aca="false">-SUMPRODUCT(F15:T15,F$4:T$4)</f>
        <v>-0</v>
      </c>
      <c r="W15" s="3" t="n">
        <f aca="false">EXP(V15)</f>
        <v>1</v>
      </c>
      <c r="X15" s="13" t="n">
        <f aca="false">W15/SUMIF(B:B,B15,W:W)</f>
        <v>0.25</v>
      </c>
      <c r="Y15" s="2" t="n">
        <f aca="false">LOG(X15)*D15</f>
        <v>-0.602059991327962</v>
      </c>
    </row>
    <row r="16" customFormat="false" ht="12.8" hidden="false" customHeight="false" outlineLevel="0" collapsed="false">
      <c r="B16" s="14" t="s">
        <v>21</v>
      </c>
      <c r="C16" s="22" t="s">
        <v>65</v>
      </c>
      <c r="D16" s="15" t="n">
        <v>0</v>
      </c>
      <c r="E16" s="15" t="n">
        <v>1</v>
      </c>
      <c r="F16" s="15" t="n">
        <v>1</v>
      </c>
      <c r="G16" s="15" t="n">
        <v>0</v>
      </c>
      <c r="H16" s="16" t="n">
        <v>1</v>
      </c>
      <c r="I16" s="23" t="n">
        <v>0</v>
      </c>
      <c r="J16" s="23" t="n">
        <v>0</v>
      </c>
      <c r="K16" s="16" t="n">
        <v>1</v>
      </c>
      <c r="L16" s="16" t="n">
        <v>0</v>
      </c>
      <c r="M16" s="23" t="n">
        <v>0</v>
      </c>
      <c r="N16" s="23" t="n">
        <v>0</v>
      </c>
      <c r="O16" s="23" t="n">
        <v>0</v>
      </c>
      <c r="P16" s="23" t="n">
        <v>0</v>
      </c>
      <c r="Q16" s="23" t="n">
        <v>0</v>
      </c>
      <c r="R16" s="23" t="n">
        <v>0</v>
      </c>
      <c r="S16" s="23" t="n">
        <v>0</v>
      </c>
      <c r="T16" s="23" t="n">
        <v>0</v>
      </c>
      <c r="V16" s="2" t="n">
        <f aca="false">-SUMPRODUCT(F16:T16,F$4:T$4)</f>
        <v>-0</v>
      </c>
      <c r="W16" s="3" t="n">
        <f aca="false">EXP(V16)</f>
        <v>1</v>
      </c>
      <c r="X16" s="13" t="n">
        <f aca="false">W16/SUMIF(B:B,B16,W:W)</f>
        <v>0.25</v>
      </c>
      <c r="Y16" s="2" t="n">
        <f aca="false">LOG(X16)*D16</f>
        <v>-0</v>
      </c>
    </row>
    <row r="17" customFormat="false" ht="12.8" hidden="false" customHeight="false" outlineLevel="0" collapsed="false">
      <c r="B17" s="14" t="s">
        <v>21</v>
      </c>
      <c r="C17" s="22" t="s">
        <v>66</v>
      </c>
      <c r="D17" s="15" t="n">
        <v>1</v>
      </c>
      <c r="E17" s="15" t="n">
        <v>1</v>
      </c>
      <c r="F17" s="15" t="n">
        <v>1</v>
      </c>
      <c r="G17" s="15" t="n">
        <v>1</v>
      </c>
      <c r="H17" s="16" t="n">
        <v>0</v>
      </c>
      <c r="I17" s="23" t="n">
        <v>0</v>
      </c>
      <c r="J17" s="23" t="n">
        <v>0</v>
      </c>
      <c r="K17" s="16" t="n">
        <v>0</v>
      </c>
      <c r="L17" s="16" t="n">
        <v>1</v>
      </c>
      <c r="M17" s="23" t="n">
        <v>0</v>
      </c>
      <c r="N17" s="23" t="n">
        <v>0</v>
      </c>
      <c r="O17" s="23" t="n">
        <v>0</v>
      </c>
      <c r="P17" s="23" t="n">
        <v>0</v>
      </c>
      <c r="Q17" s="23" t="n">
        <v>0</v>
      </c>
      <c r="R17" s="23" t="n">
        <v>0</v>
      </c>
      <c r="S17" s="23" t="n">
        <v>0</v>
      </c>
      <c r="T17" s="23" t="n">
        <v>0</v>
      </c>
      <c r="V17" s="2" t="n">
        <f aca="false">-SUMPRODUCT(F17:T17,F$4:T$4)</f>
        <v>-0</v>
      </c>
      <c r="W17" s="3" t="n">
        <f aca="false">EXP(V17)</f>
        <v>1</v>
      </c>
      <c r="X17" s="13" t="n">
        <f aca="false">W17/SUMIF(B:B,B17,W:W)</f>
        <v>0.25</v>
      </c>
      <c r="Y17" s="2" t="n">
        <f aca="false">LOG(X17)*D17</f>
        <v>-0.602059991327962</v>
      </c>
    </row>
    <row r="18" customFormat="false" ht="12.8" hidden="false" customHeight="false" outlineLevel="0" collapsed="false">
      <c r="B18" s="14" t="s">
        <v>21</v>
      </c>
      <c r="C18" s="22" t="s">
        <v>67</v>
      </c>
      <c r="D18" s="15" t="n">
        <v>0</v>
      </c>
      <c r="E18" s="15" t="n">
        <v>1</v>
      </c>
      <c r="F18" s="15" t="n">
        <v>0</v>
      </c>
      <c r="G18" s="15" t="n">
        <v>0</v>
      </c>
      <c r="H18" s="16" t="n">
        <v>1</v>
      </c>
      <c r="I18" s="23" t="n">
        <v>0</v>
      </c>
      <c r="J18" s="23" t="n">
        <v>0</v>
      </c>
      <c r="K18" s="16" t="n">
        <v>0</v>
      </c>
      <c r="L18" s="16" t="n">
        <v>1</v>
      </c>
      <c r="M18" s="23" t="n">
        <v>0</v>
      </c>
      <c r="N18" s="23" t="n">
        <v>0</v>
      </c>
      <c r="O18" s="23" t="n">
        <v>0</v>
      </c>
      <c r="P18" s="23" t="n">
        <v>0</v>
      </c>
      <c r="Q18" s="23" t="n">
        <v>0</v>
      </c>
      <c r="R18" s="23" t="n">
        <v>0</v>
      </c>
      <c r="S18" s="23" t="n">
        <v>0</v>
      </c>
      <c r="T18" s="23" t="n">
        <v>0</v>
      </c>
      <c r="V18" s="2" t="n">
        <f aca="false">-SUMPRODUCT(F18:T18,F$4:T$4)</f>
        <v>-0</v>
      </c>
      <c r="W18" s="3" t="n">
        <f aca="false">EXP(V18)</f>
        <v>1</v>
      </c>
      <c r="X18" s="13" t="n">
        <f aca="false">W18/SUMIF(B:B,B18,W:W)</f>
        <v>0.25</v>
      </c>
      <c r="Y18" s="2" t="n">
        <f aca="false">LOG(X18)*D18</f>
        <v>-0</v>
      </c>
    </row>
    <row r="19" customFormat="false" ht="12.8" hidden="false" customHeight="false" outlineLevel="0" collapsed="false">
      <c r="B19" s="14" t="s">
        <v>23</v>
      </c>
      <c r="C19" s="22" t="s">
        <v>68</v>
      </c>
      <c r="D19" s="15" t="n">
        <v>1</v>
      </c>
      <c r="E19" s="15" t="n">
        <v>1</v>
      </c>
      <c r="F19" s="15" t="n">
        <v>0</v>
      </c>
      <c r="G19" s="15" t="n">
        <v>1</v>
      </c>
      <c r="H19" s="16" t="n">
        <v>0</v>
      </c>
      <c r="I19" s="23" t="n">
        <v>0</v>
      </c>
      <c r="J19" s="23" t="n">
        <v>0</v>
      </c>
      <c r="K19" s="16" t="n">
        <v>1</v>
      </c>
      <c r="L19" s="16" t="n">
        <v>0</v>
      </c>
      <c r="M19" s="23" t="n">
        <v>0</v>
      </c>
      <c r="N19" s="23" t="n">
        <v>0</v>
      </c>
      <c r="O19" s="23" t="n">
        <v>0</v>
      </c>
      <c r="P19" s="23" t="n">
        <v>0</v>
      </c>
      <c r="Q19" s="23" t="n">
        <v>0</v>
      </c>
      <c r="R19" s="23" t="n">
        <v>0</v>
      </c>
      <c r="S19" s="23" t="n">
        <v>0</v>
      </c>
      <c r="T19" s="23" t="n">
        <v>0</v>
      </c>
      <c r="V19" s="2" t="n">
        <f aca="false">-SUMPRODUCT(F19:T19,F$4:T$4)</f>
        <v>-0</v>
      </c>
      <c r="W19" s="3" t="n">
        <f aca="false">EXP(V19)</f>
        <v>1</v>
      </c>
      <c r="X19" s="13" t="n">
        <f aca="false">W19/SUMIF(B:B,B19,W:W)</f>
        <v>0.25</v>
      </c>
      <c r="Y19" s="2" t="n">
        <f aca="false">LOG(X19)*D19</f>
        <v>-0.602059991327962</v>
      </c>
    </row>
    <row r="20" customFormat="false" ht="12.8" hidden="false" customHeight="false" outlineLevel="0" collapsed="false">
      <c r="B20" s="14" t="s">
        <v>23</v>
      </c>
      <c r="C20" s="22" t="s">
        <v>69</v>
      </c>
      <c r="D20" s="15" t="n">
        <v>0</v>
      </c>
      <c r="E20" s="15" t="n">
        <v>1</v>
      </c>
      <c r="F20" s="15" t="n">
        <v>1</v>
      </c>
      <c r="G20" s="15" t="n">
        <v>0</v>
      </c>
      <c r="H20" s="16" t="n">
        <v>0</v>
      </c>
      <c r="I20" s="23" t="n">
        <v>0</v>
      </c>
      <c r="J20" s="23" t="n">
        <v>0</v>
      </c>
      <c r="K20" s="16" t="n">
        <v>1</v>
      </c>
      <c r="L20" s="16" t="n">
        <v>0</v>
      </c>
      <c r="M20" s="23" t="n">
        <v>0</v>
      </c>
      <c r="N20" s="23" t="n">
        <v>0</v>
      </c>
      <c r="O20" s="23" t="n">
        <v>0</v>
      </c>
      <c r="P20" s="23" t="n">
        <v>0</v>
      </c>
      <c r="Q20" s="23" t="n">
        <v>0</v>
      </c>
      <c r="R20" s="23" t="n">
        <v>0</v>
      </c>
      <c r="S20" s="23" t="n">
        <v>0</v>
      </c>
      <c r="T20" s="23" t="n">
        <v>0</v>
      </c>
      <c r="V20" s="2" t="n">
        <f aca="false">-SUMPRODUCT(F20:T20,F$4:T$4)</f>
        <v>-0</v>
      </c>
      <c r="W20" s="3" t="n">
        <f aca="false">EXP(V20)</f>
        <v>1</v>
      </c>
      <c r="X20" s="13" t="n">
        <f aca="false">W20/SUMIF(B:B,B20,W:W)</f>
        <v>0.25</v>
      </c>
      <c r="Y20" s="2" t="n">
        <f aca="false">LOG(X20)*D20</f>
        <v>-0</v>
      </c>
    </row>
    <row r="21" customFormat="false" ht="12.8" hidden="false" customHeight="false" outlineLevel="0" collapsed="false">
      <c r="B21" s="14" t="s">
        <v>23</v>
      </c>
      <c r="C21" s="22" t="s">
        <v>70</v>
      </c>
      <c r="D21" s="15" t="n">
        <v>1</v>
      </c>
      <c r="E21" s="15" t="n">
        <v>1</v>
      </c>
      <c r="F21" s="15" t="n">
        <v>1</v>
      </c>
      <c r="G21" s="15" t="n">
        <v>1</v>
      </c>
      <c r="H21" s="16" t="n">
        <v>0</v>
      </c>
      <c r="I21" s="23" t="n">
        <v>0</v>
      </c>
      <c r="J21" s="23" t="n">
        <v>0</v>
      </c>
      <c r="K21" s="16" t="n">
        <v>0</v>
      </c>
      <c r="L21" s="16" t="n">
        <v>1</v>
      </c>
      <c r="M21" s="23" t="n">
        <v>0</v>
      </c>
      <c r="N21" s="23" t="n">
        <v>0</v>
      </c>
      <c r="O21" s="23" t="n">
        <v>0</v>
      </c>
      <c r="P21" s="23" t="n">
        <v>0</v>
      </c>
      <c r="Q21" s="23" t="n">
        <v>0</v>
      </c>
      <c r="R21" s="23" t="n">
        <v>0</v>
      </c>
      <c r="S21" s="23" t="n">
        <v>0</v>
      </c>
      <c r="T21" s="23" t="n">
        <v>0</v>
      </c>
      <c r="V21" s="2" t="n">
        <f aca="false">-SUMPRODUCT(F21:T21,F$4:T$4)</f>
        <v>-0</v>
      </c>
      <c r="W21" s="3" t="n">
        <f aca="false">EXP(V21)</f>
        <v>1</v>
      </c>
      <c r="X21" s="13" t="n">
        <f aca="false">W21/SUMIF(B:B,B21,W:W)</f>
        <v>0.25</v>
      </c>
      <c r="Y21" s="2" t="n">
        <f aca="false">LOG(X21)*D21</f>
        <v>-0.602059991327962</v>
      </c>
    </row>
    <row r="22" customFormat="false" ht="12.8" hidden="false" customHeight="false" outlineLevel="0" collapsed="false">
      <c r="B22" s="14" t="s">
        <v>23</v>
      </c>
      <c r="C22" s="22" t="s">
        <v>71</v>
      </c>
      <c r="D22" s="15" t="n">
        <v>0</v>
      </c>
      <c r="E22" s="15" t="n">
        <v>1</v>
      </c>
      <c r="F22" s="15" t="n">
        <v>0</v>
      </c>
      <c r="G22" s="15" t="n">
        <v>0</v>
      </c>
      <c r="H22" s="16" t="n">
        <v>0</v>
      </c>
      <c r="I22" s="23" t="n">
        <v>0</v>
      </c>
      <c r="J22" s="23" t="n">
        <v>0</v>
      </c>
      <c r="K22" s="16" t="n">
        <v>0</v>
      </c>
      <c r="L22" s="16" t="n">
        <v>1</v>
      </c>
      <c r="M22" s="23" t="n">
        <v>0</v>
      </c>
      <c r="N22" s="23" t="n">
        <v>0</v>
      </c>
      <c r="O22" s="23" t="n">
        <v>0</v>
      </c>
      <c r="P22" s="23" t="n">
        <v>0</v>
      </c>
      <c r="Q22" s="23" t="n">
        <v>0</v>
      </c>
      <c r="R22" s="23" t="n">
        <v>0</v>
      </c>
      <c r="S22" s="23" t="n">
        <v>0</v>
      </c>
      <c r="T22" s="23" t="n">
        <v>0</v>
      </c>
      <c r="V22" s="2" t="n">
        <f aca="false">-SUMPRODUCT(F22:T22,F$4:T$4)</f>
        <v>-0</v>
      </c>
      <c r="W22" s="3" t="n">
        <f aca="false">EXP(V22)</f>
        <v>1</v>
      </c>
      <c r="X22" s="13" t="n">
        <f aca="false">W22/SUMIF(B:B,B22,W:W)</f>
        <v>0.25</v>
      </c>
      <c r="Y22" s="2" t="n">
        <f aca="false">LOG(X22)*D22</f>
        <v>-0</v>
      </c>
    </row>
    <row r="23" customFormat="false" ht="12.8" hidden="false" customHeight="false" outlineLevel="0" collapsed="false">
      <c r="B23" s="14" t="s">
        <v>25</v>
      </c>
      <c r="C23" s="22" t="s">
        <v>72</v>
      </c>
      <c r="D23" s="15" t="n">
        <v>0</v>
      </c>
      <c r="E23" s="15" t="n">
        <v>1</v>
      </c>
      <c r="F23" s="15" t="n">
        <v>0</v>
      </c>
      <c r="G23" s="15" t="n">
        <v>1</v>
      </c>
      <c r="H23" s="16" t="n">
        <v>0</v>
      </c>
      <c r="I23" s="23" t="n">
        <v>0</v>
      </c>
      <c r="J23" s="23" t="n">
        <v>0</v>
      </c>
      <c r="K23" s="23" t="n">
        <v>0</v>
      </c>
      <c r="L23" s="23" t="n">
        <v>0</v>
      </c>
      <c r="M23" s="16" t="n">
        <v>1</v>
      </c>
      <c r="N23" s="16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23" t="n">
        <v>0</v>
      </c>
      <c r="T23" s="23" t="n">
        <v>0</v>
      </c>
      <c r="V23" s="2" t="n">
        <f aca="false">-SUMPRODUCT(F23:T23,F$4:T$4)</f>
        <v>-0</v>
      </c>
      <c r="W23" s="3" t="n">
        <f aca="false">EXP(V23)</f>
        <v>1</v>
      </c>
      <c r="X23" s="13" t="n">
        <f aca="false">W23/SUMIF(B:B,B23,W:W)</f>
        <v>0.25</v>
      </c>
      <c r="Y23" s="2" t="n">
        <f aca="false">LOG(X23)*D23</f>
        <v>-0</v>
      </c>
    </row>
    <row r="24" customFormat="false" ht="12.8" hidden="false" customHeight="false" outlineLevel="0" collapsed="false">
      <c r="B24" s="14" t="s">
        <v>25</v>
      </c>
      <c r="C24" s="22" t="s">
        <v>73</v>
      </c>
      <c r="D24" s="15" t="n">
        <v>1</v>
      </c>
      <c r="E24" s="15" t="n">
        <v>1</v>
      </c>
      <c r="F24" s="15" t="n">
        <v>1</v>
      </c>
      <c r="G24" s="15" t="n">
        <v>0</v>
      </c>
      <c r="H24" s="16" t="n">
        <v>1</v>
      </c>
      <c r="I24" s="23" t="n">
        <v>0</v>
      </c>
      <c r="J24" s="23" t="n">
        <v>0</v>
      </c>
      <c r="K24" s="23" t="n">
        <v>0</v>
      </c>
      <c r="L24" s="23" t="n">
        <v>0</v>
      </c>
      <c r="M24" s="16" t="n">
        <v>1</v>
      </c>
      <c r="N24" s="16" t="n">
        <v>0</v>
      </c>
      <c r="O24" s="23" t="n">
        <v>0</v>
      </c>
      <c r="P24" s="23" t="n">
        <v>0</v>
      </c>
      <c r="Q24" s="23" t="n">
        <v>0</v>
      </c>
      <c r="R24" s="23" t="n">
        <v>0</v>
      </c>
      <c r="S24" s="23" t="n">
        <v>0</v>
      </c>
      <c r="T24" s="23" t="n">
        <v>0</v>
      </c>
      <c r="V24" s="2" t="n">
        <f aca="false">-SUMPRODUCT(F24:T24,F$4:T$4)</f>
        <v>-0</v>
      </c>
      <c r="W24" s="3" t="n">
        <f aca="false">EXP(V24)</f>
        <v>1</v>
      </c>
      <c r="X24" s="13" t="n">
        <f aca="false">W24/SUMIF(B:B,B24,W:W)</f>
        <v>0.25</v>
      </c>
      <c r="Y24" s="2" t="n">
        <f aca="false">LOG(X24)*D24</f>
        <v>-0.602059991327962</v>
      </c>
    </row>
    <row r="25" customFormat="false" ht="12.8" hidden="false" customHeight="false" outlineLevel="0" collapsed="false">
      <c r="B25" s="14" t="s">
        <v>25</v>
      </c>
      <c r="C25" s="22" t="s">
        <v>74</v>
      </c>
      <c r="D25" s="15" t="n">
        <v>0</v>
      </c>
      <c r="E25" s="15" t="n">
        <v>1</v>
      </c>
      <c r="F25" s="15" t="n">
        <v>1</v>
      </c>
      <c r="G25" s="15" t="n">
        <v>1</v>
      </c>
      <c r="H25" s="16" t="n">
        <v>0</v>
      </c>
      <c r="I25" s="23" t="n">
        <v>0</v>
      </c>
      <c r="J25" s="23" t="n">
        <v>0</v>
      </c>
      <c r="K25" s="23" t="n">
        <v>0</v>
      </c>
      <c r="L25" s="23" t="n">
        <v>0</v>
      </c>
      <c r="M25" s="16" t="n">
        <v>0</v>
      </c>
      <c r="N25" s="16" t="n">
        <v>1</v>
      </c>
      <c r="O25" s="23" t="n">
        <v>0</v>
      </c>
      <c r="P25" s="23" t="n">
        <v>0</v>
      </c>
      <c r="Q25" s="23" t="n">
        <v>0</v>
      </c>
      <c r="R25" s="23" t="n">
        <v>0</v>
      </c>
      <c r="S25" s="23" t="n">
        <v>0</v>
      </c>
      <c r="T25" s="23" t="n">
        <v>0</v>
      </c>
      <c r="V25" s="2" t="n">
        <f aca="false">-SUMPRODUCT(F25:T25,F$4:T$4)</f>
        <v>-0</v>
      </c>
      <c r="W25" s="3" t="n">
        <f aca="false">EXP(V25)</f>
        <v>1</v>
      </c>
      <c r="X25" s="13" t="n">
        <f aca="false">W25/SUMIF(B:B,B25,W:W)</f>
        <v>0.25</v>
      </c>
      <c r="Y25" s="2" t="n">
        <f aca="false">LOG(X25)*D25</f>
        <v>-0</v>
      </c>
    </row>
    <row r="26" customFormat="false" ht="12.8" hidden="false" customHeight="false" outlineLevel="0" collapsed="false">
      <c r="B26" s="14" t="s">
        <v>25</v>
      </c>
      <c r="C26" s="22" t="s">
        <v>75</v>
      </c>
      <c r="D26" s="15" t="n">
        <v>1</v>
      </c>
      <c r="E26" s="15" t="n">
        <v>1</v>
      </c>
      <c r="F26" s="15" t="n">
        <v>0</v>
      </c>
      <c r="G26" s="15" t="n">
        <v>0</v>
      </c>
      <c r="H26" s="16" t="n">
        <v>1</v>
      </c>
      <c r="I26" s="23" t="n">
        <v>0</v>
      </c>
      <c r="J26" s="23" t="n">
        <v>0</v>
      </c>
      <c r="K26" s="23" t="n">
        <v>0</v>
      </c>
      <c r="L26" s="23" t="n">
        <v>0</v>
      </c>
      <c r="M26" s="16" t="n">
        <v>0</v>
      </c>
      <c r="N26" s="16" t="n">
        <v>1</v>
      </c>
      <c r="O26" s="23" t="n">
        <v>0</v>
      </c>
      <c r="P26" s="23" t="n">
        <v>0</v>
      </c>
      <c r="Q26" s="23" t="n">
        <v>0</v>
      </c>
      <c r="R26" s="23" t="n">
        <v>0</v>
      </c>
      <c r="S26" s="23" t="n">
        <v>0</v>
      </c>
      <c r="T26" s="23" t="n">
        <v>0</v>
      </c>
      <c r="V26" s="2" t="n">
        <f aca="false">-SUMPRODUCT(F26:T26,F$4:T$4)</f>
        <v>-0</v>
      </c>
      <c r="W26" s="3" t="n">
        <f aca="false">EXP(V26)</f>
        <v>1</v>
      </c>
      <c r="X26" s="13" t="n">
        <f aca="false">W26/SUMIF(B:B,B26,W:W)</f>
        <v>0.25</v>
      </c>
      <c r="Y26" s="2" t="n">
        <f aca="false">LOG(X26)*D26</f>
        <v>-0.602059991327962</v>
      </c>
    </row>
    <row r="27" customFormat="false" ht="12.8" hidden="false" customHeight="false" outlineLevel="0" collapsed="false">
      <c r="B27" s="14" t="s">
        <v>27</v>
      </c>
      <c r="C27" s="22" t="s">
        <v>76</v>
      </c>
      <c r="D27" s="15" t="n">
        <v>0</v>
      </c>
      <c r="E27" s="15" t="n">
        <v>1</v>
      </c>
      <c r="F27" s="15" t="n">
        <v>0</v>
      </c>
      <c r="G27" s="15" t="n">
        <v>1</v>
      </c>
      <c r="H27" s="16" t="n">
        <v>0</v>
      </c>
      <c r="I27" s="23" t="n">
        <v>0</v>
      </c>
      <c r="J27" s="23" t="n">
        <v>0</v>
      </c>
      <c r="K27" s="23" t="n">
        <v>0</v>
      </c>
      <c r="L27" s="23" t="n">
        <v>0</v>
      </c>
      <c r="M27" s="16" t="n">
        <v>1</v>
      </c>
      <c r="N27" s="16" t="n">
        <v>0</v>
      </c>
      <c r="O27" s="23" t="n">
        <v>0</v>
      </c>
      <c r="P27" s="23" t="n">
        <v>0</v>
      </c>
      <c r="Q27" s="23" t="n">
        <v>0</v>
      </c>
      <c r="R27" s="23" t="n">
        <v>0</v>
      </c>
      <c r="S27" s="23" t="n">
        <v>0</v>
      </c>
      <c r="T27" s="23" t="n">
        <v>0</v>
      </c>
      <c r="V27" s="2" t="n">
        <f aca="false">-SUMPRODUCT(F27:T27,F$4:T$4)</f>
        <v>-0</v>
      </c>
      <c r="W27" s="3" t="n">
        <f aca="false">EXP(V27)</f>
        <v>1</v>
      </c>
      <c r="X27" s="13" t="n">
        <f aca="false">W27/SUMIF(B:B,B27,W:W)</f>
        <v>0.25</v>
      </c>
      <c r="Y27" s="2" t="n">
        <f aca="false">LOG(X27)*D27</f>
        <v>-0</v>
      </c>
    </row>
    <row r="28" customFormat="false" ht="12.8" hidden="false" customHeight="false" outlineLevel="0" collapsed="false">
      <c r="B28" s="14" t="s">
        <v>27</v>
      </c>
      <c r="C28" s="22" t="s">
        <v>77</v>
      </c>
      <c r="D28" s="15" t="n">
        <v>1</v>
      </c>
      <c r="E28" s="15" t="n">
        <v>1</v>
      </c>
      <c r="F28" s="15" t="n">
        <v>1</v>
      </c>
      <c r="G28" s="15" t="n">
        <v>0</v>
      </c>
      <c r="H28" s="16" t="n">
        <v>0</v>
      </c>
      <c r="I28" s="23" t="n">
        <v>0</v>
      </c>
      <c r="J28" s="23" t="n">
        <v>0</v>
      </c>
      <c r="K28" s="23" t="n">
        <v>0</v>
      </c>
      <c r="L28" s="23" t="n">
        <v>0</v>
      </c>
      <c r="M28" s="16" t="n">
        <v>1</v>
      </c>
      <c r="N28" s="16" t="n">
        <v>0</v>
      </c>
      <c r="O28" s="23" t="n">
        <v>0</v>
      </c>
      <c r="P28" s="23" t="n">
        <v>0</v>
      </c>
      <c r="Q28" s="23" t="n">
        <v>0</v>
      </c>
      <c r="R28" s="23" t="n">
        <v>0</v>
      </c>
      <c r="S28" s="23" t="n">
        <v>0</v>
      </c>
      <c r="T28" s="23" t="n">
        <v>0</v>
      </c>
      <c r="V28" s="2" t="n">
        <f aca="false">-SUMPRODUCT(F28:T28,F$4:T$4)</f>
        <v>-0</v>
      </c>
      <c r="W28" s="3" t="n">
        <f aca="false">EXP(V28)</f>
        <v>1</v>
      </c>
      <c r="X28" s="13" t="n">
        <f aca="false">W28/SUMIF(B:B,B28,W:W)</f>
        <v>0.25</v>
      </c>
      <c r="Y28" s="2" t="n">
        <f aca="false">LOG(X28)*D28</f>
        <v>-0.602059991327962</v>
      </c>
    </row>
    <row r="29" customFormat="false" ht="12.8" hidden="false" customHeight="false" outlineLevel="0" collapsed="false">
      <c r="B29" s="14" t="s">
        <v>27</v>
      </c>
      <c r="C29" s="22" t="s">
        <v>78</v>
      </c>
      <c r="D29" s="15" t="n">
        <v>0</v>
      </c>
      <c r="E29" s="15" t="n">
        <v>1</v>
      </c>
      <c r="F29" s="15" t="n">
        <v>1</v>
      </c>
      <c r="G29" s="15" t="n">
        <v>1</v>
      </c>
      <c r="H29" s="16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16" t="n">
        <v>0</v>
      </c>
      <c r="N29" s="16" t="n">
        <v>1</v>
      </c>
      <c r="O29" s="23" t="n">
        <v>0</v>
      </c>
      <c r="P29" s="23" t="n">
        <v>0</v>
      </c>
      <c r="Q29" s="23" t="n">
        <v>0</v>
      </c>
      <c r="R29" s="23" t="n">
        <v>0</v>
      </c>
      <c r="S29" s="23" t="n">
        <v>0</v>
      </c>
      <c r="T29" s="23" t="n">
        <v>0</v>
      </c>
      <c r="V29" s="2" t="n">
        <f aca="false">-SUMPRODUCT(F29:T29,F$4:T$4)</f>
        <v>-0</v>
      </c>
      <c r="W29" s="3" t="n">
        <f aca="false">EXP(V29)</f>
        <v>1</v>
      </c>
      <c r="X29" s="13" t="n">
        <f aca="false">W29/SUMIF(B:B,B29,W:W)</f>
        <v>0.25</v>
      </c>
      <c r="Y29" s="2" t="n">
        <f aca="false">LOG(X29)*D29</f>
        <v>-0</v>
      </c>
    </row>
    <row r="30" customFormat="false" ht="12.8" hidden="false" customHeight="false" outlineLevel="0" collapsed="false">
      <c r="B30" s="14" t="s">
        <v>27</v>
      </c>
      <c r="C30" s="22" t="s">
        <v>79</v>
      </c>
      <c r="D30" s="15" t="n">
        <v>1</v>
      </c>
      <c r="E30" s="15" t="n">
        <v>1</v>
      </c>
      <c r="F30" s="15" t="n">
        <v>0</v>
      </c>
      <c r="G30" s="15" t="n">
        <v>0</v>
      </c>
      <c r="H30" s="16" t="n">
        <v>0</v>
      </c>
      <c r="I30" s="23" t="n">
        <v>0</v>
      </c>
      <c r="J30" s="23" t="n">
        <v>0</v>
      </c>
      <c r="K30" s="23" t="n">
        <v>0</v>
      </c>
      <c r="L30" s="23" t="n">
        <v>0</v>
      </c>
      <c r="M30" s="16" t="n">
        <v>0</v>
      </c>
      <c r="N30" s="16" t="n">
        <v>1</v>
      </c>
      <c r="O30" s="23" t="n">
        <v>0</v>
      </c>
      <c r="P30" s="23" t="n">
        <v>0</v>
      </c>
      <c r="Q30" s="23" t="n">
        <v>0</v>
      </c>
      <c r="R30" s="23" t="n">
        <v>0</v>
      </c>
      <c r="S30" s="23" t="n">
        <v>0</v>
      </c>
      <c r="T30" s="23" t="n">
        <v>0</v>
      </c>
      <c r="V30" s="2" t="n">
        <f aca="false">-SUMPRODUCT(F30:T30,F$4:T$4)</f>
        <v>-0</v>
      </c>
      <c r="W30" s="3" t="n">
        <f aca="false">EXP(V30)</f>
        <v>1</v>
      </c>
      <c r="X30" s="13" t="n">
        <f aca="false">W30/SUMIF(B:B,B30,W:W)</f>
        <v>0.25</v>
      </c>
      <c r="Y30" s="2" t="n">
        <f aca="false">LOG(X30)*D30</f>
        <v>-0.602059991327962</v>
      </c>
    </row>
    <row r="31" customFormat="false" ht="12.8" hidden="false" customHeight="false" outlineLevel="0" collapsed="false">
      <c r="B31" s="14" t="s">
        <v>29</v>
      </c>
      <c r="C31" s="22" t="s">
        <v>80</v>
      </c>
      <c r="D31" s="15" t="n">
        <v>0</v>
      </c>
      <c r="E31" s="15" t="n">
        <v>1</v>
      </c>
      <c r="F31" s="15" t="n">
        <v>0</v>
      </c>
      <c r="G31" s="15" t="n">
        <v>1</v>
      </c>
      <c r="H31" s="16" t="n">
        <v>0</v>
      </c>
      <c r="I31" s="23" t="n">
        <v>0</v>
      </c>
      <c r="J31" s="23" t="n">
        <v>0</v>
      </c>
      <c r="K31" s="23" t="n">
        <v>0</v>
      </c>
      <c r="L31" s="23" t="n">
        <v>0</v>
      </c>
      <c r="M31" s="23" t="n">
        <v>0</v>
      </c>
      <c r="N31" s="23" t="n">
        <v>0</v>
      </c>
      <c r="O31" s="16" t="n">
        <v>1</v>
      </c>
      <c r="P31" s="16" t="n">
        <v>0</v>
      </c>
      <c r="Q31" s="23" t="n">
        <v>0</v>
      </c>
      <c r="R31" s="23" t="n">
        <v>0</v>
      </c>
      <c r="S31" s="23" t="n">
        <v>0</v>
      </c>
      <c r="T31" s="23" t="n">
        <v>0</v>
      </c>
      <c r="V31" s="2" t="n">
        <f aca="false">-SUMPRODUCT(F31:T31,F$4:T$4)</f>
        <v>-0</v>
      </c>
      <c r="W31" s="3" t="n">
        <f aca="false">EXP(V31)</f>
        <v>1</v>
      </c>
      <c r="X31" s="13" t="n">
        <f aca="false">W31/SUMIF(B:B,B31,W:W)</f>
        <v>0.25</v>
      </c>
      <c r="Y31" s="2" t="n">
        <f aca="false">LOG(X31)*D31</f>
        <v>-0</v>
      </c>
    </row>
    <row r="32" customFormat="false" ht="12.8" hidden="false" customHeight="false" outlineLevel="0" collapsed="false">
      <c r="B32" s="14" t="s">
        <v>29</v>
      </c>
      <c r="C32" s="22" t="s">
        <v>81</v>
      </c>
      <c r="D32" s="15" t="n">
        <v>1</v>
      </c>
      <c r="E32" s="15" t="n">
        <v>1</v>
      </c>
      <c r="F32" s="15" t="n">
        <v>1</v>
      </c>
      <c r="G32" s="15" t="n">
        <v>0</v>
      </c>
      <c r="H32" s="16" t="n">
        <v>1</v>
      </c>
      <c r="I32" s="23" t="n">
        <v>0</v>
      </c>
      <c r="J32" s="23" t="n">
        <v>0</v>
      </c>
      <c r="K32" s="23" t="n">
        <v>0</v>
      </c>
      <c r="L32" s="23" t="n">
        <v>0</v>
      </c>
      <c r="M32" s="23" t="n">
        <v>0</v>
      </c>
      <c r="N32" s="23" t="n">
        <v>0</v>
      </c>
      <c r="O32" s="16" t="n">
        <v>1</v>
      </c>
      <c r="P32" s="16" t="n">
        <v>0</v>
      </c>
      <c r="Q32" s="23" t="n">
        <v>0</v>
      </c>
      <c r="R32" s="23" t="n">
        <v>0</v>
      </c>
      <c r="S32" s="23" t="n">
        <v>0</v>
      </c>
      <c r="T32" s="23" t="n">
        <v>0</v>
      </c>
      <c r="V32" s="2" t="n">
        <f aca="false">-SUMPRODUCT(F32:T32,F$4:T$4)</f>
        <v>-0</v>
      </c>
      <c r="W32" s="3" t="n">
        <f aca="false">EXP(V32)</f>
        <v>1</v>
      </c>
      <c r="X32" s="13" t="n">
        <f aca="false">W32/SUMIF(B:B,B32,W:W)</f>
        <v>0.25</v>
      </c>
      <c r="Y32" s="2" t="n">
        <f aca="false">LOG(X32)*D32</f>
        <v>-0.602059991327962</v>
      </c>
    </row>
    <row r="33" customFormat="false" ht="12.8" hidden="false" customHeight="false" outlineLevel="0" collapsed="false">
      <c r="B33" s="14" t="s">
        <v>29</v>
      </c>
      <c r="C33" s="22" t="s">
        <v>82</v>
      </c>
      <c r="D33" s="15" t="n">
        <v>0</v>
      </c>
      <c r="E33" s="15" t="n">
        <v>1</v>
      </c>
      <c r="F33" s="15" t="n">
        <v>1</v>
      </c>
      <c r="G33" s="15" t="n">
        <v>1</v>
      </c>
      <c r="H33" s="16" t="n">
        <v>0</v>
      </c>
      <c r="I33" s="23" t="n">
        <v>0</v>
      </c>
      <c r="J33" s="23" t="n">
        <v>0</v>
      </c>
      <c r="K33" s="23" t="n">
        <v>0</v>
      </c>
      <c r="L33" s="23" t="n">
        <v>0</v>
      </c>
      <c r="M33" s="23" t="n">
        <v>0</v>
      </c>
      <c r="N33" s="23" t="n">
        <v>0</v>
      </c>
      <c r="O33" s="16" t="n">
        <v>0</v>
      </c>
      <c r="P33" s="16" t="n">
        <v>1</v>
      </c>
      <c r="Q33" s="23" t="n">
        <v>0</v>
      </c>
      <c r="R33" s="23" t="n">
        <v>0</v>
      </c>
      <c r="S33" s="23" t="n">
        <v>0</v>
      </c>
      <c r="T33" s="23" t="n">
        <v>0</v>
      </c>
      <c r="V33" s="2" t="n">
        <f aca="false">-SUMPRODUCT(F33:T33,F$4:T$4)</f>
        <v>-0</v>
      </c>
      <c r="W33" s="3" t="n">
        <f aca="false">EXP(V33)</f>
        <v>1</v>
      </c>
      <c r="X33" s="13" t="n">
        <f aca="false">W33/SUMIF(B:B,B33,W:W)</f>
        <v>0.25</v>
      </c>
      <c r="Y33" s="2" t="n">
        <f aca="false">LOG(X33)*D33</f>
        <v>-0</v>
      </c>
    </row>
    <row r="34" customFormat="false" ht="12.8" hidden="false" customHeight="false" outlineLevel="0" collapsed="false">
      <c r="B34" s="14" t="s">
        <v>29</v>
      </c>
      <c r="C34" s="22" t="s">
        <v>83</v>
      </c>
      <c r="D34" s="15" t="n">
        <v>1</v>
      </c>
      <c r="E34" s="15" t="n">
        <v>1</v>
      </c>
      <c r="F34" s="15" t="n">
        <v>0</v>
      </c>
      <c r="G34" s="15" t="n">
        <v>0</v>
      </c>
      <c r="H34" s="16" t="n">
        <v>1</v>
      </c>
      <c r="I34" s="23" t="n">
        <v>0</v>
      </c>
      <c r="J34" s="23" t="n">
        <v>0</v>
      </c>
      <c r="K34" s="23" t="n">
        <v>0</v>
      </c>
      <c r="L34" s="23" t="n">
        <v>0</v>
      </c>
      <c r="M34" s="23" t="n">
        <v>0</v>
      </c>
      <c r="N34" s="23" t="n">
        <v>0</v>
      </c>
      <c r="O34" s="16" t="n">
        <v>0</v>
      </c>
      <c r="P34" s="16" t="n">
        <v>1</v>
      </c>
      <c r="Q34" s="23" t="n">
        <v>0</v>
      </c>
      <c r="R34" s="23" t="n">
        <v>0</v>
      </c>
      <c r="S34" s="23" t="n">
        <v>0</v>
      </c>
      <c r="T34" s="23" t="n">
        <v>0</v>
      </c>
      <c r="V34" s="2" t="n">
        <f aca="false">-SUMPRODUCT(F34:T34,F$4:T$4)</f>
        <v>-0</v>
      </c>
      <c r="W34" s="3" t="n">
        <f aca="false">EXP(V34)</f>
        <v>1</v>
      </c>
      <c r="X34" s="13" t="n">
        <f aca="false">W34/SUMIF(B:B,B34,W:W)</f>
        <v>0.25</v>
      </c>
      <c r="Y34" s="2" t="n">
        <f aca="false">LOG(X34)*D34</f>
        <v>-0.602059991327962</v>
      </c>
    </row>
    <row r="35" customFormat="false" ht="12.8" hidden="false" customHeight="false" outlineLevel="0" collapsed="false">
      <c r="B35" s="14" t="s">
        <v>31</v>
      </c>
      <c r="C35" s="22" t="s">
        <v>84</v>
      </c>
      <c r="D35" s="15" t="n">
        <v>0</v>
      </c>
      <c r="E35" s="15" t="n">
        <v>1</v>
      </c>
      <c r="F35" s="15" t="n">
        <v>0</v>
      </c>
      <c r="G35" s="15" t="n">
        <v>1</v>
      </c>
      <c r="H35" s="16" t="n">
        <v>0</v>
      </c>
      <c r="I35" s="23" t="n">
        <v>0</v>
      </c>
      <c r="J35" s="23" t="n">
        <v>0</v>
      </c>
      <c r="K35" s="23" t="n">
        <v>0</v>
      </c>
      <c r="L35" s="23" t="n">
        <v>0</v>
      </c>
      <c r="M35" s="23" t="n">
        <v>0</v>
      </c>
      <c r="N35" s="23" t="n">
        <v>0</v>
      </c>
      <c r="O35" s="16" t="n">
        <v>1</v>
      </c>
      <c r="P35" s="16" t="n">
        <v>0</v>
      </c>
      <c r="Q35" s="23" t="n">
        <v>0</v>
      </c>
      <c r="R35" s="23" t="n">
        <v>0</v>
      </c>
      <c r="S35" s="23" t="n">
        <v>0</v>
      </c>
      <c r="T35" s="23" t="n">
        <v>0</v>
      </c>
      <c r="V35" s="2" t="n">
        <f aca="false">-SUMPRODUCT(F35:T35,F$4:T$4)</f>
        <v>-0</v>
      </c>
      <c r="W35" s="3" t="n">
        <f aca="false">EXP(V35)</f>
        <v>1</v>
      </c>
      <c r="X35" s="13" t="n">
        <f aca="false">W35/SUMIF(B:B,B35,W:W)</f>
        <v>0.25</v>
      </c>
      <c r="Y35" s="2" t="n">
        <f aca="false">LOG(X35)*D35</f>
        <v>-0</v>
      </c>
    </row>
    <row r="36" customFormat="false" ht="12.8" hidden="false" customHeight="false" outlineLevel="0" collapsed="false">
      <c r="B36" s="14" t="s">
        <v>31</v>
      </c>
      <c r="C36" s="22" t="s">
        <v>85</v>
      </c>
      <c r="D36" s="15" t="n">
        <v>1</v>
      </c>
      <c r="E36" s="15" t="n">
        <v>1</v>
      </c>
      <c r="F36" s="15" t="n">
        <v>1</v>
      </c>
      <c r="G36" s="15" t="n">
        <v>0</v>
      </c>
      <c r="H36" s="16" t="n">
        <v>0</v>
      </c>
      <c r="I36" s="23" t="n">
        <v>0</v>
      </c>
      <c r="J36" s="23" t="n">
        <v>0</v>
      </c>
      <c r="K36" s="23" t="n">
        <v>0</v>
      </c>
      <c r="L36" s="23" t="n">
        <v>0</v>
      </c>
      <c r="M36" s="23" t="n">
        <v>0</v>
      </c>
      <c r="N36" s="23" t="n">
        <v>0</v>
      </c>
      <c r="O36" s="16" t="n">
        <v>1</v>
      </c>
      <c r="P36" s="16" t="n">
        <v>0</v>
      </c>
      <c r="Q36" s="23" t="n">
        <v>0</v>
      </c>
      <c r="R36" s="23" t="n">
        <v>0</v>
      </c>
      <c r="S36" s="23" t="n">
        <v>0</v>
      </c>
      <c r="T36" s="23" t="n">
        <v>0</v>
      </c>
      <c r="V36" s="2" t="n">
        <f aca="false">-SUMPRODUCT(F36:T36,F$4:T$4)</f>
        <v>-0</v>
      </c>
      <c r="W36" s="3" t="n">
        <f aca="false">EXP(V36)</f>
        <v>1</v>
      </c>
      <c r="X36" s="13" t="n">
        <f aca="false">W36/SUMIF(B:B,B36,W:W)</f>
        <v>0.25</v>
      </c>
      <c r="Y36" s="2" t="n">
        <f aca="false">LOG(X36)*D36</f>
        <v>-0.602059991327962</v>
      </c>
    </row>
    <row r="37" customFormat="false" ht="12.8" hidden="false" customHeight="false" outlineLevel="0" collapsed="false">
      <c r="B37" s="14" t="s">
        <v>31</v>
      </c>
      <c r="C37" s="22" t="s">
        <v>86</v>
      </c>
      <c r="D37" s="15" t="n">
        <v>0</v>
      </c>
      <c r="E37" s="15" t="n">
        <v>1</v>
      </c>
      <c r="F37" s="15" t="n">
        <v>1</v>
      </c>
      <c r="G37" s="15" t="n">
        <v>1</v>
      </c>
      <c r="H37" s="16" t="n">
        <v>0</v>
      </c>
      <c r="I37" s="23" t="n">
        <v>0</v>
      </c>
      <c r="J37" s="23" t="n">
        <v>0</v>
      </c>
      <c r="K37" s="23" t="n">
        <v>0</v>
      </c>
      <c r="L37" s="23" t="n">
        <v>0</v>
      </c>
      <c r="M37" s="23" t="n">
        <v>0</v>
      </c>
      <c r="N37" s="23" t="n">
        <v>0</v>
      </c>
      <c r="O37" s="16" t="n">
        <v>0</v>
      </c>
      <c r="P37" s="16" t="n">
        <v>1</v>
      </c>
      <c r="Q37" s="23" t="n">
        <v>0</v>
      </c>
      <c r="R37" s="23" t="n">
        <v>0</v>
      </c>
      <c r="S37" s="23" t="n">
        <v>0</v>
      </c>
      <c r="T37" s="23" t="n">
        <v>0</v>
      </c>
      <c r="V37" s="2" t="n">
        <f aca="false">-SUMPRODUCT(F37:T37,F$4:T$4)</f>
        <v>-0</v>
      </c>
      <c r="W37" s="3" t="n">
        <f aca="false">EXP(V37)</f>
        <v>1</v>
      </c>
      <c r="X37" s="13" t="n">
        <f aca="false">W37/SUMIF(B:B,B37,W:W)</f>
        <v>0.25</v>
      </c>
      <c r="Y37" s="2" t="n">
        <f aca="false">LOG(X37)*D37</f>
        <v>-0</v>
      </c>
    </row>
    <row r="38" customFormat="false" ht="12.8" hidden="false" customHeight="false" outlineLevel="0" collapsed="false">
      <c r="B38" s="14" t="s">
        <v>31</v>
      </c>
      <c r="C38" s="22" t="s">
        <v>87</v>
      </c>
      <c r="D38" s="15" t="n">
        <v>1</v>
      </c>
      <c r="E38" s="15" t="n">
        <v>1</v>
      </c>
      <c r="F38" s="15" t="n">
        <v>0</v>
      </c>
      <c r="G38" s="15" t="n">
        <v>0</v>
      </c>
      <c r="H38" s="16" t="n">
        <v>0</v>
      </c>
      <c r="I38" s="23" t="n">
        <v>0</v>
      </c>
      <c r="J38" s="23" t="n">
        <v>0</v>
      </c>
      <c r="K38" s="23" t="n">
        <v>0</v>
      </c>
      <c r="L38" s="23" t="n">
        <v>0</v>
      </c>
      <c r="M38" s="23" t="n">
        <v>0</v>
      </c>
      <c r="N38" s="23" t="n">
        <v>0</v>
      </c>
      <c r="O38" s="16" t="n">
        <v>0</v>
      </c>
      <c r="P38" s="16" t="n">
        <v>1</v>
      </c>
      <c r="Q38" s="23" t="n">
        <v>0</v>
      </c>
      <c r="R38" s="23" t="n">
        <v>0</v>
      </c>
      <c r="S38" s="23" t="n">
        <v>0</v>
      </c>
      <c r="T38" s="23" t="n">
        <v>0</v>
      </c>
      <c r="V38" s="2" t="n">
        <f aca="false">-SUMPRODUCT(F38:T38,F$4:T$4)</f>
        <v>-0</v>
      </c>
      <c r="W38" s="3" t="n">
        <f aca="false">EXP(V38)</f>
        <v>1</v>
      </c>
      <c r="X38" s="13" t="n">
        <f aca="false">W38/SUMIF(B:B,B38,W:W)</f>
        <v>0.25</v>
      </c>
      <c r="Y38" s="2" t="n">
        <f aca="false">LOG(X38)*D38</f>
        <v>-0.602059991327962</v>
      </c>
    </row>
    <row r="39" customFormat="false" ht="12.8" hidden="false" customHeight="false" outlineLevel="0" collapsed="false">
      <c r="B39" s="14" t="s">
        <v>33</v>
      </c>
      <c r="C39" s="22" t="s">
        <v>88</v>
      </c>
      <c r="D39" s="15" t="n">
        <v>1</v>
      </c>
      <c r="E39" s="15" t="n">
        <v>1</v>
      </c>
      <c r="F39" s="15" t="n">
        <v>0</v>
      </c>
      <c r="G39" s="17" t="n">
        <v>1</v>
      </c>
      <c r="H39" s="16" t="n">
        <v>0</v>
      </c>
      <c r="I39" s="23" t="n">
        <v>0</v>
      </c>
      <c r="J39" s="23" t="n">
        <v>0</v>
      </c>
      <c r="K39" s="23" t="n">
        <v>0</v>
      </c>
      <c r="L39" s="23" t="n">
        <v>0</v>
      </c>
      <c r="M39" s="23" t="n">
        <v>0</v>
      </c>
      <c r="N39" s="23" t="n">
        <v>0</v>
      </c>
      <c r="O39" s="23" t="n">
        <v>0</v>
      </c>
      <c r="P39" s="23" t="n">
        <v>0</v>
      </c>
      <c r="Q39" s="16" t="n">
        <v>1</v>
      </c>
      <c r="R39" s="16" t="n">
        <v>0</v>
      </c>
      <c r="S39" s="23" t="n">
        <v>0</v>
      </c>
      <c r="T39" s="23" t="n">
        <v>0</v>
      </c>
      <c r="V39" s="2" t="n">
        <f aca="false">-SUMPRODUCT(F39:T39,F$4:T$4)</f>
        <v>-0</v>
      </c>
      <c r="W39" s="3" t="n">
        <f aca="false">EXP(V39)</f>
        <v>1</v>
      </c>
      <c r="X39" s="13" t="n">
        <f aca="false">W39/SUMIF(B:B,B39,W:W)</f>
        <v>0.25</v>
      </c>
      <c r="Y39" s="2" t="n">
        <f aca="false">LOG(X39)*D39</f>
        <v>-0.602059991327962</v>
      </c>
    </row>
    <row r="40" customFormat="false" ht="12.8" hidden="false" customHeight="false" outlineLevel="0" collapsed="false">
      <c r="B40" s="14" t="s">
        <v>33</v>
      </c>
      <c r="C40" s="22" t="s">
        <v>89</v>
      </c>
      <c r="D40" s="15" t="n">
        <v>0</v>
      </c>
      <c r="E40" s="15" t="n">
        <v>1</v>
      </c>
      <c r="F40" s="15" t="n">
        <v>1</v>
      </c>
      <c r="G40" s="15" t="n">
        <v>0</v>
      </c>
      <c r="H40" s="16" t="n">
        <v>1</v>
      </c>
      <c r="I40" s="23" t="n">
        <v>0</v>
      </c>
      <c r="J40" s="23" t="n">
        <v>0</v>
      </c>
      <c r="K40" s="23" t="n">
        <v>0</v>
      </c>
      <c r="L40" s="23" t="n">
        <v>0</v>
      </c>
      <c r="M40" s="23" t="n">
        <v>0</v>
      </c>
      <c r="N40" s="23" t="n">
        <v>0</v>
      </c>
      <c r="O40" s="23" t="n">
        <v>0</v>
      </c>
      <c r="P40" s="23" t="n">
        <v>0</v>
      </c>
      <c r="Q40" s="16" t="n">
        <v>1</v>
      </c>
      <c r="R40" s="16" t="n">
        <v>0</v>
      </c>
      <c r="S40" s="23" t="n">
        <v>0</v>
      </c>
      <c r="T40" s="23" t="n">
        <v>0</v>
      </c>
      <c r="V40" s="2" t="n">
        <f aca="false">-SUMPRODUCT(F40:T40,F$4:T$4)</f>
        <v>-0</v>
      </c>
      <c r="W40" s="3" t="n">
        <f aca="false">EXP(V40)</f>
        <v>1</v>
      </c>
      <c r="X40" s="13" t="n">
        <f aca="false">W40/SUMIF(B:B,B40,W:W)</f>
        <v>0.25</v>
      </c>
      <c r="Y40" s="2" t="n">
        <f aca="false">LOG(X40)*D40</f>
        <v>-0</v>
      </c>
    </row>
    <row r="41" customFormat="false" ht="12.8" hidden="false" customHeight="false" outlineLevel="0" collapsed="false">
      <c r="B41" s="14" t="s">
        <v>33</v>
      </c>
      <c r="C41" s="22" t="s">
        <v>90</v>
      </c>
      <c r="D41" s="15" t="n">
        <v>1</v>
      </c>
      <c r="E41" s="15" t="n">
        <v>1</v>
      </c>
      <c r="F41" s="15" t="n">
        <v>1</v>
      </c>
      <c r="G41" s="17" t="n">
        <v>1</v>
      </c>
      <c r="H41" s="16" t="n">
        <v>0</v>
      </c>
      <c r="I41" s="23" t="n">
        <v>0</v>
      </c>
      <c r="J41" s="23" t="n">
        <v>0</v>
      </c>
      <c r="K41" s="23" t="n">
        <v>0</v>
      </c>
      <c r="L41" s="23" t="n">
        <v>0</v>
      </c>
      <c r="M41" s="23" t="n">
        <v>0</v>
      </c>
      <c r="N41" s="23" t="n">
        <v>0</v>
      </c>
      <c r="O41" s="23" t="n">
        <v>0</v>
      </c>
      <c r="P41" s="23" t="n">
        <v>0</v>
      </c>
      <c r="Q41" s="16" t="n">
        <v>0</v>
      </c>
      <c r="R41" s="16" t="n">
        <v>1</v>
      </c>
      <c r="S41" s="23" t="n">
        <v>0</v>
      </c>
      <c r="T41" s="23" t="n">
        <v>0</v>
      </c>
      <c r="V41" s="2" t="n">
        <f aca="false">-SUMPRODUCT(F41:T41,F$4:T$4)</f>
        <v>-0</v>
      </c>
      <c r="W41" s="3" t="n">
        <f aca="false">EXP(V41)</f>
        <v>1</v>
      </c>
      <c r="X41" s="13" t="n">
        <f aca="false">W41/SUMIF(B:B,B41,W:W)</f>
        <v>0.25</v>
      </c>
      <c r="Y41" s="2" t="n">
        <f aca="false">LOG(X41)*D41</f>
        <v>-0.602059991327962</v>
      </c>
    </row>
    <row r="42" customFormat="false" ht="12.8" hidden="false" customHeight="false" outlineLevel="0" collapsed="false">
      <c r="B42" s="14" t="s">
        <v>33</v>
      </c>
      <c r="C42" s="22" t="s">
        <v>91</v>
      </c>
      <c r="D42" s="15" t="n">
        <v>0</v>
      </c>
      <c r="E42" s="15" t="n">
        <v>1</v>
      </c>
      <c r="F42" s="15" t="n">
        <v>0</v>
      </c>
      <c r="G42" s="15" t="n">
        <v>0</v>
      </c>
      <c r="H42" s="16" t="n">
        <v>1</v>
      </c>
      <c r="I42" s="23" t="n">
        <v>0</v>
      </c>
      <c r="J42" s="23" t="n">
        <v>0</v>
      </c>
      <c r="K42" s="23" t="n">
        <v>0</v>
      </c>
      <c r="L42" s="23" t="n">
        <v>0</v>
      </c>
      <c r="M42" s="23" t="n">
        <v>0</v>
      </c>
      <c r="N42" s="23" t="n">
        <v>0</v>
      </c>
      <c r="O42" s="23" t="n">
        <v>0</v>
      </c>
      <c r="P42" s="23" t="n">
        <v>0</v>
      </c>
      <c r="Q42" s="16" t="n">
        <v>0</v>
      </c>
      <c r="R42" s="16" t="n">
        <v>1</v>
      </c>
      <c r="S42" s="23" t="n">
        <v>0</v>
      </c>
      <c r="T42" s="23" t="n">
        <v>0</v>
      </c>
      <c r="V42" s="2" t="n">
        <f aca="false">-SUMPRODUCT(F42:T42,F$4:T$4)</f>
        <v>-0</v>
      </c>
      <c r="W42" s="3" t="n">
        <f aca="false">EXP(V42)</f>
        <v>1</v>
      </c>
      <c r="X42" s="13" t="n">
        <f aca="false">W42/SUMIF(B:B,B42,W:W)</f>
        <v>0.25</v>
      </c>
      <c r="Y42" s="2" t="n">
        <f aca="false">LOG(X42)*D42</f>
        <v>-0</v>
      </c>
    </row>
    <row r="43" customFormat="false" ht="12.8" hidden="false" customHeight="false" outlineLevel="0" collapsed="false">
      <c r="B43" s="14" t="s">
        <v>35</v>
      </c>
      <c r="C43" s="22" t="s">
        <v>92</v>
      </c>
      <c r="D43" s="15" t="n">
        <v>0</v>
      </c>
      <c r="E43" s="15" t="n">
        <v>1</v>
      </c>
      <c r="F43" s="15" t="n">
        <v>0</v>
      </c>
      <c r="G43" s="15" t="n">
        <v>1</v>
      </c>
      <c r="H43" s="16" t="n">
        <v>0</v>
      </c>
      <c r="I43" s="23" t="n">
        <v>0</v>
      </c>
      <c r="J43" s="23" t="n">
        <v>0</v>
      </c>
      <c r="K43" s="23" t="n">
        <v>0</v>
      </c>
      <c r="L43" s="23" t="n">
        <v>0</v>
      </c>
      <c r="M43" s="23" t="n">
        <v>0</v>
      </c>
      <c r="N43" s="23" t="n">
        <v>0</v>
      </c>
      <c r="O43" s="23" t="n">
        <v>0</v>
      </c>
      <c r="P43" s="23" t="n">
        <v>0</v>
      </c>
      <c r="Q43" s="16" t="n">
        <v>1</v>
      </c>
      <c r="R43" s="16" t="n">
        <v>0</v>
      </c>
      <c r="S43" s="23" t="n">
        <v>0</v>
      </c>
      <c r="T43" s="23" t="n">
        <v>0</v>
      </c>
      <c r="V43" s="2" t="n">
        <f aca="false">-SUMPRODUCT(F43:T43,F$4:T$4)</f>
        <v>-0</v>
      </c>
      <c r="W43" s="3" t="n">
        <f aca="false">EXP(V43)</f>
        <v>1</v>
      </c>
      <c r="X43" s="13" t="n">
        <f aca="false">W43/SUMIF(B:B,B43,W:W)</f>
        <v>0.25</v>
      </c>
      <c r="Y43" s="2" t="n">
        <f aca="false">LOG(X43)*D43</f>
        <v>-0</v>
      </c>
    </row>
    <row r="44" customFormat="false" ht="12.8" hidden="false" customHeight="false" outlineLevel="0" collapsed="false">
      <c r="B44" s="14" t="s">
        <v>35</v>
      </c>
      <c r="C44" s="22" t="s">
        <v>93</v>
      </c>
      <c r="D44" s="15" t="n">
        <v>1</v>
      </c>
      <c r="E44" s="15" t="n">
        <v>1</v>
      </c>
      <c r="F44" s="15" t="n">
        <v>1</v>
      </c>
      <c r="G44" s="15" t="n">
        <v>0</v>
      </c>
      <c r="H44" s="16" t="n">
        <v>0</v>
      </c>
      <c r="I44" s="23" t="n">
        <v>0</v>
      </c>
      <c r="J44" s="23" t="n">
        <v>0</v>
      </c>
      <c r="K44" s="23" t="n">
        <v>0</v>
      </c>
      <c r="L44" s="23" t="n">
        <v>0</v>
      </c>
      <c r="M44" s="23" t="n">
        <v>0</v>
      </c>
      <c r="N44" s="23" t="n">
        <v>0</v>
      </c>
      <c r="O44" s="23" t="n">
        <v>0</v>
      </c>
      <c r="P44" s="23" t="n">
        <v>0</v>
      </c>
      <c r="Q44" s="16" t="n">
        <v>1</v>
      </c>
      <c r="R44" s="16" t="n">
        <v>0</v>
      </c>
      <c r="S44" s="23" t="n">
        <v>0</v>
      </c>
      <c r="T44" s="23" t="n">
        <v>0</v>
      </c>
      <c r="V44" s="2" t="n">
        <f aca="false">-SUMPRODUCT(F44:T44,F$4:T$4)</f>
        <v>-0</v>
      </c>
      <c r="W44" s="3" t="n">
        <f aca="false">EXP(V44)</f>
        <v>1</v>
      </c>
      <c r="X44" s="13" t="n">
        <f aca="false">W44/SUMIF(B:B,B44,W:W)</f>
        <v>0.25</v>
      </c>
      <c r="Y44" s="2" t="n">
        <f aca="false">LOG(X44)*D44</f>
        <v>-0.602059991327962</v>
      </c>
    </row>
    <row r="45" customFormat="false" ht="12.8" hidden="false" customHeight="false" outlineLevel="0" collapsed="false">
      <c r="B45" s="14" t="s">
        <v>35</v>
      </c>
      <c r="C45" s="22" t="s">
        <v>94</v>
      </c>
      <c r="D45" s="15" t="n">
        <v>0</v>
      </c>
      <c r="E45" s="15" t="n">
        <v>1</v>
      </c>
      <c r="F45" s="15" t="n">
        <v>1</v>
      </c>
      <c r="G45" s="15" t="n">
        <v>1</v>
      </c>
      <c r="H45" s="16" t="n">
        <v>0</v>
      </c>
      <c r="I45" s="23" t="n">
        <v>0</v>
      </c>
      <c r="J45" s="23" t="n">
        <v>0</v>
      </c>
      <c r="K45" s="23" t="n">
        <v>0</v>
      </c>
      <c r="L45" s="23" t="n">
        <v>0</v>
      </c>
      <c r="M45" s="23" t="n">
        <v>0</v>
      </c>
      <c r="N45" s="23" t="n">
        <v>0</v>
      </c>
      <c r="O45" s="23" t="n">
        <v>0</v>
      </c>
      <c r="P45" s="23" t="n">
        <v>0</v>
      </c>
      <c r="Q45" s="16" t="n">
        <v>0</v>
      </c>
      <c r="R45" s="16" t="n">
        <v>1</v>
      </c>
      <c r="S45" s="23" t="n">
        <v>0</v>
      </c>
      <c r="T45" s="23" t="n">
        <v>0</v>
      </c>
      <c r="V45" s="2" t="n">
        <f aca="false">-SUMPRODUCT(F45:T45,F$4:T$4)</f>
        <v>-0</v>
      </c>
      <c r="W45" s="3" t="n">
        <f aca="false">EXP(V45)</f>
        <v>1</v>
      </c>
      <c r="X45" s="13" t="n">
        <f aca="false">W45/SUMIF(B:B,B45,W:W)</f>
        <v>0.25</v>
      </c>
      <c r="Y45" s="2" t="n">
        <f aca="false">LOG(X45)*D45</f>
        <v>-0</v>
      </c>
    </row>
    <row r="46" customFormat="false" ht="12.8" hidden="false" customHeight="false" outlineLevel="0" collapsed="false">
      <c r="B46" s="14" t="s">
        <v>35</v>
      </c>
      <c r="C46" s="22" t="s">
        <v>95</v>
      </c>
      <c r="D46" s="15" t="n">
        <v>1</v>
      </c>
      <c r="E46" s="15" t="n">
        <v>1</v>
      </c>
      <c r="F46" s="15" t="n">
        <v>0</v>
      </c>
      <c r="G46" s="15" t="n">
        <v>0</v>
      </c>
      <c r="H46" s="16" t="n">
        <v>0</v>
      </c>
      <c r="I46" s="23" t="n">
        <v>0</v>
      </c>
      <c r="J46" s="23" t="n">
        <v>0</v>
      </c>
      <c r="K46" s="23" t="n">
        <v>0</v>
      </c>
      <c r="L46" s="23" t="n">
        <v>0</v>
      </c>
      <c r="M46" s="23" t="n">
        <v>0</v>
      </c>
      <c r="N46" s="23" t="n">
        <v>0</v>
      </c>
      <c r="O46" s="23" t="n">
        <v>0</v>
      </c>
      <c r="P46" s="23" t="n">
        <v>0</v>
      </c>
      <c r="Q46" s="16" t="n">
        <v>0</v>
      </c>
      <c r="R46" s="16" t="n">
        <v>1</v>
      </c>
      <c r="S46" s="23" t="n">
        <v>0</v>
      </c>
      <c r="T46" s="23" t="n">
        <v>0</v>
      </c>
      <c r="V46" s="2" t="n">
        <f aca="false">-SUMPRODUCT(F46:T46,F$4:T$4)</f>
        <v>-0</v>
      </c>
      <c r="W46" s="3" t="n">
        <f aca="false">EXP(V46)</f>
        <v>1</v>
      </c>
      <c r="X46" s="13" t="n">
        <f aca="false">W46/SUMIF(B:B,B46,W:W)</f>
        <v>0.25</v>
      </c>
      <c r="Y46" s="2" t="n">
        <f aca="false">LOG(X46)*D46</f>
        <v>-0.602059991327962</v>
      </c>
    </row>
    <row r="47" customFormat="false" ht="12.8" hidden="false" customHeight="false" outlineLevel="0" collapsed="false">
      <c r="B47" s="18" t="s">
        <v>37</v>
      </c>
      <c r="C47" s="24" t="s">
        <v>96</v>
      </c>
      <c r="D47" s="15" t="n">
        <v>1</v>
      </c>
      <c r="E47" s="15" t="n">
        <v>1</v>
      </c>
      <c r="F47" s="15" t="n">
        <v>0</v>
      </c>
      <c r="G47" s="15" t="n">
        <v>1</v>
      </c>
      <c r="H47" s="16" t="n">
        <v>0</v>
      </c>
      <c r="I47" s="23" t="n">
        <v>0</v>
      </c>
      <c r="J47" s="23" t="n">
        <v>0</v>
      </c>
      <c r="K47" s="23" t="n">
        <v>0</v>
      </c>
      <c r="L47" s="23" t="n">
        <v>0</v>
      </c>
      <c r="M47" s="23" t="n">
        <v>0</v>
      </c>
      <c r="N47" s="23" t="n">
        <v>0</v>
      </c>
      <c r="O47" s="23" t="n">
        <v>0</v>
      </c>
      <c r="P47" s="23" t="n">
        <v>0</v>
      </c>
      <c r="Q47" s="23" t="n">
        <v>0</v>
      </c>
      <c r="R47" s="23" t="n">
        <v>0</v>
      </c>
      <c r="S47" s="16" t="n">
        <v>1</v>
      </c>
      <c r="T47" s="16" t="n">
        <v>0</v>
      </c>
      <c r="V47" s="2" t="n">
        <f aca="false">-SUMPRODUCT(F47:T47,F$4:T$4)</f>
        <v>-0</v>
      </c>
      <c r="W47" s="3" t="n">
        <f aca="false">EXP(V47)</f>
        <v>1</v>
      </c>
      <c r="X47" s="13" t="n">
        <f aca="false">W47/SUMIF(B:B,B47,W:W)</f>
        <v>0.25</v>
      </c>
      <c r="Y47" s="2" t="n">
        <f aca="false">LOG(X47)*D47</f>
        <v>-0.602059991327962</v>
      </c>
    </row>
    <row r="48" customFormat="false" ht="12.8" hidden="false" customHeight="false" outlineLevel="0" collapsed="false">
      <c r="B48" s="18" t="s">
        <v>37</v>
      </c>
      <c r="C48" s="24" t="s">
        <v>97</v>
      </c>
      <c r="D48" s="15" t="n">
        <v>0</v>
      </c>
      <c r="E48" s="15" t="n">
        <v>1</v>
      </c>
      <c r="F48" s="15" t="n">
        <v>1</v>
      </c>
      <c r="G48" s="15" t="n">
        <v>0</v>
      </c>
      <c r="H48" s="16" t="n">
        <v>1</v>
      </c>
      <c r="I48" s="23" t="n">
        <v>0</v>
      </c>
      <c r="J48" s="23" t="n">
        <v>0</v>
      </c>
      <c r="K48" s="23" t="n">
        <v>0</v>
      </c>
      <c r="L48" s="23" t="n">
        <v>0</v>
      </c>
      <c r="M48" s="23" t="n">
        <v>0</v>
      </c>
      <c r="N48" s="23" t="n">
        <v>0</v>
      </c>
      <c r="O48" s="23" t="n">
        <v>0</v>
      </c>
      <c r="P48" s="23" t="n">
        <v>0</v>
      </c>
      <c r="Q48" s="23" t="n">
        <v>0</v>
      </c>
      <c r="R48" s="23" t="n">
        <v>0</v>
      </c>
      <c r="S48" s="16" t="n">
        <v>1</v>
      </c>
      <c r="T48" s="16" t="n">
        <v>0</v>
      </c>
      <c r="V48" s="2" t="n">
        <f aca="false">-SUMPRODUCT(F48:T48,F$4:T$4)</f>
        <v>-0</v>
      </c>
      <c r="W48" s="3" t="n">
        <f aca="false">EXP(V48)</f>
        <v>1</v>
      </c>
      <c r="X48" s="13" t="n">
        <f aca="false">W48/SUMIF(B:B,B48,W:W)</f>
        <v>0.25</v>
      </c>
      <c r="Y48" s="2" t="n">
        <f aca="false">LOG(X48)*D48</f>
        <v>-0</v>
      </c>
    </row>
    <row r="49" customFormat="false" ht="12.8" hidden="false" customHeight="false" outlineLevel="0" collapsed="false">
      <c r="B49" s="18" t="s">
        <v>37</v>
      </c>
      <c r="C49" s="24" t="s">
        <v>98</v>
      </c>
      <c r="D49" s="15" t="n">
        <v>1</v>
      </c>
      <c r="E49" s="15" t="n">
        <v>1</v>
      </c>
      <c r="F49" s="15" t="n">
        <v>1</v>
      </c>
      <c r="G49" s="15" t="n">
        <v>1</v>
      </c>
      <c r="H49" s="16" t="n">
        <v>0</v>
      </c>
      <c r="I49" s="23" t="n">
        <v>0</v>
      </c>
      <c r="J49" s="23" t="n">
        <v>0</v>
      </c>
      <c r="K49" s="23" t="n">
        <v>0</v>
      </c>
      <c r="L49" s="23" t="n">
        <v>0</v>
      </c>
      <c r="M49" s="23" t="n">
        <v>0</v>
      </c>
      <c r="N49" s="23" t="n">
        <v>0</v>
      </c>
      <c r="O49" s="23" t="n">
        <v>0</v>
      </c>
      <c r="P49" s="23" t="n">
        <v>0</v>
      </c>
      <c r="Q49" s="23" t="n">
        <v>0</v>
      </c>
      <c r="R49" s="23" t="n">
        <v>0</v>
      </c>
      <c r="S49" s="16" t="n">
        <v>0</v>
      </c>
      <c r="T49" s="16" t="n">
        <v>1</v>
      </c>
      <c r="V49" s="2" t="n">
        <f aca="false">-SUMPRODUCT(F49:T49,F$4:T$4)</f>
        <v>-0</v>
      </c>
      <c r="W49" s="3" t="n">
        <f aca="false">EXP(V49)</f>
        <v>1</v>
      </c>
      <c r="X49" s="13" t="n">
        <f aca="false">W49/SUMIF(B:B,B49,W:W)</f>
        <v>0.25</v>
      </c>
      <c r="Y49" s="2" t="n">
        <f aca="false">LOG(X49)*D49</f>
        <v>-0.602059991327962</v>
      </c>
    </row>
    <row r="50" customFormat="false" ht="12.8" hidden="false" customHeight="false" outlineLevel="0" collapsed="false">
      <c r="B50" s="18" t="s">
        <v>37</v>
      </c>
      <c r="C50" s="24" t="s">
        <v>99</v>
      </c>
      <c r="D50" s="15" t="n">
        <v>0</v>
      </c>
      <c r="E50" s="15" t="n">
        <v>1</v>
      </c>
      <c r="F50" s="15" t="n">
        <v>0</v>
      </c>
      <c r="G50" s="15" t="n">
        <v>0</v>
      </c>
      <c r="H50" s="16" t="n">
        <v>1</v>
      </c>
      <c r="I50" s="23" t="n">
        <v>0</v>
      </c>
      <c r="J50" s="23" t="n">
        <v>0</v>
      </c>
      <c r="K50" s="23" t="n">
        <v>0</v>
      </c>
      <c r="L50" s="23" t="n">
        <v>0</v>
      </c>
      <c r="M50" s="23" t="n">
        <v>0</v>
      </c>
      <c r="N50" s="23" t="n">
        <v>0</v>
      </c>
      <c r="O50" s="23" t="n">
        <v>0</v>
      </c>
      <c r="P50" s="23" t="n">
        <v>0</v>
      </c>
      <c r="Q50" s="23" t="n">
        <v>0</v>
      </c>
      <c r="R50" s="23" t="n">
        <v>0</v>
      </c>
      <c r="S50" s="15" t="n">
        <v>0</v>
      </c>
      <c r="T50" s="15" t="n">
        <v>1</v>
      </c>
      <c r="V50" s="2" t="n">
        <f aca="false">-SUMPRODUCT(F50:T50,F$4:T$4)</f>
        <v>-0</v>
      </c>
      <c r="W50" s="3" t="n">
        <f aca="false">EXP(V50)</f>
        <v>1</v>
      </c>
      <c r="X50" s="13" t="n">
        <f aca="false">W50/SUMIF(B:B,B50,W:W)</f>
        <v>0.25</v>
      </c>
      <c r="Y50" s="2" t="n">
        <f aca="false">LOG(X50)*D50</f>
        <v>-0</v>
      </c>
    </row>
    <row r="51" customFormat="false" ht="12.8" hidden="false" customHeight="false" outlineLevel="0" collapsed="false">
      <c r="B51" s="18" t="s">
        <v>39</v>
      </c>
      <c r="C51" s="24" t="s">
        <v>100</v>
      </c>
      <c r="D51" s="15" t="n">
        <v>0</v>
      </c>
      <c r="E51" s="15" t="n">
        <v>1</v>
      </c>
      <c r="F51" s="15" t="n">
        <v>0</v>
      </c>
      <c r="G51" s="15" t="n">
        <v>1</v>
      </c>
      <c r="H51" s="16" t="n">
        <v>0</v>
      </c>
      <c r="I51" s="23" t="n">
        <v>0</v>
      </c>
      <c r="J51" s="23" t="n">
        <v>0</v>
      </c>
      <c r="K51" s="23" t="n">
        <v>0</v>
      </c>
      <c r="L51" s="23" t="n">
        <v>0</v>
      </c>
      <c r="M51" s="23" t="n">
        <v>0</v>
      </c>
      <c r="N51" s="23" t="n">
        <v>0</v>
      </c>
      <c r="O51" s="23" t="n">
        <v>0</v>
      </c>
      <c r="P51" s="23" t="n">
        <v>0</v>
      </c>
      <c r="Q51" s="23" t="n">
        <v>0</v>
      </c>
      <c r="R51" s="23" t="n">
        <v>0</v>
      </c>
      <c r="S51" s="16" t="n">
        <v>1</v>
      </c>
      <c r="T51" s="16" t="n">
        <v>0</v>
      </c>
      <c r="V51" s="2" t="n">
        <f aca="false">-SUMPRODUCT(F51:T51,F$4:T$4)</f>
        <v>-0</v>
      </c>
      <c r="W51" s="3" t="n">
        <f aca="false">EXP(V51)</f>
        <v>1</v>
      </c>
      <c r="X51" s="13" t="n">
        <f aca="false">W51/SUMIF(B:B,B51,W:W)</f>
        <v>0.25</v>
      </c>
      <c r="Y51" s="2" t="n">
        <f aca="false">LOG(X51)*D51</f>
        <v>-0</v>
      </c>
    </row>
    <row r="52" customFormat="false" ht="12.8" hidden="false" customHeight="false" outlineLevel="0" collapsed="false">
      <c r="B52" s="18" t="s">
        <v>39</v>
      </c>
      <c r="C52" s="24" t="s">
        <v>101</v>
      </c>
      <c r="D52" s="15" t="n">
        <v>1</v>
      </c>
      <c r="E52" s="15" t="n">
        <v>1</v>
      </c>
      <c r="F52" s="15" t="n">
        <v>1</v>
      </c>
      <c r="G52" s="15" t="n">
        <v>0</v>
      </c>
      <c r="H52" s="16" t="n">
        <v>0</v>
      </c>
      <c r="I52" s="23" t="n">
        <v>0</v>
      </c>
      <c r="J52" s="23" t="n">
        <v>0</v>
      </c>
      <c r="K52" s="23" t="n">
        <v>0</v>
      </c>
      <c r="L52" s="23" t="n">
        <v>0</v>
      </c>
      <c r="M52" s="23" t="n">
        <v>0</v>
      </c>
      <c r="N52" s="23" t="n">
        <v>0</v>
      </c>
      <c r="O52" s="23" t="n">
        <v>0</v>
      </c>
      <c r="P52" s="23" t="n">
        <v>0</v>
      </c>
      <c r="Q52" s="23" t="n">
        <v>0</v>
      </c>
      <c r="R52" s="23" t="n">
        <v>0</v>
      </c>
      <c r="S52" s="16" t="n">
        <v>1</v>
      </c>
      <c r="T52" s="16" t="n">
        <v>0</v>
      </c>
      <c r="V52" s="2" t="n">
        <f aca="false">-SUMPRODUCT(F52:T52,F$4:T$4)</f>
        <v>-0</v>
      </c>
      <c r="W52" s="3" t="n">
        <f aca="false">EXP(V52)</f>
        <v>1</v>
      </c>
      <c r="X52" s="13" t="n">
        <f aca="false">W52/SUMIF(B:B,B52,W:W)</f>
        <v>0.25</v>
      </c>
      <c r="Y52" s="2" t="n">
        <f aca="false">LOG(X52)*D52</f>
        <v>-0.602059991327962</v>
      </c>
    </row>
    <row r="53" customFormat="false" ht="12.8" hidden="false" customHeight="false" outlineLevel="0" collapsed="false">
      <c r="B53" s="18" t="s">
        <v>39</v>
      </c>
      <c r="C53" s="24" t="s">
        <v>102</v>
      </c>
      <c r="D53" s="15" t="n">
        <v>0</v>
      </c>
      <c r="E53" s="15" t="n">
        <v>1</v>
      </c>
      <c r="F53" s="15" t="n">
        <v>1</v>
      </c>
      <c r="G53" s="15" t="n">
        <v>1</v>
      </c>
      <c r="H53" s="16" t="n">
        <v>0</v>
      </c>
      <c r="I53" s="23" t="n">
        <v>0</v>
      </c>
      <c r="J53" s="23" t="n">
        <v>0</v>
      </c>
      <c r="K53" s="23" t="n">
        <v>0</v>
      </c>
      <c r="L53" s="23" t="n">
        <v>0</v>
      </c>
      <c r="M53" s="23" t="n">
        <v>0</v>
      </c>
      <c r="N53" s="23" t="n">
        <v>0</v>
      </c>
      <c r="O53" s="23" t="n">
        <v>0</v>
      </c>
      <c r="P53" s="23" t="n">
        <v>0</v>
      </c>
      <c r="Q53" s="23" t="n">
        <v>0</v>
      </c>
      <c r="R53" s="23" t="n">
        <v>0</v>
      </c>
      <c r="S53" s="16" t="n">
        <v>0</v>
      </c>
      <c r="T53" s="16" t="n">
        <v>1</v>
      </c>
      <c r="V53" s="2" t="n">
        <f aca="false">-SUMPRODUCT(F53:T53,F$4:T$4)</f>
        <v>-0</v>
      </c>
      <c r="W53" s="3" t="n">
        <f aca="false">EXP(V53)</f>
        <v>1</v>
      </c>
      <c r="X53" s="13" t="n">
        <f aca="false">W53/SUMIF(B:B,B53,W:W)</f>
        <v>0.25</v>
      </c>
      <c r="Y53" s="2" t="n">
        <f aca="false">LOG(X53)*D53</f>
        <v>-0</v>
      </c>
    </row>
    <row r="54" customFormat="false" ht="12.8" hidden="false" customHeight="false" outlineLevel="0" collapsed="false">
      <c r="B54" s="18" t="s">
        <v>39</v>
      </c>
      <c r="C54" s="24" t="s">
        <v>103</v>
      </c>
      <c r="D54" s="15" t="n">
        <v>1</v>
      </c>
      <c r="E54" s="15" t="n">
        <v>1</v>
      </c>
      <c r="F54" s="15" t="n">
        <v>0</v>
      </c>
      <c r="G54" s="15" t="n">
        <v>0</v>
      </c>
      <c r="H54" s="16" t="n">
        <v>0</v>
      </c>
      <c r="I54" s="23" t="n">
        <v>0</v>
      </c>
      <c r="J54" s="23" t="n">
        <v>0</v>
      </c>
      <c r="K54" s="23" t="n">
        <v>0</v>
      </c>
      <c r="L54" s="23" t="n">
        <v>0</v>
      </c>
      <c r="M54" s="23" t="n">
        <v>0</v>
      </c>
      <c r="N54" s="23" t="n">
        <v>0</v>
      </c>
      <c r="O54" s="23" t="n">
        <v>0</v>
      </c>
      <c r="P54" s="23" t="n">
        <v>0</v>
      </c>
      <c r="Q54" s="23" t="n">
        <v>0</v>
      </c>
      <c r="R54" s="23" t="n">
        <v>0</v>
      </c>
      <c r="S54" s="16" t="n">
        <v>0</v>
      </c>
      <c r="T54" s="16" t="n">
        <v>1</v>
      </c>
      <c r="V54" s="2" t="n">
        <f aca="false">-SUMPRODUCT(F54:T54,F$4:T$4)</f>
        <v>-0</v>
      </c>
      <c r="W54" s="3" t="n">
        <f aca="false">EXP(V54)</f>
        <v>1</v>
      </c>
      <c r="X54" s="13" t="n">
        <f aca="false">W54/SUMIF(B:B,B54,W:W)</f>
        <v>0.25</v>
      </c>
      <c r="Y54" s="2" t="n">
        <f aca="false">LOG(X54)*D54</f>
        <v>-0.602059991327962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37" activeCellId="0" sqref="C37"/>
    </sheetView>
  </sheetViews>
  <sheetFormatPr defaultColWidth="11.54296875" defaultRowHeight="12.8" zeroHeight="false" outlineLevelRow="0" outlineLevelCol="0"/>
  <cols>
    <col collapsed="false" customWidth="false" hidden="false" outlineLevel="0" max="5" min="4" style="1" width="11.53"/>
    <col collapsed="false" customWidth="true" hidden="false" outlineLevel="0" max="6" min="6" style="1" width="13.89"/>
    <col collapsed="false" customWidth="true" hidden="false" outlineLevel="0" max="7" min="7" style="1" width="8.33"/>
    <col collapsed="false" customWidth="true" hidden="false" outlineLevel="0" max="8" min="8" style="1" width="7.36"/>
    <col collapsed="false" customWidth="false" hidden="false" outlineLevel="0" max="17" min="9" style="1" width="11.53"/>
    <col collapsed="false" customWidth="true" hidden="false" outlineLevel="0" max="18" min="18" style="1" width="10.73"/>
    <col collapsed="false" customWidth="false" hidden="false" outlineLevel="0" max="23" min="19" style="1" width="11.53"/>
    <col collapsed="false" customWidth="true" hidden="false" outlineLevel="0" max="24" min="24" style="1" width="11.94"/>
    <col collapsed="false" customWidth="false" hidden="false" outlineLevel="0" max="26" min="25" style="1" width="11.53"/>
    <col collapsed="false" customWidth="false" hidden="false" outlineLevel="0" max="28" min="27" style="2" width="11.53"/>
    <col collapsed="false" customWidth="true" hidden="false" outlineLevel="0" max="29" min="29" style="3" width="7.93"/>
    <col collapsed="false" customWidth="false" hidden="false" outlineLevel="0" max="30" min="30" style="4" width="11.53"/>
    <col collapsed="false" customWidth="false" hidden="false" outlineLevel="0" max="49" min="31" style="2" width="11.53"/>
    <col collapsed="false" customWidth="false" hidden="false" outlineLevel="0" max="1023" min="50" style="5" width="11.53"/>
  </cols>
  <sheetData>
    <row r="1" customFormat="false" ht="12.8" hidden="false" customHeight="false" outlineLevel="0" collapsed="false"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2.8" hidden="false" customHeight="false" outlineLevel="0" collapsed="false">
      <c r="B2" s="0" t="s">
        <v>0</v>
      </c>
      <c r="C2" s="0" t="s">
        <v>1</v>
      </c>
      <c r="E2" s="1" t="s">
        <v>2</v>
      </c>
      <c r="F2" s="1" t="n">
        <f aca="false">(F3-$B$3)*SQRT(2)/($C$3)^2</f>
        <v>0</v>
      </c>
      <c r="G2" s="1" t="n">
        <f aca="false">(G3-$B$3)*SQRT(2)/($C$3)^2</f>
        <v>0</v>
      </c>
      <c r="H2" s="1" t="n">
        <f aca="false">(H3-$B$3)*SQRT(2)/($C$3)^2</f>
        <v>0</v>
      </c>
      <c r="I2" s="1" t="n">
        <f aca="false">(I3-$B$3)*SQRT(2)/($C$3)^2</f>
        <v>0</v>
      </c>
      <c r="J2" s="1" t="n">
        <f aca="false">(J3-$B$3)*SQRT(2)/($C$3)^2</f>
        <v>0</v>
      </c>
      <c r="K2" s="1" t="n">
        <f aca="false">(K3-$B$3)*SQRT(2)/($C$3)^2</f>
        <v>0</v>
      </c>
      <c r="L2" s="1" t="n">
        <f aca="false">(L3-$B$3)*SQRT(2)/($C$3)^2</f>
        <v>0</v>
      </c>
      <c r="M2" s="1" t="n">
        <f aca="false">(M3-$B$3)*SQRT(2)/($C$3)^2</f>
        <v>0</v>
      </c>
      <c r="N2" s="1" t="n">
        <f aca="false">(N3-$B$3)*SQRT(2)/($C$3)^2</f>
        <v>0</v>
      </c>
      <c r="O2" s="1" t="n">
        <f aca="false">(O3-$B$3)*SQRT(2)/($C$3)^2</f>
        <v>0</v>
      </c>
      <c r="P2" s="1" t="n">
        <f aca="false">(P3-$B$3)*SQRT(2)/($C$3)^2</f>
        <v>0</v>
      </c>
      <c r="Q2" s="1" t="n">
        <f aca="false">(Q3-$B$3)*SQRT(2)/($C$3)^2</f>
        <v>0</v>
      </c>
      <c r="R2" s="1" t="n">
        <f aca="false">(R3-$B$3)*SQRT(2)/($C$3)^2</f>
        <v>0</v>
      </c>
      <c r="S2" s="1" t="n">
        <f aca="false">(S3-$B$3)*SQRT(2)/($C$3)^2</f>
        <v>0</v>
      </c>
      <c r="T2" s="1" t="n">
        <f aca="false">(T3-$B$3)*SQRT(2)/($C$3)^2</f>
        <v>0</v>
      </c>
      <c r="U2" s="1" t="n">
        <f aca="false">(U3-$B$3)*SQRT(2)/($C$3)^2</f>
        <v>0</v>
      </c>
      <c r="V2" s="1" t="n">
        <f aca="false">(V3-$B$3)*SQRT(2)/($C$3)^2</f>
        <v>0</v>
      </c>
      <c r="W2" s="1" t="n">
        <f aca="false">(W3-$B$3)*SQRT(2)/($C$3)^2</f>
        <v>0</v>
      </c>
      <c r="X2" s="1" t="n">
        <f aca="false">(X3-$B$3)*SQRT(2)/($C$3)^2</f>
        <v>0</v>
      </c>
      <c r="Y2" s="1" t="n">
        <f aca="false">(Y3-$B$3)*SQRT(2)/($C$3)^2</f>
        <v>0</v>
      </c>
      <c r="Z2" s="1" t="n">
        <f aca="false">(Z3-$B$3)*SQRT(2)/($C$3)^2</f>
        <v>0</v>
      </c>
      <c r="AE2" s="2" t="n">
        <f aca="false">SUM(F2:H2)</f>
        <v>0</v>
      </c>
    </row>
    <row r="3" customFormat="false" ht="12.8" hidden="false" customHeight="false" outlineLevel="0" collapsed="false">
      <c r="B3" s="0" t="n">
        <v>0</v>
      </c>
      <c r="C3" s="0" t="n">
        <v>100</v>
      </c>
      <c r="E3" s="1" t="s">
        <v>3</v>
      </c>
      <c r="F3" s="1" t="n">
        <f aca="false">(F4-$B$3)^2/2/$C$3</f>
        <v>0</v>
      </c>
      <c r="G3" s="1" t="n">
        <f aca="false">(G4-$B$3)^2/2/$C$3</f>
        <v>0</v>
      </c>
      <c r="H3" s="1" t="n">
        <f aca="false">(H4-$B$3)^2/2/$C$3</f>
        <v>0</v>
      </c>
      <c r="I3" s="1" t="n">
        <f aca="false">(I4-$B$3)^2/2/$C$3</f>
        <v>0</v>
      </c>
      <c r="J3" s="1" t="n">
        <f aca="false">(J4-$B$3)^2/2/$C$3</f>
        <v>0</v>
      </c>
      <c r="K3" s="1" t="n">
        <f aca="false">(K4-$B$3)^2/2/$C$3</f>
        <v>0</v>
      </c>
      <c r="L3" s="1" t="n">
        <f aca="false">(L4-$B$3)^2/2/$C$3</f>
        <v>0</v>
      </c>
      <c r="M3" s="1" t="n">
        <f aca="false">(M4-$B$3)^2/2/$C$3</f>
        <v>0</v>
      </c>
      <c r="N3" s="1" t="n">
        <f aca="false">(N4-$B$3)^2/2/$C$3</f>
        <v>0</v>
      </c>
      <c r="O3" s="1" t="n">
        <f aca="false">(O4-$B$3)^2/2/$C$3</f>
        <v>0</v>
      </c>
      <c r="P3" s="1" t="n">
        <f aca="false">(P4-$B$3)^2/2/$C$3</f>
        <v>0</v>
      </c>
      <c r="Q3" s="1" t="n">
        <f aca="false">(Q4-$B$3)^2/2/$C$3</f>
        <v>0</v>
      </c>
      <c r="R3" s="1" t="n">
        <f aca="false">(R4-$B$3)^2/2/$C$3</f>
        <v>0</v>
      </c>
      <c r="S3" s="1" t="n">
        <f aca="false">(S4-$B$3)^2/2/$C$3</f>
        <v>0</v>
      </c>
      <c r="T3" s="1" t="n">
        <f aca="false">(T4-$B$3)^2/2/$C$3</f>
        <v>0</v>
      </c>
      <c r="U3" s="1" t="n">
        <f aca="false">(U4-$B$3)^2/2/$C$3</f>
        <v>0</v>
      </c>
      <c r="V3" s="1" t="n">
        <f aca="false">(V4-$B$3)^2/2/$C$3</f>
        <v>0</v>
      </c>
      <c r="W3" s="1" t="n">
        <f aca="false">(W4-$B$3)^2/2/$C$3</f>
        <v>0</v>
      </c>
      <c r="X3" s="1" t="n">
        <f aca="false">(X4-$B$3)^2/2/$C$3</f>
        <v>0</v>
      </c>
      <c r="Y3" s="1" t="n">
        <f aca="false">(Y4-$B$3)^2/2/$C$3</f>
        <v>0</v>
      </c>
      <c r="Z3" s="1" t="n">
        <f aca="false">(Z4-$B$3)^2/2/$C$3</f>
        <v>0</v>
      </c>
      <c r="AE3" s="2" t="n">
        <f aca="false">SUM(F3:H3)</f>
        <v>0</v>
      </c>
    </row>
    <row r="4" customFormat="false" ht="12.8" hidden="false" customHeight="false" outlineLevel="0" collapsed="false">
      <c r="E4" s="1" t="s">
        <v>4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D4" s="6" t="s">
        <v>5</v>
      </c>
      <c r="AE4" s="2" t="n">
        <f aca="false">SUM(AE7:AE26)-AE3</f>
        <v>-3.01029995663981</v>
      </c>
    </row>
    <row r="6" customFormat="false" ht="12.8" hidden="false" customHeight="false" outlineLevel="0" collapsed="false"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104</v>
      </c>
      <c r="J6" s="9" t="s">
        <v>105</v>
      </c>
      <c r="K6" s="9" t="s">
        <v>106</v>
      </c>
      <c r="L6" s="9" t="s">
        <v>107</v>
      </c>
      <c r="M6" s="9" t="s">
        <v>108</v>
      </c>
      <c r="N6" s="9" t="s">
        <v>109</v>
      </c>
      <c r="O6" s="9" t="s">
        <v>110</v>
      </c>
      <c r="P6" s="9" t="s">
        <v>111</v>
      </c>
      <c r="Q6" s="9" t="s">
        <v>112</v>
      </c>
      <c r="R6" s="9" t="s">
        <v>113</v>
      </c>
      <c r="S6" s="9" t="s">
        <v>114</v>
      </c>
      <c r="T6" s="9" t="s">
        <v>115</v>
      </c>
      <c r="U6" s="9" t="s">
        <v>116</v>
      </c>
      <c r="V6" s="9" t="s">
        <v>117</v>
      </c>
      <c r="W6" s="9" t="s">
        <v>118</v>
      </c>
      <c r="X6" s="9" t="s">
        <v>119</v>
      </c>
      <c r="Y6" s="9" t="s">
        <v>120</v>
      </c>
      <c r="Z6" s="9" t="s">
        <v>121</v>
      </c>
      <c r="AB6" s="2" t="s">
        <v>13</v>
      </c>
      <c r="AC6" s="3" t="s">
        <v>14</v>
      </c>
      <c r="AD6" s="4" t="s">
        <v>15</v>
      </c>
      <c r="AE6" s="2" t="s">
        <v>16</v>
      </c>
    </row>
    <row r="7" customFormat="false" ht="12.8" hidden="false" customHeight="false" outlineLevel="0" collapsed="false">
      <c r="B7" s="10" t="s">
        <v>17</v>
      </c>
      <c r="C7" s="10" t="s">
        <v>17</v>
      </c>
      <c r="D7" s="11" t="n">
        <v>1</v>
      </c>
      <c r="E7" s="11" t="n">
        <v>1</v>
      </c>
      <c r="F7" s="11" t="n">
        <v>0</v>
      </c>
      <c r="G7" s="11" t="n">
        <v>1</v>
      </c>
      <c r="H7" s="12" t="n">
        <v>0</v>
      </c>
      <c r="I7" s="11" t="n">
        <f aca="false">F7</f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11" t="n">
        <f aca="false">G7</f>
        <v>1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11" t="n">
        <f aca="false">H7</f>
        <v>0</v>
      </c>
      <c r="V7" s="21" t="n">
        <v>0</v>
      </c>
      <c r="W7" s="21" t="n">
        <v>0</v>
      </c>
      <c r="X7" s="21" t="n">
        <v>0</v>
      </c>
      <c r="Y7" s="21" t="n">
        <v>0</v>
      </c>
      <c r="Z7" s="21" t="n">
        <v>0</v>
      </c>
      <c r="AB7" s="2" t="n">
        <f aca="false">-SUMPRODUCT(F7:Z7,F$4:Z$4)</f>
        <v>-0</v>
      </c>
      <c r="AC7" s="3" t="n">
        <f aca="false">EXP(AB7)</f>
        <v>1</v>
      </c>
      <c r="AD7" s="13" t="n">
        <f aca="false">AC7/SUMIF(B:B,B7,AC:AC)</f>
        <v>0.5</v>
      </c>
      <c r="AE7" s="2" t="n">
        <f aca="false">LOG(AD7)*D7</f>
        <v>-0.301029995663981</v>
      </c>
    </row>
    <row r="8" customFormat="false" ht="12.8" hidden="false" customHeight="false" outlineLevel="0" collapsed="false">
      <c r="B8" s="14" t="s">
        <v>17</v>
      </c>
      <c r="C8" s="14" t="s">
        <v>18</v>
      </c>
      <c r="D8" s="15" t="n">
        <v>0</v>
      </c>
      <c r="E8" s="15" t="n">
        <v>1</v>
      </c>
      <c r="F8" s="15" t="n">
        <v>1</v>
      </c>
      <c r="G8" s="15" t="n">
        <v>0</v>
      </c>
      <c r="H8" s="16" t="n">
        <v>1</v>
      </c>
      <c r="I8" s="16" t="n">
        <f aca="false">F8</f>
        <v>1</v>
      </c>
      <c r="J8" s="23" t="n">
        <v>0</v>
      </c>
      <c r="K8" s="23" t="n">
        <v>0</v>
      </c>
      <c r="L8" s="23" t="n">
        <v>0</v>
      </c>
      <c r="M8" s="23" t="n">
        <v>0</v>
      </c>
      <c r="N8" s="23" t="n">
        <v>0</v>
      </c>
      <c r="O8" s="16" t="n">
        <f aca="false">G8</f>
        <v>0</v>
      </c>
      <c r="P8" s="23" t="n">
        <v>0</v>
      </c>
      <c r="Q8" s="23" t="n">
        <v>0</v>
      </c>
      <c r="R8" s="23" t="n">
        <v>0</v>
      </c>
      <c r="S8" s="23" t="n">
        <v>0</v>
      </c>
      <c r="T8" s="23" t="n">
        <v>0</v>
      </c>
      <c r="U8" s="16" t="n">
        <f aca="false">H8</f>
        <v>1</v>
      </c>
      <c r="V8" s="23" t="n">
        <v>0</v>
      </c>
      <c r="W8" s="23" t="n">
        <v>0</v>
      </c>
      <c r="X8" s="23" t="n">
        <v>0</v>
      </c>
      <c r="Y8" s="23" t="n">
        <v>0</v>
      </c>
      <c r="Z8" s="23" t="n">
        <v>0</v>
      </c>
      <c r="AB8" s="2" t="n">
        <f aca="false">-SUMPRODUCT(F8:Z8,F$4:Z$4)</f>
        <v>-0</v>
      </c>
      <c r="AC8" s="3" t="n">
        <f aca="false">EXP(AB8)</f>
        <v>1</v>
      </c>
      <c r="AD8" s="13" t="n">
        <f aca="false">AC8/SUMIF(B:B,B8,AC:AC)</f>
        <v>0.5</v>
      </c>
      <c r="AE8" s="2" t="n">
        <f aca="false">LOG(AD8)*D8</f>
        <v>-0</v>
      </c>
    </row>
    <row r="9" customFormat="false" ht="12.8" hidden="false" customHeight="false" outlineLevel="0" collapsed="false">
      <c r="B9" s="14" t="s">
        <v>19</v>
      </c>
      <c r="C9" s="14" t="s">
        <v>19</v>
      </c>
      <c r="D9" s="15" t="n">
        <v>1</v>
      </c>
      <c r="E9" s="15" t="n">
        <v>1</v>
      </c>
      <c r="F9" s="15" t="n">
        <v>0</v>
      </c>
      <c r="G9" s="15" t="n">
        <v>1</v>
      </c>
      <c r="H9" s="16" t="n">
        <v>0</v>
      </c>
      <c r="I9" s="16" t="n">
        <f aca="false">F9</f>
        <v>0</v>
      </c>
      <c r="J9" s="23" t="n">
        <v>0</v>
      </c>
      <c r="K9" s="23" t="n">
        <v>0</v>
      </c>
      <c r="L9" s="23" t="n">
        <v>0</v>
      </c>
      <c r="M9" s="23" t="n">
        <v>0</v>
      </c>
      <c r="N9" s="23" t="n">
        <v>0</v>
      </c>
      <c r="O9" s="16" t="n">
        <f aca="false">G9</f>
        <v>1</v>
      </c>
      <c r="P9" s="23" t="n">
        <v>0</v>
      </c>
      <c r="Q9" s="23" t="n">
        <v>0</v>
      </c>
      <c r="R9" s="23" t="n">
        <v>0</v>
      </c>
      <c r="S9" s="23" t="n">
        <v>0</v>
      </c>
      <c r="T9" s="23" t="n">
        <v>0</v>
      </c>
      <c r="U9" s="16" t="n">
        <f aca="false">H9</f>
        <v>0</v>
      </c>
      <c r="V9" s="23" t="n">
        <v>0</v>
      </c>
      <c r="W9" s="23" t="n">
        <v>0</v>
      </c>
      <c r="X9" s="23" t="n">
        <v>0</v>
      </c>
      <c r="Y9" s="23" t="n">
        <v>0</v>
      </c>
      <c r="Z9" s="23" t="n">
        <v>0</v>
      </c>
      <c r="AB9" s="2" t="n">
        <f aca="false">-SUMPRODUCT(F9:Z9,F$4:Z$4)</f>
        <v>-0</v>
      </c>
      <c r="AC9" s="3" t="n">
        <f aca="false">EXP(AB9)</f>
        <v>1</v>
      </c>
      <c r="AD9" s="13" t="n">
        <f aca="false">AC9/SUMIF(B:B,B9,AC:AC)</f>
        <v>0.5</v>
      </c>
      <c r="AE9" s="2" t="n">
        <f aca="false">LOG(AD9)*D9</f>
        <v>-0.301029995663981</v>
      </c>
    </row>
    <row r="10" customFormat="false" ht="12.8" hidden="false" customHeight="false" outlineLevel="0" collapsed="false">
      <c r="B10" s="14" t="s">
        <v>19</v>
      </c>
      <c r="C10" s="14" t="s">
        <v>20</v>
      </c>
      <c r="D10" s="15" t="n">
        <v>0</v>
      </c>
      <c r="E10" s="15" t="n">
        <v>1</v>
      </c>
      <c r="F10" s="15" t="n">
        <v>1</v>
      </c>
      <c r="G10" s="15" t="n">
        <v>0</v>
      </c>
      <c r="H10" s="16" t="n">
        <v>0</v>
      </c>
      <c r="I10" s="16" t="n">
        <f aca="false">F10</f>
        <v>1</v>
      </c>
      <c r="J10" s="23" t="n">
        <v>0</v>
      </c>
      <c r="K10" s="23" t="n">
        <v>0</v>
      </c>
      <c r="L10" s="23" t="n">
        <v>0</v>
      </c>
      <c r="M10" s="23" t="n">
        <v>0</v>
      </c>
      <c r="N10" s="23" t="n">
        <v>0</v>
      </c>
      <c r="O10" s="16" t="n">
        <f aca="false">G10</f>
        <v>0</v>
      </c>
      <c r="P10" s="23" t="n">
        <v>0</v>
      </c>
      <c r="Q10" s="23" t="n">
        <v>0</v>
      </c>
      <c r="R10" s="23" t="n">
        <v>0</v>
      </c>
      <c r="S10" s="23" t="n">
        <v>0</v>
      </c>
      <c r="T10" s="23" t="n">
        <v>0</v>
      </c>
      <c r="U10" s="16" t="n">
        <f aca="false">H10</f>
        <v>0</v>
      </c>
      <c r="V10" s="23" t="n">
        <v>0</v>
      </c>
      <c r="W10" s="23" t="n">
        <v>0</v>
      </c>
      <c r="X10" s="23" t="n">
        <v>0</v>
      </c>
      <c r="Y10" s="23" t="n">
        <v>0</v>
      </c>
      <c r="Z10" s="23" t="n">
        <v>0</v>
      </c>
      <c r="AB10" s="2" t="n">
        <f aca="false">-SUMPRODUCT(F10:Z10,F$4:Z$4)</f>
        <v>-0</v>
      </c>
      <c r="AC10" s="3" t="n">
        <f aca="false">EXP(AB10)</f>
        <v>1</v>
      </c>
      <c r="AD10" s="13" t="n">
        <f aca="false">AC10/SUMIF(B:B,B10,AC:AC)</f>
        <v>0.5</v>
      </c>
      <c r="AE10" s="2" t="n">
        <f aca="false">LOG(AD10)*D10</f>
        <v>-0</v>
      </c>
    </row>
    <row r="11" customFormat="false" ht="12.8" hidden="false" customHeight="false" outlineLevel="0" collapsed="false">
      <c r="B11" s="14" t="s">
        <v>21</v>
      </c>
      <c r="C11" s="14" t="s">
        <v>21</v>
      </c>
      <c r="D11" s="15" t="n">
        <v>1</v>
      </c>
      <c r="E11" s="15" t="n">
        <v>1</v>
      </c>
      <c r="F11" s="15" t="n">
        <v>0</v>
      </c>
      <c r="G11" s="15" t="n">
        <v>1</v>
      </c>
      <c r="H11" s="16" t="n">
        <v>0</v>
      </c>
      <c r="I11" s="23" t="n">
        <v>0</v>
      </c>
      <c r="J11" s="16" t="n">
        <f aca="false">F11</f>
        <v>0</v>
      </c>
      <c r="K11" s="23" t="n">
        <v>0</v>
      </c>
      <c r="L11" s="23" t="n">
        <v>0</v>
      </c>
      <c r="M11" s="23" t="n">
        <v>0</v>
      </c>
      <c r="N11" s="23" t="n">
        <v>0</v>
      </c>
      <c r="O11" s="23" t="n">
        <v>0</v>
      </c>
      <c r="P11" s="16" t="n">
        <f aca="false">G11</f>
        <v>1</v>
      </c>
      <c r="Q11" s="23" t="n">
        <v>0</v>
      </c>
      <c r="R11" s="23" t="n">
        <v>0</v>
      </c>
      <c r="S11" s="23" t="n">
        <v>0</v>
      </c>
      <c r="T11" s="23" t="n">
        <v>0</v>
      </c>
      <c r="U11" s="23" t="n">
        <v>0</v>
      </c>
      <c r="V11" s="16" t="n">
        <f aca="false">H11</f>
        <v>0</v>
      </c>
      <c r="W11" s="23" t="n">
        <v>0</v>
      </c>
      <c r="X11" s="23" t="n">
        <v>0</v>
      </c>
      <c r="Y11" s="23" t="n">
        <v>0</v>
      </c>
      <c r="Z11" s="23" t="n">
        <v>0</v>
      </c>
      <c r="AB11" s="2" t="n">
        <f aca="false">-SUMPRODUCT(F11:Z11,F$4:Z$4)</f>
        <v>-0</v>
      </c>
      <c r="AC11" s="3" t="n">
        <f aca="false">EXP(AB11)</f>
        <v>1</v>
      </c>
      <c r="AD11" s="13" t="n">
        <f aca="false">AC11/SUMIF(B:B,B11,AC:AC)</f>
        <v>0.5</v>
      </c>
      <c r="AE11" s="2" t="n">
        <f aca="false">LOG(AD11)*D11</f>
        <v>-0.301029995663981</v>
      </c>
    </row>
    <row r="12" customFormat="false" ht="12.8" hidden="false" customHeight="false" outlineLevel="0" collapsed="false">
      <c r="B12" s="14" t="s">
        <v>21</v>
      </c>
      <c r="C12" s="14" t="s">
        <v>22</v>
      </c>
      <c r="D12" s="15" t="n">
        <v>0</v>
      </c>
      <c r="E12" s="15" t="n">
        <v>1</v>
      </c>
      <c r="F12" s="15" t="n">
        <v>1</v>
      </c>
      <c r="G12" s="15" t="n">
        <v>0</v>
      </c>
      <c r="H12" s="16" t="n">
        <v>1</v>
      </c>
      <c r="I12" s="23" t="n">
        <v>0</v>
      </c>
      <c r="J12" s="16" t="n">
        <f aca="false">F12</f>
        <v>1</v>
      </c>
      <c r="K12" s="23" t="n">
        <v>0</v>
      </c>
      <c r="L12" s="23" t="n">
        <v>0</v>
      </c>
      <c r="M12" s="23" t="n">
        <v>0</v>
      </c>
      <c r="N12" s="23" t="n">
        <v>0</v>
      </c>
      <c r="O12" s="23" t="n">
        <v>0</v>
      </c>
      <c r="P12" s="16" t="n">
        <f aca="false">G12</f>
        <v>0</v>
      </c>
      <c r="Q12" s="23" t="n">
        <v>0</v>
      </c>
      <c r="R12" s="23" t="n">
        <v>0</v>
      </c>
      <c r="S12" s="23" t="n">
        <v>0</v>
      </c>
      <c r="T12" s="23" t="n">
        <v>0</v>
      </c>
      <c r="U12" s="23" t="n">
        <v>0</v>
      </c>
      <c r="V12" s="16" t="n">
        <f aca="false">H12</f>
        <v>1</v>
      </c>
      <c r="W12" s="23" t="n">
        <v>0</v>
      </c>
      <c r="X12" s="23" t="n">
        <v>0</v>
      </c>
      <c r="Y12" s="23" t="n">
        <v>0</v>
      </c>
      <c r="Z12" s="23" t="n">
        <v>0</v>
      </c>
      <c r="AB12" s="2" t="n">
        <f aca="false">-SUMPRODUCT(F12:Z12,F$4:Z$4)</f>
        <v>-0</v>
      </c>
      <c r="AC12" s="3" t="n">
        <f aca="false">EXP(AB12)</f>
        <v>1</v>
      </c>
      <c r="AD12" s="13" t="n">
        <f aca="false">AC12/SUMIF(B:B,B12,AC:AC)</f>
        <v>0.5</v>
      </c>
      <c r="AE12" s="2" t="n">
        <f aca="false">LOG(AD12)*D12</f>
        <v>-0</v>
      </c>
    </row>
    <row r="13" customFormat="false" ht="12.8" hidden="false" customHeight="false" outlineLevel="0" collapsed="false">
      <c r="B13" s="14" t="s">
        <v>23</v>
      </c>
      <c r="C13" s="14" t="s">
        <v>23</v>
      </c>
      <c r="D13" s="15" t="n">
        <v>1</v>
      </c>
      <c r="E13" s="15" t="n">
        <v>1</v>
      </c>
      <c r="F13" s="15" t="n">
        <v>0</v>
      </c>
      <c r="G13" s="15" t="n">
        <v>1</v>
      </c>
      <c r="H13" s="16" t="n">
        <v>0</v>
      </c>
      <c r="I13" s="23" t="n">
        <v>0</v>
      </c>
      <c r="J13" s="16" t="n">
        <f aca="false">F13</f>
        <v>0</v>
      </c>
      <c r="K13" s="23" t="n">
        <v>0</v>
      </c>
      <c r="L13" s="23" t="n">
        <v>0</v>
      </c>
      <c r="M13" s="23" t="n">
        <v>0</v>
      </c>
      <c r="N13" s="23" t="n">
        <v>0</v>
      </c>
      <c r="O13" s="23" t="n">
        <v>0</v>
      </c>
      <c r="P13" s="16" t="n">
        <f aca="false">G13</f>
        <v>1</v>
      </c>
      <c r="Q13" s="23" t="n">
        <v>0</v>
      </c>
      <c r="R13" s="23" t="n">
        <v>0</v>
      </c>
      <c r="S13" s="23" t="n">
        <v>0</v>
      </c>
      <c r="T13" s="23" t="n">
        <v>0</v>
      </c>
      <c r="U13" s="23" t="n">
        <v>0</v>
      </c>
      <c r="V13" s="16" t="n">
        <f aca="false">H13</f>
        <v>0</v>
      </c>
      <c r="W13" s="23" t="n">
        <v>0</v>
      </c>
      <c r="X13" s="23" t="n">
        <v>0</v>
      </c>
      <c r="Y13" s="23" t="n">
        <v>0</v>
      </c>
      <c r="Z13" s="23" t="n">
        <v>0</v>
      </c>
      <c r="AB13" s="2" t="n">
        <f aca="false">-SUMPRODUCT(F13:Z13,F$4:Z$4)</f>
        <v>-0</v>
      </c>
      <c r="AC13" s="3" t="n">
        <f aca="false">EXP(AB13)</f>
        <v>1</v>
      </c>
      <c r="AD13" s="13" t="n">
        <f aca="false">AC13/SUMIF(B:B,B13,AC:AC)</f>
        <v>0.5</v>
      </c>
      <c r="AE13" s="2" t="n">
        <f aca="false">LOG(AD13)*D13</f>
        <v>-0.301029995663981</v>
      </c>
    </row>
    <row r="14" customFormat="false" ht="12.8" hidden="false" customHeight="false" outlineLevel="0" collapsed="false">
      <c r="B14" s="14" t="s">
        <v>23</v>
      </c>
      <c r="C14" s="14" t="s">
        <v>24</v>
      </c>
      <c r="D14" s="15" t="n">
        <v>0</v>
      </c>
      <c r="E14" s="15" t="n">
        <v>1</v>
      </c>
      <c r="F14" s="15" t="n">
        <v>1</v>
      </c>
      <c r="G14" s="15" t="n">
        <v>0</v>
      </c>
      <c r="H14" s="16" t="n">
        <v>0</v>
      </c>
      <c r="I14" s="23" t="n">
        <v>0</v>
      </c>
      <c r="J14" s="16" t="n">
        <f aca="false">F14</f>
        <v>1</v>
      </c>
      <c r="K14" s="23" t="n">
        <v>0</v>
      </c>
      <c r="L14" s="23" t="n">
        <v>0</v>
      </c>
      <c r="M14" s="23" t="n">
        <v>0</v>
      </c>
      <c r="N14" s="23" t="n">
        <v>0</v>
      </c>
      <c r="O14" s="23" t="n">
        <v>0</v>
      </c>
      <c r="P14" s="16" t="n">
        <f aca="false">G14</f>
        <v>0</v>
      </c>
      <c r="Q14" s="23" t="n">
        <v>0</v>
      </c>
      <c r="R14" s="23" t="n">
        <v>0</v>
      </c>
      <c r="S14" s="23" t="n">
        <v>0</v>
      </c>
      <c r="T14" s="23" t="n">
        <v>0</v>
      </c>
      <c r="U14" s="23" t="n">
        <v>0</v>
      </c>
      <c r="V14" s="16" t="n">
        <f aca="false">H14</f>
        <v>0</v>
      </c>
      <c r="W14" s="23" t="n">
        <v>0</v>
      </c>
      <c r="X14" s="23" t="n">
        <v>0</v>
      </c>
      <c r="Y14" s="23" t="n">
        <v>0</v>
      </c>
      <c r="Z14" s="23" t="n">
        <v>0</v>
      </c>
      <c r="AB14" s="2" t="n">
        <f aca="false">-SUMPRODUCT(F14:Z14,F$4:Z$4)</f>
        <v>-0</v>
      </c>
      <c r="AC14" s="3" t="n">
        <f aca="false">EXP(AB14)</f>
        <v>1</v>
      </c>
      <c r="AD14" s="13" t="n">
        <f aca="false">AC14/SUMIF(B:B,B14,AC:AC)</f>
        <v>0.5</v>
      </c>
      <c r="AE14" s="2" t="n">
        <f aca="false">LOG(AD14)*D14</f>
        <v>-0</v>
      </c>
    </row>
    <row r="15" customFormat="false" ht="12.8" hidden="false" customHeight="false" outlineLevel="0" collapsed="false">
      <c r="B15" s="14" t="s">
        <v>25</v>
      </c>
      <c r="C15" s="14" t="s">
        <v>26</v>
      </c>
      <c r="D15" s="15" t="n">
        <v>0</v>
      </c>
      <c r="E15" s="15" t="n">
        <v>1</v>
      </c>
      <c r="F15" s="15" t="n">
        <v>1</v>
      </c>
      <c r="G15" s="15" t="n">
        <v>1</v>
      </c>
      <c r="H15" s="16" t="n">
        <v>0</v>
      </c>
      <c r="I15" s="23" t="n">
        <v>0</v>
      </c>
      <c r="J15" s="23" t="n">
        <v>0</v>
      </c>
      <c r="K15" s="16" t="n">
        <f aca="false">F15</f>
        <v>1</v>
      </c>
      <c r="L15" s="23" t="n">
        <v>0</v>
      </c>
      <c r="M15" s="23" t="n">
        <v>0</v>
      </c>
      <c r="N15" s="23" t="n">
        <v>0</v>
      </c>
      <c r="O15" s="23" t="n">
        <v>0</v>
      </c>
      <c r="P15" s="23" t="n">
        <v>0</v>
      </c>
      <c r="Q15" s="16" t="n">
        <f aca="false">F15</f>
        <v>1</v>
      </c>
      <c r="R15" s="23" t="n">
        <v>0</v>
      </c>
      <c r="S15" s="23" t="n">
        <v>0</v>
      </c>
      <c r="T15" s="23" t="n">
        <v>0</v>
      </c>
      <c r="U15" s="23" t="n">
        <v>0</v>
      </c>
      <c r="V15" s="23" t="n">
        <v>0</v>
      </c>
      <c r="W15" s="16" t="n">
        <f aca="false">H15</f>
        <v>0</v>
      </c>
      <c r="X15" s="23" t="n">
        <v>0</v>
      </c>
      <c r="Y15" s="23" t="n">
        <v>0</v>
      </c>
      <c r="Z15" s="23" t="n">
        <v>0</v>
      </c>
      <c r="AB15" s="2" t="n">
        <f aca="false">-SUMPRODUCT(F15:Z15,F$4:Z$4)</f>
        <v>-0</v>
      </c>
      <c r="AC15" s="3" t="n">
        <f aca="false">EXP(AB15)</f>
        <v>1</v>
      </c>
      <c r="AD15" s="13" t="n">
        <f aca="false">AC15/SUMIF(B:B,B15,AC:AC)</f>
        <v>0.5</v>
      </c>
      <c r="AE15" s="2" t="n">
        <f aca="false">LOG(AD15)*D15</f>
        <v>-0</v>
      </c>
    </row>
    <row r="16" customFormat="false" ht="12.8" hidden="false" customHeight="false" outlineLevel="0" collapsed="false">
      <c r="B16" s="14" t="s">
        <v>25</v>
      </c>
      <c r="C16" s="14" t="s">
        <v>25</v>
      </c>
      <c r="D16" s="15" t="n">
        <v>1</v>
      </c>
      <c r="E16" s="15" t="n">
        <v>1</v>
      </c>
      <c r="F16" s="15" t="n">
        <v>0</v>
      </c>
      <c r="G16" s="15" t="n">
        <v>0</v>
      </c>
      <c r="H16" s="16" t="n">
        <v>1</v>
      </c>
      <c r="I16" s="23" t="n">
        <v>0</v>
      </c>
      <c r="J16" s="23" t="n">
        <v>0</v>
      </c>
      <c r="K16" s="16" t="n">
        <f aca="false">F16</f>
        <v>0</v>
      </c>
      <c r="L16" s="23" t="n">
        <v>0</v>
      </c>
      <c r="M16" s="23" t="n">
        <v>0</v>
      </c>
      <c r="N16" s="23" t="n">
        <v>0</v>
      </c>
      <c r="O16" s="23" t="n">
        <v>0</v>
      </c>
      <c r="P16" s="23" t="n">
        <v>0</v>
      </c>
      <c r="Q16" s="16" t="n">
        <f aca="false">F16</f>
        <v>0</v>
      </c>
      <c r="R16" s="23" t="n">
        <v>0</v>
      </c>
      <c r="S16" s="23" t="n">
        <v>0</v>
      </c>
      <c r="T16" s="23" t="n">
        <v>0</v>
      </c>
      <c r="U16" s="23" t="n">
        <v>0</v>
      </c>
      <c r="V16" s="23" t="n">
        <v>0</v>
      </c>
      <c r="W16" s="16" t="n">
        <f aca="false">H16</f>
        <v>1</v>
      </c>
      <c r="X16" s="23" t="n">
        <v>0</v>
      </c>
      <c r="Y16" s="23" t="n">
        <v>0</v>
      </c>
      <c r="Z16" s="23" t="n">
        <v>0</v>
      </c>
      <c r="AB16" s="2" t="n">
        <f aca="false">-SUMPRODUCT(F16:Z16,F$4:Z$4)</f>
        <v>-0</v>
      </c>
      <c r="AC16" s="3" t="n">
        <f aca="false">EXP(AB16)</f>
        <v>1</v>
      </c>
      <c r="AD16" s="13" t="n">
        <f aca="false">AC16/SUMIF(B:B,B16,AC:AC)</f>
        <v>0.5</v>
      </c>
      <c r="AE16" s="2" t="n">
        <f aca="false">LOG(AD16)*D16</f>
        <v>-0.301029995663981</v>
      </c>
    </row>
    <row r="17" customFormat="false" ht="12.8" hidden="false" customHeight="false" outlineLevel="0" collapsed="false">
      <c r="B17" s="14" t="s">
        <v>27</v>
      </c>
      <c r="C17" s="14" t="s">
        <v>28</v>
      </c>
      <c r="D17" s="15" t="n">
        <v>0</v>
      </c>
      <c r="E17" s="15" t="n">
        <v>1</v>
      </c>
      <c r="F17" s="15" t="n">
        <v>1</v>
      </c>
      <c r="G17" s="15" t="n">
        <v>1</v>
      </c>
      <c r="H17" s="16" t="n">
        <v>0</v>
      </c>
      <c r="I17" s="23" t="n">
        <v>0</v>
      </c>
      <c r="J17" s="23" t="n">
        <v>0</v>
      </c>
      <c r="K17" s="16" t="n">
        <f aca="false">F17</f>
        <v>1</v>
      </c>
      <c r="L17" s="23" t="n">
        <v>0</v>
      </c>
      <c r="M17" s="23" t="n">
        <v>0</v>
      </c>
      <c r="N17" s="23" t="n">
        <v>0</v>
      </c>
      <c r="O17" s="23" t="n">
        <v>0</v>
      </c>
      <c r="P17" s="23" t="n">
        <v>0</v>
      </c>
      <c r="Q17" s="16" t="n">
        <f aca="false">F17</f>
        <v>1</v>
      </c>
      <c r="R17" s="23" t="n">
        <v>0</v>
      </c>
      <c r="S17" s="23" t="n">
        <v>0</v>
      </c>
      <c r="T17" s="23" t="n">
        <v>0</v>
      </c>
      <c r="U17" s="23" t="n">
        <v>0</v>
      </c>
      <c r="V17" s="23" t="n">
        <v>0</v>
      </c>
      <c r="W17" s="16" t="n">
        <f aca="false">H17</f>
        <v>0</v>
      </c>
      <c r="X17" s="23" t="n">
        <v>0</v>
      </c>
      <c r="Y17" s="23" t="n">
        <v>0</v>
      </c>
      <c r="Z17" s="23" t="n">
        <v>0</v>
      </c>
      <c r="AB17" s="2" t="n">
        <f aca="false">-SUMPRODUCT(F17:Z17,F$4:Z$4)</f>
        <v>-0</v>
      </c>
      <c r="AC17" s="3" t="n">
        <f aca="false">EXP(AB17)</f>
        <v>1</v>
      </c>
      <c r="AD17" s="13" t="n">
        <f aca="false">AC17/SUMIF(B:B,B17,AC:AC)</f>
        <v>0.5</v>
      </c>
      <c r="AE17" s="2" t="n">
        <f aca="false">LOG(AD17)*D17</f>
        <v>-0</v>
      </c>
    </row>
    <row r="18" customFormat="false" ht="12.8" hidden="false" customHeight="false" outlineLevel="0" collapsed="false">
      <c r="B18" s="14" t="s">
        <v>27</v>
      </c>
      <c r="C18" s="14" t="s">
        <v>27</v>
      </c>
      <c r="D18" s="15" t="n">
        <v>1</v>
      </c>
      <c r="E18" s="15" t="n">
        <v>1</v>
      </c>
      <c r="F18" s="15" t="n">
        <v>0</v>
      </c>
      <c r="G18" s="15" t="n">
        <v>0</v>
      </c>
      <c r="H18" s="16" t="n">
        <v>0</v>
      </c>
      <c r="I18" s="23" t="n">
        <v>0</v>
      </c>
      <c r="J18" s="23" t="n">
        <v>0</v>
      </c>
      <c r="K18" s="16" t="n">
        <f aca="false">F18</f>
        <v>0</v>
      </c>
      <c r="L18" s="23" t="n">
        <v>0</v>
      </c>
      <c r="M18" s="23" t="n">
        <v>0</v>
      </c>
      <c r="N18" s="23" t="n">
        <v>0</v>
      </c>
      <c r="O18" s="23" t="n">
        <v>0</v>
      </c>
      <c r="P18" s="23" t="n">
        <v>0</v>
      </c>
      <c r="Q18" s="16" t="n">
        <f aca="false">F18</f>
        <v>0</v>
      </c>
      <c r="R18" s="23" t="n">
        <v>0</v>
      </c>
      <c r="S18" s="23" t="n">
        <v>0</v>
      </c>
      <c r="T18" s="23" t="n">
        <v>0</v>
      </c>
      <c r="U18" s="23" t="n">
        <v>0</v>
      </c>
      <c r="V18" s="23" t="n">
        <v>0</v>
      </c>
      <c r="W18" s="16" t="n">
        <f aca="false">H18</f>
        <v>0</v>
      </c>
      <c r="X18" s="23" t="n">
        <v>0</v>
      </c>
      <c r="Y18" s="23" t="n">
        <v>0</v>
      </c>
      <c r="Z18" s="23" t="n">
        <v>0</v>
      </c>
      <c r="AB18" s="2" t="n">
        <f aca="false">-SUMPRODUCT(F18:Z18,F$4:Z$4)</f>
        <v>-0</v>
      </c>
      <c r="AC18" s="3" t="n">
        <f aca="false">EXP(AB18)</f>
        <v>1</v>
      </c>
      <c r="AD18" s="13" t="n">
        <f aca="false">AC18/SUMIF(B:B,B18,AC:AC)</f>
        <v>0.5</v>
      </c>
      <c r="AE18" s="2" t="n">
        <f aca="false">LOG(AD18)*D18</f>
        <v>-0.301029995663981</v>
      </c>
    </row>
    <row r="19" customFormat="false" ht="12.8" hidden="false" customHeight="false" outlineLevel="0" collapsed="false">
      <c r="B19" s="14" t="s">
        <v>29</v>
      </c>
      <c r="C19" s="14" t="s">
        <v>30</v>
      </c>
      <c r="D19" s="15" t="n">
        <v>0</v>
      </c>
      <c r="E19" s="15" t="n">
        <v>1</v>
      </c>
      <c r="F19" s="15" t="n">
        <v>1</v>
      </c>
      <c r="G19" s="15" t="n">
        <v>1</v>
      </c>
      <c r="H19" s="16" t="n">
        <v>0</v>
      </c>
      <c r="I19" s="23" t="n">
        <v>0</v>
      </c>
      <c r="J19" s="23" t="n">
        <v>0</v>
      </c>
      <c r="K19" s="23" t="n">
        <v>0</v>
      </c>
      <c r="L19" s="16" t="n">
        <f aca="false">F19</f>
        <v>1</v>
      </c>
      <c r="M19" s="23" t="n">
        <v>0</v>
      </c>
      <c r="N19" s="23" t="n">
        <v>0</v>
      </c>
      <c r="O19" s="23" t="n">
        <v>0</v>
      </c>
      <c r="P19" s="23" t="n">
        <v>0</v>
      </c>
      <c r="Q19" s="23" t="n">
        <v>0</v>
      </c>
      <c r="R19" s="16" t="n">
        <f aca="false">G19</f>
        <v>1</v>
      </c>
      <c r="S19" s="23" t="n">
        <v>0</v>
      </c>
      <c r="T19" s="23" t="n">
        <v>0</v>
      </c>
      <c r="U19" s="23" t="n">
        <v>0</v>
      </c>
      <c r="V19" s="23" t="n">
        <v>0</v>
      </c>
      <c r="W19" s="23" t="n">
        <v>0</v>
      </c>
      <c r="X19" s="16" t="n">
        <f aca="false">H19</f>
        <v>0</v>
      </c>
      <c r="Y19" s="23" t="n">
        <v>0</v>
      </c>
      <c r="Z19" s="23" t="n">
        <v>0</v>
      </c>
      <c r="AB19" s="2" t="n">
        <f aca="false">-SUMPRODUCT(F19:Z19,F$4:Z$4)</f>
        <v>-0</v>
      </c>
      <c r="AC19" s="3" t="n">
        <f aca="false">EXP(AB19)</f>
        <v>1</v>
      </c>
      <c r="AD19" s="13" t="n">
        <f aca="false">AC19/SUMIF(B:B,B19,AC:AC)</f>
        <v>0.5</v>
      </c>
      <c r="AE19" s="2" t="n">
        <f aca="false">LOG(AD19)*D19</f>
        <v>-0</v>
      </c>
    </row>
    <row r="20" customFormat="false" ht="12.8" hidden="false" customHeight="false" outlineLevel="0" collapsed="false">
      <c r="B20" s="14" t="s">
        <v>29</v>
      </c>
      <c r="C20" s="14" t="s">
        <v>29</v>
      </c>
      <c r="D20" s="15" t="n">
        <v>1</v>
      </c>
      <c r="E20" s="15" t="n">
        <v>1</v>
      </c>
      <c r="F20" s="15" t="n">
        <v>0</v>
      </c>
      <c r="G20" s="15" t="n">
        <v>0</v>
      </c>
      <c r="H20" s="16" t="n">
        <v>1</v>
      </c>
      <c r="I20" s="23" t="n">
        <v>0</v>
      </c>
      <c r="J20" s="23" t="n">
        <v>0</v>
      </c>
      <c r="K20" s="23" t="n">
        <v>0</v>
      </c>
      <c r="L20" s="16" t="n">
        <f aca="false">F20</f>
        <v>0</v>
      </c>
      <c r="M20" s="23" t="n">
        <v>0</v>
      </c>
      <c r="N20" s="23" t="n">
        <v>0</v>
      </c>
      <c r="O20" s="23" t="n">
        <v>0</v>
      </c>
      <c r="P20" s="23" t="n">
        <v>0</v>
      </c>
      <c r="Q20" s="23" t="n">
        <v>0</v>
      </c>
      <c r="R20" s="16" t="n">
        <f aca="false">G20</f>
        <v>0</v>
      </c>
      <c r="S20" s="23" t="n">
        <v>0</v>
      </c>
      <c r="T20" s="23" t="n">
        <v>0</v>
      </c>
      <c r="U20" s="23" t="n">
        <v>0</v>
      </c>
      <c r="V20" s="23" t="n">
        <v>0</v>
      </c>
      <c r="W20" s="23" t="n">
        <v>0</v>
      </c>
      <c r="X20" s="16" t="n">
        <f aca="false">H20</f>
        <v>1</v>
      </c>
      <c r="Y20" s="23" t="n">
        <v>0</v>
      </c>
      <c r="Z20" s="23" t="n">
        <v>0</v>
      </c>
      <c r="AB20" s="2" t="n">
        <f aca="false">-SUMPRODUCT(F20:Z20,F$4:Z$4)</f>
        <v>-0</v>
      </c>
      <c r="AC20" s="3" t="n">
        <f aca="false">EXP(AB20)</f>
        <v>1</v>
      </c>
      <c r="AD20" s="13" t="n">
        <f aca="false">AC20/SUMIF(B:B,B20,AC:AC)</f>
        <v>0.5</v>
      </c>
      <c r="AE20" s="2" t="n">
        <f aca="false">LOG(AD20)*D20</f>
        <v>-0.301029995663981</v>
      </c>
    </row>
    <row r="21" customFormat="false" ht="12.8" hidden="false" customHeight="false" outlineLevel="0" collapsed="false">
      <c r="B21" s="14" t="s">
        <v>31</v>
      </c>
      <c r="C21" s="14" t="s">
        <v>32</v>
      </c>
      <c r="D21" s="15" t="n">
        <v>0</v>
      </c>
      <c r="E21" s="15" t="n">
        <v>1</v>
      </c>
      <c r="F21" s="15" t="n">
        <v>1</v>
      </c>
      <c r="G21" s="15" t="n">
        <v>1</v>
      </c>
      <c r="H21" s="16" t="n">
        <v>0</v>
      </c>
      <c r="I21" s="23" t="n">
        <v>0</v>
      </c>
      <c r="J21" s="23" t="n">
        <v>0</v>
      </c>
      <c r="K21" s="23" t="n">
        <v>0</v>
      </c>
      <c r="L21" s="16" t="n">
        <f aca="false">F21</f>
        <v>1</v>
      </c>
      <c r="M21" s="23" t="n">
        <v>0</v>
      </c>
      <c r="N21" s="23" t="n">
        <v>0</v>
      </c>
      <c r="O21" s="23" t="n">
        <v>0</v>
      </c>
      <c r="P21" s="23" t="n">
        <v>0</v>
      </c>
      <c r="Q21" s="23" t="n">
        <v>0</v>
      </c>
      <c r="R21" s="16" t="n">
        <f aca="false">G21</f>
        <v>1</v>
      </c>
      <c r="S21" s="23" t="n">
        <v>0</v>
      </c>
      <c r="T21" s="23" t="n">
        <v>0</v>
      </c>
      <c r="U21" s="23" t="n">
        <v>0</v>
      </c>
      <c r="V21" s="23" t="n">
        <v>0</v>
      </c>
      <c r="W21" s="23" t="n">
        <v>0</v>
      </c>
      <c r="X21" s="16" t="n">
        <f aca="false">H21</f>
        <v>0</v>
      </c>
      <c r="Y21" s="23" t="n">
        <v>0</v>
      </c>
      <c r="Z21" s="23" t="n">
        <v>0</v>
      </c>
      <c r="AB21" s="2" t="n">
        <f aca="false">-SUMPRODUCT(F21:Z21,F$4:Z$4)</f>
        <v>-0</v>
      </c>
      <c r="AC21" s="3" t="n">
        <f aca="false">EXP(AB21)</f>
        <v>1</v>
      </c>
      <c r="AD21" s="13" t="n">
        <f aca="false">AC21/SUMIF(B:B,B21,AC:AC)</f>
        <v>0.5</v>
      </c>
      <c r="AE21" s="2" t="n">
        <f aca="false">LOG(AD21)*D21</f>
        <v>-0</v>
      </c>
    </row>
    <row r="22" customFormat="false" ht="12.8" hidden="false" customHeight="false" outlineLevel="0" collapsed="false">
      <c r="B22" s="14" t="s">
        <v>31</v>
      </c>
      <c r="C22" s="14" t="s">
        <v>31</v>
      </c>
      <c r="D22" s="15" t="n">
        <v>1</v>
      </c>
      <c r="E22" s="15" t="n">
        <v>1</v>
      </c>
      <c r="F22" s="15" t="n">
        <v>0</v>
      </c>
      <c r="G22" s="15" t="n">
        <v>0</v>
      </c>
      <c r="H22" s="16" t="n">
        <v>0</v>
      </c>
      <c r="I22" s="23" t="n">
        <v>0</v>
      </c>
      <c r="J22" s="23" t="n">
        <v>0</v>
      </c>
      <c r="K22" s="23" t="n">
        <v>0</v>
      </c>
      <c r="L22" s="16" t="n">
        <f aca="false">F22</f>
        <v>0</v>
      </c>
      <c r="M22" s="23" t="n">
        <v>0</v>
      </c>
      <c r="N22" s="23" t="n">
        <v>0</v>
      </c>
      <c r="O22" s="23" t="n">
        <v>0</v>
      </c>
      <c r="P22" s="23" t="n">
        <v>0</v>
      </c>
      <c r="Q22" s="23" t="n">
        <v>0</v>
      </c>
      <c r="R22" s="16" t="n">
        <f aca="false">G22</f>
        <v>0</v>
      </c>
      <c r="S22" s="23" t="n">
        <v>0</v>
      </c>
      <c r="T22" s="23" t="n">
        <v>0</v>
      </c>
      <c r="U22" s="23" t="n">
        <v>0</v>
      </c>
      <c r="V22" s="23" t="n">
        <v>0</v>
      </c>
      <c r="W22" s="23" t="n">
        <v>0</v>
      </c>
      <c r="X22" s="16" t="n">
        <f aca="false">H22</f>
        <v>0</v>
      </c>
      <c r="Y22" s="23" t="n">
        <v>0</v>
      </c>
      <c r="Z22" s="23" t="n">
        <v>0</v>
      </c>
      <c r="AB22" s="2" t="n">
        <f aca="false">-SUMPRODUCT(F22:Z22,F$4:Z$4)</f>
        <v>-0</v>
      </c>
      <c r="AC22" s="3" t="n">
        <f aca="false">EXP(AB22)</f>
        <v>1</v>
      </c>
      <c r="AD22" s="13" t="n">
        <f aca="false">AC22/SUMIF(B:B,B22,AC:AC)</f>
        <v>0.5</v>
      </c>
      <c r="AE22" s="2" t="n">
        <f aca="false">LOG(AD22)*D22</f>
        <v>-0.301029995663981</v>
      </c>
    </row>
    <row r="23" customFormat="false" ht="12.8" hidden="false" customHeight="false" outlineLevel="0" collapsed="false">
      <c r="B23" s="14" t="s">
        <v>33</v>
      </c>
      <c r="C23" s="14" t="s">
        <v>33</v>
      </c>
      <c r="D23" s="15" t="n">
        <v>1</v>
      </c>
      <c r="E23" s="15" t="n">
        <v>1</v>
      </c>
      <c r="F23" s="15" t="n">
        <v>0</v>
      </c>
      <c r="G23" s="17" t="n">
        <v>1</v>
      </c>
      <c r="H23" s="16" t="n">
        <v>0</v>
      </c>
      <c r="I23" s="23" t="n">
        <v>0</v>
      </c>
      <c r="J23" s="23" t="n">
        <v>0</v>
      </c>
      <c r="K23" s="23" t="n">
        <v>0</v>
      </c>
      <c r="L23" s="23" t="n">
        <v>0</v>
      </c>
      <c r="M23" s="16" t="n">
        <f aca="false">F23</f>
        <v>0</v>
      </c>
      <c r="N23" s="23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16" t="n">
        <f aca="false">G23</f>
        <v>1</v>
      </c>
      <c r="T23" s="23" t="n">
        <v>0</v>
      </c>
      <c r="U23" s="23" t="n">
        <v>0</v>
      </c>
      <c r="V23" s="23" t="n">
        <v>0</v>
      </c>
      <c r="W23" s="23" t="n">
        <v>0</v>
      </c>
      <c r="X23" s="23" t="n">
        <v>0</v>
      </c>
      <c r="Y23" s="16" t="n">
        <f aca="false">H23</f>
        <v>0</v>
      </c>
      <c r="Z23" s="23" t="n">
        <v>0</v>
      </c>
      <c r="AB23" s="2" t="n">
        <f aca="false">-SUMPRODUCT(F23:Z23,F$4:Z$4)</f>
        <v>-0</v>
      </c>
      <c r="AC23" s="3" t="n">
        <f aca="false">EXP(AB23)</f>
        <v>1</v>
      </c>
      <c r="AD23" s="13" t="n">
        <f aca="false">AC23/SUMIF(B:B,B23,AC:AC)</f>
        <v>0.5</v>
      </c>
      <c r="AE23" s="2" t="n">
        <f aca="false">LOG(AD23)*D23</f>
        <v>-0.301029995663981</v>
      </c>
    </row>
    <row r="24" customFormat="false" ht="12.8" hidden="false" customHeight="false" outlineLevel="0" collapsed="false">
      <c r="B24" s="14" t="s">
        <v>33</v>
      </c>
      <c r="C24" s="14" t="s">
        <v>34</v>
      </c>
      <c r="D24" s="15" t="n">
        <v>0</v>
      </c>
      <c r="E24" s="15" t="n">
        <v>1</v>
      </c>
      <c r="F24" s="15" t="n">
        <v>1</v>
      </c>
      <c r="G24" s="15" t="n">
        <v>0</v>
      </c>
      <c r="H24" s="16" t="n">
        <v>1</v>
      </c>
      <c r="I24" s="23" t="n">
        <v>0</v>
      </c>
      <c r="J24" s="23" t="n">
        <v>0</v>
      </c>
      <c r="K24" s="23" t="n">
        <v>0</v>
      </c>
      <c r="L24" s="23" t="n">
        <v>0</v>
      </c>
      <c r="M24" s="16" t="n">
        <f aca="false">F24</f>
        <v>1</v>
      </c>
      <c r="N24" s="23" t="n">
        <v>0</v>
      </c>
      <c r="O24" s="23" t="n">
        <v>0</v>
      </c>
      <c r="P24" s="23" t="n">
        <v>0</v>
      </c>
      <c r="Q24" s="23" t="n">
        <v>0</v>
      </c>
      <c r="R24" s="23" t="n">
        <v>0</v>
      </c>
      <c r="S24" s="16" t="n">
        <f aca="false">G24</f>
        <v>0</v>
      </c>
      <c r="T24" s="23" t="n">
        <v>0</v>
      </c>
      <c r="U24" s="23" t="n">
        <v>0</v>
      </c>
      <c r="V24" s="23" t="n">
        <v>0</v>
      </c>
      <c r="W24" s="23" t="n">
        <v>0</v>
      </c>
      <c r="X24" s="23" t="n">
        <v>0</v>
      </c>
      <c r="Y24" s="16" t="n">
        <f aca="false">H24</f>
        <v>1</v>
      </c>
      <c r="Z24" s="23" t="n">
        <v>0</v>
      </c>
      <c r="AB24" s="2" t="n">
        <f aca="false">-SUMPRODUCT(F24:Z24,F$4:Z$4)</f>
        <v>-0</v>
      </c>
      <c r="AC24" s="3" t="n">
        <f aca="false">EXP(AB24)</f>
        <v>1</v>
      </c>
      <c r="AD24" s="13" t="n">
        <f aca="false">AC24/SUMIF(B:B,B24,AC:AC)</f>
        <v>0.5</v>
      </c>
      <c r="AE24" s="2" t="n">
        <f aca="false">LOG(AD24)*D24</f>
        <v>-0</v>
      </c>
    </row>
    <row r="25" customFormat="false" ht="12.8" hidden="false" customHeight="false" outlineLevel="0" collapsed="false">
      <c r="B25" s="14" t="s">
        <v>35</v>
      </c>
      <c r="C25" s="14" t="s">
        <v>35</v>
      </c>
      <c r="D25" s="15" t="n">
        <v>0</v>
      </c>
      <c r="E25" s="15" t="n">
        <v>1</v>
      </c>
      <c r="F25" s="15" t="n">
        <v>0</v>
      </c>
      <c r="G25" s="15" t="n">
        <v>1</v>
      </c>
      <c r="H25" s="16" t="n">
        <v>0</v>
      </c>
      <c r="I25" s="23" t="n">
        <v>0</v>
      </c>
      <c r="J25" s="23" t="n">
        <v>0</v>
      </c>
      <c r="K25" s="23" t="n">
        <v>0</v>
      </c>
      <c r="L25" s="23" t="n">
        <v>0</v>
      </c>
      <c r="M25" s="16" t="n">
        <f aca="false">F25</f>
        <v>0</v>
      </c>
      <c r="N25" s="23" t="n">
        <v>0</v>
      </c>
      <c r="O25" s="23" t="n">
        <v>0</v>
      </c>
      <c r="P25" s="23" t="n">
        <v>0</v>
      </c>
      <c r="Q25" s="23" t="n">
        <v>0</v>
      </c>
      <c r="R25" s="23" t="n">
        <v>0</v>
      </c>
      <c r="S25" s="16" t="n">
        <f aca="false">G25</f>
        <v>1</v>
      </c>
      <c r="T25" s="23" t="n">
        <v>0</v>
      </c>
      <c r="U25" s="23" t="n">
        <v>0</v>
      </c>
      <c r="V25" s="23" t="n">
        <v>0</v>
      </c>
      <c r="W25" s="23" t="n">
        <v>0</v>
      </c>
      <c r="X25" s="23" t="n">
        <v>0</v>
      </c>
      <c r="Y25" s="16" t="n">
        <f aca="false">H25</f>
        <v>0</v>
      </c>
      <c r="Z25" s="23" t="n">
        <v>0</v>
      </c>
      <c r="AB25" s="2" t="n">
        <f aca="false">-SUMPRODUCT(F25:Z25,F$4:Z$4)</f>
        <v>-0</v>
      </c>
      <c r="AC25" s="3" t="n">
        <f aca="false">EXP(AB25)</f>
        <v>1</v>
      </c>
      <c r="AD25" s="13" t="n">
        <f aca="false">AC25/SUMIF(B:B,B25,AC:AC)</f>
        <v>0.5</v>
      </c>
      <c r="AE25" s="2" t="n">
        <f aca="false">LOG(AD25)*D25</f>
        <v>-0</v>
      </c>
    </row>
    <row r="26" customFormat="false" ht="12.8" hidden="false" customHeight="false" outlineLevel="0" collapsed="false">
      <c r="B26" s="14" t="s">
        <v>35</v>
      </c>
      <c r="C26" s="14" t="s">
        <v>36</v>
      </c>
      <c r="D26" s="15" t="n">
        <v>1</v>
      </c>
      <c r="E26" s="15" t="n">
        <v>1</v>
      </c>
      <c r="F26" s="15" t="n">
        <v>1</v>
      </c>
      <c r="G26" s="15" t="n">
        <v>0</v>
      </c>
      <c r="H26" s="16" t="n">
        <v>0</v>
      </c>
      <c r="I26" s="23" t="n">
        <v>0</v>
      </c>
      <c r="J26" s="23" t="n">
        <v>0</v>
      </c>
      <c r="K26" s="23" t="n">
        <v>0</v>
      </c>
      <c r="L26" s="23" t="n">
        <v>0</v>
      </c>
      <c r="M26" s="16" t="n">
        <f aca="false">F26</f>
        <v>1</v>
      </c>
      <c r="N26" s="23" t="n">
        <v>0</v>
      </c>
      <c r="O26" s="23" t="n">
        <v>0</v>
      </c>
      <c r="P26" s="23" t="n">
        <v>0</v>
      </c>
      <c r="Q26" s="23" t="n">
        <v>0</v>
      </c>
      <c r="R26" s="23" t="n">
        <v>0</v>
      </c>
      <c r="S26" s="16" t="n">
        <f aca="false">G26</f>
        <v>0</v>
      </c>
      <c r="T26" s="23" t="n">
        <v>0</v>
      </c>
      <c r="U26" s="23" t="n">
        <v>0</v>
      </c>
      <c r="V26" s="23" t="n">
        <v>0</v>
      </c>
      <c r="W26" s="23" t="n">
        <v>0</v>
      </c>
      <c r="X26" s="23" t="n">
        <v>0</v>
      </c>
      <c r="Y26" s="16" t="n">
        <f aca="false">H26</f>
        <v>0</v>
      </c>
      <c r="Z26" s="23" t="n">
        <v>0</v>
      </c>
      <c r="AB26" s="2" t="n">
        <f aca="false">-SUMPRODUCT(F26:Z26,F$4:Z$4)</f>
        <v>-0</v>
      </c>
      <c r="AC26" s="3" t="n">
        <f aca="false">EXP(AB26)</f>
        <v>1</v>
      </c>
      <c r="AD26" s="13" t="n">
        <f aca="false">AC26/SUMIF(B:B,B26,AC:AC)</f>
        <v>0.5</v>
      </c>
      <c r="AE26" s="2" t="n">
        <f aca="false">LOG(AD26)*D26</f>
        <v>-0.301029995663981</v>
      </c>
    </row>
    <row r="27" customFormat="false" ht="12.8" hidden="false" customHeight="false" outlineLevel="0" collapsed="false">
      <c r="B27" s="18" t="s">
        <v>37</v>
      </c>
      <c r="C27" s="18" t="s">
        <v>37</v>
      </c>
      <c r="D27" s="15" t="n">
        <v>1</v>
      </c>
      <c r="E27" s="15" t="n">
        <v>1</v>
      </c>
      <c r="F27" s="15" t="n">
        <v>0</v>
      </c>
      <c r="G27" s="15" t="n">
        <v>1</v>
      </c>
      <c r="H27" s="16" t="n">
        <v>0</v>
      </c>
      <c r="I27" s="23" t="n">
        <v>0</v>
      </c>
      <c r="J27" s="23" t="n">
        <v>0</v>
      </c>
      <c r="K27" s="23" t="n">
        <v>0</v>
      </c>
      <c r="L27" s="23" t="n">
        <v>0</v>
      </c>
      <c r="M27" s="23" t="n">
        <v>0</v>
      </c>
      <c r="N27" s="16" t="n">
        <f aca="false">F27</f>
        <v>0</v>
      </c>
      <c r="O27" s="23" t="n">
        <v>0</v>
      </c>
      <c r="P27" s="23" t="n">
        <v>0</v>
      </c>
      <c r="Q27" s="23" t="n">
        <v>0</v>
      </c>
      <c r="R27" s="23" t="n">
        <v>0</v>
      </c>
      <c r="S27" s="23" t="n">
        <v>0</v>
      </c>
      <c r="T27" s="16" t="n">
        <f aca="false">G27</f>
        <v>1</v>
      </c>
      <c r="U27" s="23" t="n">
        <v>0</v>
      </c>
      <c r="V27" s="23" t="n">
        <v>0</v>
      </c>
      <c r="W27" s="23" t="n">
        <v>0</v>
      </c>
      <c r="X27" s="23" t="n">
        <v>0</v>
      </c>
      <c r="Y27" s="23" t="n">
        <v>0</v>
      </c>
      <c r="Z27" s="16" t="n">
        <f aca="false">H27</f>
        <v>0</v>
      </c>
      <c r="AB27" s="2" t="n">
        <f aca="false">-SUMPRODUCT(F27:Z27,F$4:Z$4)</f>
        <v>-0</v>
      </c>
      <c r="AC27" s="3" t="n">
        <f aca="false">EXP(AB27)</f>
        <v>1</v>
      </c>
      <c r="AD27" s="13" t="n">
        <f aca="false">AC27/SUMIF(B:B,B27,AC:AC)</f>
        <v>0.5</v>
      </c>
      <c r="AE27" s="2" t="n">
        <f aca="false">LOG(AD27)*D27</f>
        <v>-0.301029995663981</v>
      </c>
    </row>
    <row r="28" customFormat="false" ht="12.8" hidden="false" customHeight="false" outlineLevel="0" collapsed="false">
      <c r="B28" s="18" t="s">
        <v>37</v>
      </c>
      <c r="C28" s="18" t="s">
        <v>38</v>
      </c>
      <c r="D28" s="15" t="n">
        <v>0</v>
      </c>
      <c r="E28" s="15" t="n">
        <v>1</v>
      </c>
      <c r="F28" s="15" t="n">
        <v>1</v>
      </c>
      <c r="G28" s="15" t="n">
        <v>0</v>
      </c>
      <c r="H28" s="16" t="n">
        <v>1</v>
      </c>
      <c r="I28" s="23" t="n">
        <v>0</v>
      </c>
      <c r="J28" s="23" t="n">
        <v>0</v>
      </c>
      <c r="K28" s="23" t="n">
        <v>0</v>
      </c>
      <c r="L28" s="23" t="n">
        <v>0</v>
      </c>
      <c r="M28" s="23" t="n">
        <v>0</v>
      </c>
      <c r="N28" s="16" t="n">
        <f aca="false">F28</f>
        <v>1</v>
      </c>
      <c r="O28" s="23" t="n">
        <v>0</v>
      </c>
      <c r="P28" s="23" t="n">
        <v>0</v>
      </c>
      <c r="Q28" s="23" t="n">
        <v>0</v>
      </c>
      <c r="R28" s="23" t="n">
        <v>0</v>
      </c>
      <c r="S28" s="23" t="n">
        <v>0</v>
      </c>
      <c r="T28" s="16" t="n">
        <f aca="false">G28</f>
        <v>0</v>
      </c>
      <c r="U28" s="23" t="n">
        <v>0</v>
      </c>
      <c r="V28" s="23" t="n">
        <v>0</v>
      </c>
      <c r="W28" s="23" t="n">
        <v>0</v>
      </c>
      <c r="X28" s="23" t="n">
        <v>0</v>
      </c>
      <c r="Y28" s="23" t="n">
        <v>0</v>
      </c>
      <c r="Z28" s="16" t="n">
        <f aca="false">H28</f>
        <v>1</v>
      </c>
      <c r="AB28" s="2" t="n">
        <f aca="false">-SUMPRODUCT(F28:Z28,F$4:Z$4)</f>
        <v>-0</v>
      </c>
      <c r="AC28" s="3" t="n">
        <f aca="false">EXP(AB28)</f>
        <v>1</v>
      </c>
      <c r="AD28" s="13" t="n">
        <f aca="false">AC28/SUMIF(B:B,B28,AC:AC)</f>
        <v>0.5</v>
      </c>
      <c r="AE28" s="2" t="n">
        <f aca="false">LOG(AD28)*D28</f>
        <v>-0</v>
      </c>
    </row>
    <row r="29" customFormat="false" ht="12.8" hidden="false" customHeight="false" outlineLevel="0" collapsed="false">
      <c r="B29" s="18" t="s">
        <v>39</v>
      </c>
      <c r="C29" s="18" t="s">
        <v>39</v>
      </c>
      <c r="D29" s="15" t="n">
        <v>0</v>
      </c>
      <c r="E29" s="15" t="n">
        <v>1</v>
      </c>
      <c r="F29" s="15" t="n">
        <v>0</v>
      </c>
      <c r="G29" s="15" t="n">
        <v>1</v>
      </c>
      <c r="H29" s="16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16" t="n">
        <f aca="false">F29</f>
        <v>0</v>
      </c>
      <c r="O29" s="23" t="n">
        <v>0</v>
      </c>
      <c r="P29" s="23" t="n">
        <v>0</v>
      </c>
      <c r="Q29" s="23" t="n">
        <v>0</v>
      </c>
      <c r="R29" s="23" t="n">
        <v>0</v>
      </c>
      <c r="S29" s="23" t="n">
        <v>0</v>
      </c>
      <c r="T29" s="16" t="n">
        <f aca="false">G29</f>
        <v>1</v>
      </c>
      <c r="U29" s="23" t="n">
        <v>0</v>
      </c>
      <c r="V29" s="23" t="n">
        <v>0</v>
      </c>
      <c r="W29" s="23" t="n">
        <v>0</v>
      </c>
      <c r="X29" s="23" t="n">
        <v>0</v>
      </c>
      <c r="Y29" s="23" t="n">
        <v>0</v>
      </c>
      <c r="Z29" s="16" t="n">
        <f aca="false">H29</f>
        <v>0</v>
      </c>
      <c r="AB29" s="2" t="n">
        <f aca="false">-SUMPRODUCT(F29:Z29,F$4:Z$4)</f>
        <v>-0</v>
      </c>
      <c r="AC29" s="3" t="n">
        <f aca="false">EXP(AB29)</f>
        <v>1</v>
      </c>
      <c r="AD29" s="13" t="n">
        <f aca="false">AC29/SUMIF(B:B,B29,AC:AC)</f>
        <v>0.5</v>
      </c>
      <c r="AE29" s="2" t="n">
        <f aca="false">LOG(AD29)*D29</f>
        <v>-0</v>
      </c>
    </row>
    <row r="30" customFormat="false" ht="12.8" hidden="false" customHeight="false" outlineLevel="0" collapsed="false">
      <c r="B30" s="18" t="s">
        <v>39</v>
      </c>
      <c r="C30" s="18" t="s">
        <v>40</v>
      </c>
      <c r="D30" s="15" t="n">
        <v>1</v>
      </c>
      <c r="E30" s="15" t="n">
        <v>1</v>
      </c>
      <c r="F30" s="15" t="n">
        <v>1</v>
      </c>
      <c r="G30" s="15" t="n">
        <v>0</v>
      </c>
      <c r="H30" s="16" t="n">
        <v>0</v>
      </c>
      <c r="I30" s="23" t="n">
        <v>0</v>
      </c>
      <c r="J30" s="23" t="n">
        <v>0</v>
      </c>
      <c r="K30" s="23" t="n">
        <v>0</v>
      </c>
      <c r="L30" s="23" t="n">
        <v>0</v>
      </c>
      <c r="M30" s="23" t="n">
        <v>0</v>
      </c>
      <c r="N30" s="16" t="n">
        <f aca="false">F30</f>
        <v>1</v>
      </c>
      <c r="O30" s="23" t="n">
        <v>0</v>
      </c>
      <c r="P30" s="23" t="n">
        <v>0</v>
      </c>
      <c r="Q30" s="23" t="n">
        <v>0</v>
      </c>
      <c r="R30" s="23" t="n">
        <v>0</v>
      </c>
      <c r="S30" s="23" t="n">
        <v>0</v>
      </c>
      <c r="T30" s="16" t="n">
        <f aca="false">G30</f>
        <v>0</v>
      </c>
      <c r="U30" s="23" t="n">
        <v>0</v>
      </c>
      <c r="V30" s="23" t="n">
        <v>0</v>
      </c>
      <c r="W30" s="23" t="n">
        <v>0</v>
      </c>
      <c r="X30" s="23" t="n">
        <v>0</v>
      </c>
      <c r="Y30" s="23" t="n">
        <v>0</v>
      </c>
      <c r="Z30" s="16" t="n">
        <f aca="false">H30</f>
        <v>0</v>
      </c>
      <c r="AB30" s="2" t="n">
        <f aca="false">-SUMPRODUCT(F30:Z30,F$4:Z$4)</f>
        <v>-0</v>
      </c>
      <c r="AC30" s="3" t="n">
        <f aca="false">EXP(AB30)</f>
        <v>1</v>
      </c>
      <c r="AD30" s="13" t="n">
        <f aca="false">AC30/SUMIF(B:B,B30,AC:AC)</f>
        <v>0.5</v>
      </c>
      <c r="AE30" s="2" t="n">
        <f aca="false">LOG(AD30)*D30</f>
        <v>-0.301029995663981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A4" activeCellId="0" sqref="AA4"/>
    </sheetView>
  </sheetViews>
  <sheetFormatPr defaultColWidth="11.54296875" defaultRowHeight="12.8" zeroHeight="false" outlineLevelRow="0" outlineLevelCol="0"/>
  <cols>
    <col collapsed="false" customWidth="false" hidden="false" outlineLevel="0" max="5" min="4" style="1" width="11.53"/>
    <col collapsed="false" customWidth="true" hidden="false" outlineLevel="0" max="6" min="6" style="1" width="13.89"/>
    <col collapsed="false" customWidth="true" hidden="false" outlineLevel="0" max="7" min="7" style="1" width="8.33"/>
    <col collapsed="false" customWidth="true" hidden="false" outlineLevel="0" max="8" min="8" style="1" width="7.36"/>
    <col collapsed="false" customWidth="false" hidden="false" outlineLevel="0" max="17" min="9" style="1" width="11.53"/>
    <col collapsed="false" customWidth="true" hidden="false" outlineLevel="0" max="18" min="18" style="1" width="10.73"/>
    <col collapsed="false" customWidth="false" hidden="false" outlineLevel="0" max="23" min="19" style="1" width="11.53"/>
    <col collapsed="false" customWidth="true" hidden="false" outlineLevel="0" max="24" min="24" style="1" width="11.94"/>
    <col collapsed="false" customWidth="false" hidden="false" outlineLevel="0" max="26" min="25" style="1" width="11.53"/>
    <col collapsed="false" customWidth="false" hidden="false" outlineLevel="0" max="28" min="27" style="2" width="11.53"/>
    <col collapsed="false" customWidth="true" hidden="false" outlineLevel="0" max="29" min="29" style="3" width="7.93"/>
    <col collapsed="false" customWidth="false" hidden="false" outlineLevel="0" max="30" min="30" style="4" width="11.53"/>
    <col collapsed="false" customWidth="false" hidden="false" outlineLevel="0" max="49" min="31" style="2" width="11.53"/>
    <col collapsed="false" customWidth="false" hidden="false" outlineLevel="0" max="1023" min="50" style="5" width="11.53"/>
  </cols>
  <sheetData>
    <row r="1" customFormat="false" ht="12.8" hidden="false" customHeight="false" outlineLevel="0" collapsed="false"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2.8" hidden="false" customHeight="false" outlineLevel="0" collapsed="false">
      <c r="B2" s="0" t="s">
        <v>0</v>
      </c>
      <c r="C2" s="0" t="s">
        <v>1</v>
      </c>
      <c r="E2" s="1" t="s">
        <v>2</v>
      </c>
      <c r="F2" s="1" t="n">
        <f aca="false">(F3-$B$3)*SQRT(2)/($C$3)^2</f>
        <v>0</v>
      </c>
      <c r="G2" s="1" t="n">
        <f aca="false">(G3-$B$3)*SQRT(2)/($C$3)^2</f>
        <v>0</v>
      </c>
      <c r="H2" s="1" t="n">
        <f aca="false">(H3-$B$3)*SQRT(2)/($C$3)^2</f>
        <v>0</v>
      </c>
      <c r="I2" s="1" t="n">
        <f aca="false">(I3-$B$3)*SQRT(2)/($C$3)^2</f>
        <v>0</v>
      </c>
      <c r="J2" s="1" t="n">
        <f aca="false">(J3-$B$3)*SQRT(2)/($C$3)^2</f>
        <v>0</v>
      </c>
      <c r="K2" s="1" t="n">
        <f aca="false">(K3-$B$3)*SQRT(2)/($C$3)^2</f>
        <v>0</v>
      </c>
      <c r="L2" s="1" t="n">
        <f aca="false">(L3-$B$3)*SQRT(2)/($C$3)^2</f>
        <v>0</v>
      </c>
      <c r="M2" s="1" t="n">
        <f aca="false">(M3-$B$3)*SQRT(2)/($C$3)^2</f>
        <v>0</v>
      </c>
      <c r="N2" s="1" t="n">
        <f aca="false">(N3-$B$3)*SQRT(2)/($C$3)^2</f>
        <v>0</v>
      </c>
      <c r="O2" s="1" t="n">
        <f aca="false">(O3-$B$3)*SQRT(2)/($C$3)^2</f>
        <v>0</v>
      </c>
      <c r="P2" s="1" t="n">
        <f aca="false">(P3-$B$3)*SQRT(2)/($C$3)^2</f>
        <v>0</v>
      </c>
      <c r="Q2" s="1" t="n">
        <f aca="false">(Q3-$B$3)*SQRT(2)/($C$3)^2</f>
        <v>0</v>
      </c>
      <c r="R2" s="1" t="n">
        <f aca="false">(R3-$B$3)*SQRT(2)/($C$3)^2</f>
        <v>0</v>
      </c>
      <c r="S2" s="1" t="n">
        <f aca="false">(S3-$B$3)*SQRT(2)/($C$3)^2</f>
        <v>0</v>
      </c>
      <c r="T2" s="1" t="n">
        <f aca="false">(T3-$B$3)*SQRT(2)/($C$3)^2</f>
        <v>0</v>
      </c>
      <c r="U2" s="1" t="n">
        <f aca="false">(U3-$B$3)*SQRT(2)/($C$3)^2</f>
        <v>0</v>
      </c>
      <c r="V2" s="1" t="n">
        <f aca="false">(V3-$B$3)*SQRT(2)/($C$3)^2</f>
        <v>0</v>
      </c>
      <c r="W2" s="1" t="n">
        <f aca="false">(W3-$B$3)*SQRT(2)/($C$3)^2</f>
        <v>0</v>
      </c>
      <c r="X2" s="1" t="n">
        <f aca="false">(X3-$B$3)*SQRT(2)/($C$3)^2</f>
        <v>0</v>
      </c>
      <c r="Y2" s="1" t="n">
        <f aca="false">(Y3-$B$3)*SQRT(2)/($C$3)^2</f>
        <v>0</v>
      </c>
      <c r="Z2" s="1" t="n">
        <f aca="false">(Z3-$B$3)*SQRT(2)/($C$3)^2</f>
        <v>0</v>
      </c>
      <c r="AE2" s="2" t="n">
        <f aca="false">SUM(F2:H2)</f>
        <v>0</v>
      </c>
    </row>
    <row r="3" customFormat="false" ht="12.8" hidden="false" customHeight="false" outlineLevel="0" collapsed="false">
      <c r="B3" s="0" t="n">
        <v>0</v>
      </c>
      <c r="C3" s="0" t="n">
        <v>100</v>
      </c>
      <c r="E3" s="1" t="s">
        <v>3</v>
      </c>
      <c r="F3" s="1" t="n">
        <f aca="false">(F4-$B$3)^2/2/$C$3</f>
        <v>0</v>
      </c>
      <c r="G3" s="1" t="n">
        <f aca="false">(G4-$B$3)^2/2/$C$3</f>
        <v>0</v>
      </c>
      <c r="H3" s="1" t="n">
        <f aca="false">(H4-$B$3)^2/2/$C$3</f>
        <v>0</v>
      </c>
      <c r="I3" s="1" t="n">
        <f aca="false">(I4-$B$3)^2/2/$C$3</f>
        <v>0</v>
      </c>
      <c r="J3" s="1" t="n">
        <f aca="false">(J4-$B$3)^2/2/$C$3</f>
        <v>0</v>
      </c>
      <c r="K3" s="1" t="n">
        <f aca="false">(K4-$B$3)^2/2/$C$3</f>
        <v>0</v>
      </c>
      <c r="L3" s="1" t="n">
        <f aca="false">(L4-$B$3)^2/2/$C$3</f>
        <v>0</v>
      </c>
      <c r="M3" s="1" t="n">
        <f aca="false">(M4-$B$3)^2/2/$C$3</f>
        <v>0</v>
      </c>
      <c r="N3" s="1" t="n">
        <f aca="false">(N4-$B$3)^2/2/$C$3</f>
        <v>0</v>
      </c>
      <c r="O3" s="1" t="n">
        <f aca="false">(O4-$B$3)^2/2/$C$3</f>
        <v>0</v>
      </c>
      <c r="P3" s="1" t="n">
        <f aca="false">(P4-$B$3)^2/2/$C$3</f>
        <v>0</v>
      </c>
      <c r="Q3" s="1" t="n">
        <f aca="false">(Q4-$B$3)^2/2/$C$3</f>
        <v>0</v>
      </c>
      <c r="R3" s="1" t="n">
        <f aca="false">(R4-$B$3)^2/2/$C$3</f>
        <v>0</v>
      </c>
      <c r="S3" s="1" t="n">
        <f aca="false">(S4-$B$3)^2/2/$C$3</f>
        <v>0</v>
      </c>
      <c r="T3" s="1" t="n">
        <f aca="false">(T4-$B$3)^2/2/$C$3</f>
        <v>0</v>
      </c>
      <c r="U3" s="1" t="n">
        <f aca="false">(U4-$B$3)^2/2/$C$3</f>
        <v>0</v>
      </c>
      <c r="V3" s="1" t="n">
        <f aca="false">(V4-$B$3)^2/2/$C$3</f>
        <v>0</v>
      </c>
      <c r="W3" s="1" t="n">
        <f aca="false">(W4-$B$3)^2/2/$C$3</f>
        <v>0</v>
      </c>
      <c r="X3" s="1" t="n">
        <f aca="false">(X4-$B$3)^2/2/$C$3</f>
        <v>0</v>
      </c>
      <c r="Y3" s="1" t="n">
        <f aca="false">(Y4-$B$3)^2/2/$C$3</f>
        <v>0</v>
      </c>
      <c r="Z3" s="1" t="n">
        <f aca="false">(Z4-$B$3)^2/2/$C$3</f>
        <v>0</v>
      </c>
      <c r="AE3" s="2" t="n">
        <f aca="false">SUM(F3:H3)</f>
        <v>0</v>
      </c>
    </row>
    <row r="4" customFormat="false" ht="12.8" hidden="false" customHeight="false" outlineLevel="0" collapsed="false">
      <c r="E4" s="1" t="s">
        <v>4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D4" s="6" t="s">
        <v>5</v>
      </c>
      <c r="AE4" s="2" t="n">
        <f aca="false">SUM(AE7:AE26)-AE3</f>
        <v>-3.01029995663981</v>
      </c>
    </row>
    <row r="6" customFormat="false" ht="12.8" hidden="false" customHeight="false" outlineLevel="0" collapsed="false"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9" t="s">
        <v>12</v>
      </c>
      <c r="I6" s="9" t="s">
        <v>104</v>
      </c>
      <c r="J6" s="9" t="s">
        <v>105</v>
      </c>
      <c r="K6" s="9" t="s">
        <v>106</v>
      </c>
      <c r="L6" s="9" t="s">
        <v>107</v>
      </c>
      <c r="M6" s="9" t="s">
        <v>108</v>
      </c>
      <c r="N6" s="9" t="s">
        <v>109</v>
      </c>
      <c r="O6" s="9" t="s">
        <v>110</v>
      </c>
      <c r="P6" s="9" t="s">
        <v>111</v>
      </c>
      <c r="Q6" s="9" t="s">
        <v>112</v>
      </c>
      <c r="R6" s="9" t="s">
        <v>113</v>
      </c>
      <c r="S6" s="9" t="s">
        <v>114</v>
      </c>
      <c r="T6" s="9" t="s">
        <v>115</v>
      </c>
      <c r="U6" s="9" t="s">
        <v>116</v>
      </c>
      <c r="V6" s="9" t="s">
        <v>117</v>
      </c>
      <c r="W6" s="9" t="s">
        <v>118</v>
      </c>
      <c r="X6" s="9" t="s">
        <v>119</v>
      </c>
      <c r="Y6" s="9" t="s">
        <v>120</v>
      </c>
      <c r="Z6" s="9" t="s">
        <v>121</v>
      </c>
      <c r="AB6" s="2" t="s">
        <v>13</v>
      </c>
      <c r="AC6" s="3" t="s">
        <v>14</v>
      </c>
      <c r="AD6" s="4" t="s">
        <v>15</v>
      </c>
      <c r="AE6" s="2" t="s">
        <v>16</v>
      </c>
    </row>
    <row r="7" customFormat="false" ht="12.8" hidden="false" customHeight="false" outlineLevel="0" collapsed="false">
      <c r="B7" s="10" t="s">
        <v>17</v>
      </c>
      <c r="C7" s="10" t="s">
        <v>17</v>
      </c>
      <c r="D7" s="11" t="n">
        <v>1</v>
      </c>
      <c r="E7" s="11" t="n">
        <v>1</v>
      </c>
      <c r="F7" s="11" t="n">
        <v>0</v>
      </c>
      <c r="G7" s="11" t="n">
        <v>1</v>
      </c>
      <c r="H7" s="12" t="n">
        <v>0</v>
      </c>
      <c r="I7" s="11" t="n">
        <f aca="false">F7</f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11" t="n">
        <f aca="false">G7</f>
        <v>1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11" t="n">
        <f aca="false">H7</f>
        <v>0</v>
      </c>
      <c r="V7" s="21" t="n">
        <v>0</v>
      </c>
      <c r="W7" s="21" t="n">
        <v>0</v>
      </c>
      <c r="X7" s="21" t="n">
        <v>0</v>
      </c>
      <c r="Y7" s="21" t="n">
        <v>0</v>
      </c>
      <c r="Z7" s="21" t="n">
        <v>0</v>
      </c>
      <c r="AB7" s="2" t="n">
        <f aca="false">-SUMPRODUCT(F7:Z7,F$4:Z$4)</f>
        <v>-0</v>
      </c>
      <c r="AC7" s="3" t="n">
        <f aca="false">EXP(AB7)</f>
        <v>1</v>
      </c>
      <c r="AD7" s="13" t="n">
        <f aca="false">AC7/SUMIF(B:B,B7,AC:AC)</f>
        <v>0.5</v>
      </c>
      <c r="AE7" s="2" t="n">
        <f aca="false">LOG(AD7)*D7</f>
        <v>-0.301029995663981</v>
      </c>
    </row>
    <row r="8" customFormat="false" ht="12.8" hidden="false" customHeight="false" outlineLevel="0" collapsed="false">
      <c r="B8" s="14" t="s">
        <v>17</v>
      </c>
      <c r="C8" s="14" t="s">
        <v>18</v>
      </c>
      <c r="D8" s="15" t="n">
        <v>0</v>
      </c>
      <c r="E8" s="15" t="n">
        <v>1</v>
      </c>
      <c r="F8" s="15" t="n">
        <v>1</v>
      </c>
      <c r="G8" s="15" t="n">
        <v>0</v>
      </c>
      <c r="H8" s="16" t="n">
        <v>1</v>
      </c>
      <c r="I8" s="16" t="n">
        <f aca="false">F8</f>
        <v>1</v>
      </c>
      <c r="J8" s="23" t="n">
        <v>0</v>
      </c>
      <c r="K8" s="23" t="n">
        <v>0</v>
      </c>
      <c r="L8" s="23" t="n">
        <v>0</v>
      </c>
      <c r="M8" s="23" t="n">
        <v>0</v>
      </c>
      <c r="N8" s="23" t="n">
        <v>0</v>
      </c>
      <c r="O8" s="16" t="n">
        <f aca="false">G8</f>
        <v>0</v>
      </c>
      <c r="P8" s="23" t="n">
        <v>0</v>
      </c>
      <c r="Q8" s="23" t="n">
        <v>0</v>
      </c>
      <c r="R8" s="23" t="n">
        <v>0</v>
      </c>
      <c r="S8" s="23" t="n">
        <v>0</v>
      </c>
      <c r="T8" s="23" t="n">
        <v>0</v>
      </c>
      <c r="U8" s="16" t="n">
        <f aca="false">H8</f>
        <v>1</v>
      </c>
      <c r="V8" s="23" t="n">
        <v>0</v>
      </c>
      <c r="W8" s="23" t="n">
        <v>0</v>
      </c>
      <c r="X8" s="23" t="n">
        <v>0</v>
      </c>
      <c r="Y8" s="23" t="n">
        <v>0</v>
      </c>
      <c r="Z8" s="23" t="n">
        <v>0</v>
      </c>
      <c r="AB8" s="2" t="n">
        <f aca="false">-SUMPRODUCT(F8:Z8,F$4:Z$4)</f>
        <v>-0</v>
      </c>
      <c r="AC8" s="3" t="n">
        <f aca="false">EXP(AB8)</f>
        <v>1</v>
      </c>
      <c r="AD8" s="13" t="n">
        <f aca="false">AC8/SUMIF(B:B,B8,AC:AC)</f>
        <v>0.5</v>
      </c>
      <c r="AE8" s="2" t="n">
        <f aca="false">LOG(AD8)*D8</f>
        <v>-0</v>
      </c>
    </row>
    <row r="9" customFormat="false" ht="12.8" hidden="false" customHeight="false" outlineLevel="0" collapsed="false">
      <c r="B9" s="14" t="s">
        <v>19</v>
      </c>
      <c r="C9" s="14" t="s">
        <v>19</v>
      </c>
      <c r="D9" s="15" t="n">
        <v>1</v>
      </c>
      <c r="E9" s="15" t="n">
        <v>1</v>
      </c>
      <c r="F9" s="15" t="n">
        <v>0</v>
      </c>
      <c r="G9" s="15" t="n">
        <v>1</v>
      </c>
      <c r="H9" s="16" t="n">
        <v>0</v>
      </c>
      <c r="I9" s="16" t="n">
        <f aca="false">F9</f>
        <v>0</v>
      </c>
      <c r="J9" s="23" t="n">
        <v>0</v>
      </c>
      <c r="K9" s="23" t="n">
        <v>0</v>
      </c>
      <c r="L9" s="23" t="n">
        <v>0</v>
      </c>
      <c r="M9" s="23" t="n">
        <v>0</v>
      </c>
      <c r="N9" s="23" t="n">
        <v>0</v>
      </c>
      <c r="O9" s="16" t="n">
        <f aca="false">G9</f>
        <v>1</v>
      </c>
      <c r="P9" s="23" t="n">
        <v>0</v>
      </c>
      <c r="Q9" s="23" t="n">
        <v>0</v>
      </c>
      <c r="R9" s="23" t="n">
        <v>0</v>
      </c>
      <c r="S9" s="23" t="n">
        <v>0</v>
      </c>
      <c r="T9" s="23" t="n">
        <v>0</v>
      </c>
      <c r="U9" s="16" t="n">
        <f aca="false">H9</f>
        <v>0</v>
      </c>
      <c r="V9" s="23" t="n">
        <v>0</v>
      </c>
      <c r="W9" s="23" t="n">
        <v>0</v>
      </c>
      <c r="X9" s="23" t="n">
        <v>0</v>
      </c>
      <c r="Y9" s="23" t="n">
        <v>0</v>
      </c>
      <c r="Z9" s="23" t="n">
        <v>0</v>
      </c>
      <c r="AB9" s="2" t="n">
        <f aca="false">-SUMPRODUCT(F9:Z9,F$4:Z$4)</f>
        <v>-0</v>
      </c>
      <c r="AC9" s="3" t="n">
        <f aca="false">EXP(AB9)</f>
        <v>1</v>
      </c>
      <c r="AD9" s="13" t="n">
        <f aca="false">AC9/SUMIF(B:B,B9,AC:AC)</f>
        <v>0.5</v>
      </c>
      <c r="AE9" s="2" t="n">
        <f aca="false">LOG(AD9)*D9</f>
        <v>-0.301029995663981</v>
      </c>
    </row>
    <row r="10" customFormat="false" ht="12.8" hidden="false" customHeight="false" outlineLevel="0" collapsed="false">
      <c r="B10" s="14" t="s">
        <v>19</v>
      </c>
      <c r="C10" s="14" t="s">
        <v>20</v>
      </c>
      <c r="D10" s="15" t="n">
        <v>0</v>
      </c>
      <c r="E10" s="15" t="n">
        <v>1</v>
      </c>
      <c r="F10" s="15" t="n">
        <v>1</v>
      </c>
      <c r="G10" s="15" t="n">
        <v>0</v>
      </c>
      <c r="H10" s="16" t="n">
        <v>0</v>
      </c>
      <c r="I10" s="16" t="n">
        <f aca="false">F10</f>
        <v>1</v>
      </c>
      <c r="J10" s="23" t="n">
        <v>0</v>
      </c>
      <c r="K10" s="23" t="n">
        <v>0</v>
      </c>
      <c r="L10" s="23" t="n">
        <v>0</v>
      </c>
      <c r="M10" s="23" t="n">
        <v>0</v>
      </c>
      <c r="N10" s="23" t="n">
        <v>0</v>
      </c>
      <c r="O10" s="16" t="n">
        <f aca="false">G10</f>
        <v>0</v>
      </c>
      <c r="P10" s="23" t="n">
        <v>0</v>
      </c>
      <c r="Q10" s="23" t="n">
        <v>0</v>
      </c>
      <c r="R10" s="23" t="n">
        <v>0</v>
      </c>
      <c r="S10" s="23" t="n">
        <v>0</v>
      </c>
      <c r="T10" s="23" t="n">
        <v>0</v>
      </c>
      <c r="U10" s="16" t="n">
        <f aca="false">H10</f>
        <v>0</v>
      </c>
      <c r="V10" s="23" t="n">
        <v>0</v>
      </c>
      <c r="W10" s="23" t="n">
        <v>0</v>
      </c>
      <c r="X10" s="23" t="n">
        <v>0</v>
      </c>
      <c r="Y10" s="23" t="n">
        <v>0</v>
      </c>
      <c r="Z10" s="23" t="n">
        <v>0</v>
      </c>
      <c r="AB10" s="2" t="n">
        <f aca="false">-SUMPRODUCT(F10:Z10,F$4:Z$4)</f>
        <v>-0</v>
      </c>
      <c r="AC10" s="3" t="n">
        <f aca="false">EXP(AB10)</f>
        <v>1</v>
      </c>
      <c r="AD10" s="13" t="n">
        <f aca="false">AC10/SUMIF(B:B,B10,AC:AC)</f>
        <v>0.5</v>
      </c>
      <c r="AE10" s="2" t="n">
        <f aca="false">LOG(AD10)*D10</f>
        <v>-0</v>
      </c>
    </row>
    <row r="11" customFormat="false" ht="12.8" hidden="false" customHeight="false" outlineLevel="0" collapsed="false">
      <c r="B11" s="14" t="s">
        <v>21</v>
      </c>
      <c r="C11" s="14" t="s">
        <v>21</v>
      </c>
      <c r="D11" s="15" t="n">
        <v>1</v>
      </c>
      <c r="E11" s="15" t="n">
        <v>1</v>
      </c>
      <c r="F11" s="15" t="n">
        <v>0</v>
      </c>
      <c r="G11" s="15" t="n">
        <v>1</v>
      </c>
      <c r="H11" s="16" t="n">
        <v>0</v>
      </c>
      <c r="I11" s="23" t="n">
        <v>0</v>
      </c>
      <c r="J11" s="16" t="n">
        <f aca="false">F11</f>
        <v>0</v>
      </c>
      <c r="K11" s="23" t="n">
        <v>0</v>
      </c>
      <c r="L11" s="23" t="n">
        <v>0</v>
      </c>
      <c r="M11" s="23" t="n">
        <v>0</v>
      </c>
      <c r="N11" s="23" t="n">
        <v>0</v>
      </c>
      <c r="O11" s="23" t="n">
        <v>0</v>
      </c>
      <c r="P11" s="16" t="n">
        <f aca="false">G11</f>
        <v>1</v>
      </c>
      <c r="Q11" s="23" t="n">
        <v>0</v>
      </c>
      <c r="R11" s="23" t="n">
        <v>0</v>
      </c>
      <c r="S11" s="23" t="n">
        <v>0</v>
      </c>
      <c r="T11" s="23" t="n">
        <v>0</v>
      </c>
      <c r="U11" s="23" t="n">
        <v>0</v>
      </c>
      <c r="V11" s="16" t="n">
        <f aca="false">H11</f>
        <v>0</v>
      </c>
      <c r="W11" s="23" t="n">
        <v>0</v>
      </c>
      <c r="X11" s="23" t="n">
        <v>0</v>
      </c>
      <c r="Y11" s="23" t="n">
        <v>0</v>
      </c>
      <c r="Z11" s="23" t="n">
        <v>0</v>
      </c>
      <c r="AB11" s="2" t="n">
        <f aca="false">-SUMPRODUCT(F11:Z11,F$4:Z$4)</f>
        <v>-0</v>
      </c>
      <c r="AC11" s="3" t="n">
        <f aca="false">EXP(AB11)</f>
        <v>1</v>
      </c>
      <c r="AD11" s="13" t="n">
        <f aca="false">AC11/SUMIF(B:B,B11,AC:AC)</f>
        <v>0.5</v>
      </c>
      <c r="AE11" s="2" t="n">
        <f aca="false">LOG(AD11)*D11</f>
        <v>-0.301029995663981</v>
      </c>
    </row>
    <row r="12" customFormat="false" ht="12.8" hidden="false" customHeight="false" outlineLevel="0" collapsed="false">
      <c r="B12" s="14" t="s">
        <v>21</v>
      </c>
      <c r="C12" s="14" t="s">
        <v>22</v>
      </c>
      <c r="D12" s="15" t="n">
        <v>0</v>
      </c>
      <c r="E12" s="15" t="n">
        <v>1</v>
      </c>
      <c r="F12" s="15" t="n">
        <v>1</v>
      </c>
      <c r="G12" s="15" t="n">
        <v>0</v>
      </c>
      <c r="H12" s="16" t="n">
        <v>1</v>
      </c>
      <c r="I12" s="23" t="n">
        <v>0</v>
      </c>
      <c r="J12" s="16" t="n">
        <f aca="false">F12</f>
        <v>1</v>
      </c>
      <c r="K12" s="23" t="n">
        <v>0</v>
      </c>
      <c r="L12" s="23" t="n">
        <v>0</v>
      </c>
      <c r="M12" s="23" t="n">
        <v>0</v>
      </c>
      <c r="N12" s="23" t="n">
        <v>0</v>
      </c>
      <c r="O12" s="23" t="n">
        <v>0</v>
      </c>
      <c r="P12" s="16" t="n">
        <f aca="false">G12</f>
        <v>0</v>
      </c>
      <c r="Q12" s="23" t="n">
        <v>0</v>
      </c>
      <c r="R12" s="23" t="n">
        <v>0</v>
      </c>
      <c r="S12" s="23" t="n">
        <v>0</v>
      </c>
      <c r="T12" s="23" t="n">
        <v>0</v>
      </c>
      <c r="U12" s="23" t="n">
        <v>0</v>
      </c>
      <c r="V12" s="16" t="n">
        <f aca="false">H12</f>
        <v>1</v>
      </c>
      <c r="W12" s="23" t="n">
        <v>0</v>
      </c>
      <c r="X12" s="23" t="n">
        <v>0</v>
      </c>
      <c r="Y12" s="23" t="n">
        <v>0</v>
      </c>
      <c r="Z12" s="23" t="n">
        <v>0</v>
      </c>
      <c r="AB12" s="2" t="n">
        <f aca="false">-SUMPRODUCT(F12:Z12,F$4:Z$4)</f>
        <v>-0</v>
      </c>
      <c r="AC12" s="3" t="n">
        <f aca="false">EXP(AB12)</f>
        <v>1</v>
      </c>
      <c r="AD12" s="13" t="n">
        <f aca="false">AC12/SUMIF(B:B,B12,AC:AC)</f>
        <v>0.5</v>
      </c>
      <c r="AE12" s="2" t="n">
        <f aca="false">LOG(AD12)*D12</f>
        <v>-0</v>
      </c>
    </row>
    <row r="13" customFormat="false" ht="12.8" hidden="false" customHeight="false" outlineLevel="0" collapsed="false">
      <c r="B13" s="14" t="s">
        <v>23</v>
      </c>
      <c r="C13" s="14" t="s">
        <v>23</v>
      </c>
      <c r="D13" s="15" t="n">
        <v>1</v>
      </c>
      <c r="E13" s="15" t="n">
        <v>1</v>
      </c>
      <c r="F13" s="15" t="n">
        <v>0</v>
      </c>
      <c r="G13" s="15" t="n">
        <v>1</v>
      </c>
      <c r="H13" s="16" t="n">
        <v>0</v>
      </c>
      <c r="I13" s="23" t="n">
        <v>0</v>
      </c>
      <c r="J13" s="16" t="n">
        <f aca="false">F13</f>
        <v>0</v>
      </c>
      <c r="K13" s="23" t="n">
        <v>0</v>
      </c>
      <c r="L13" s="23" t="n">
        <v>0</v>
      </c>
      <c r="M13" s="23" t="n">
        <v>0</v>
      </c>
      <c r="N13" s="23" t="n">
        <v>0</v>
      </c>
      <c r="O13" s="23" t="n">
        <v>0</v>
      </c>
      <c r="P13" s="16" t="n">
        <f aca="false">G13</f>
        <v>1</v>
      </c>
      <c r="Q13" s="23" t="n">
        <v>0</v>
      </c>
      <c r="R13" s="23" t="n">
        <v>0</v>
      </c>
      <c r="S13" s="23" t="n">
        <v>0</v>
      </c>
      <c r="T13" s="23" t="n">
        <v>0</v>
      </c>
      <c r="U13" s="23" t="n">
        <v>0</v>
      </c>
      <c r="V13" s="16" t="n">
        <f aca="false">H13</f>
        <v>0</v>
      </c>
      <c r="W13" s="23" t="n">
        <v>0</v>
      </c>
      <c r="X13" s="23" t="n">
        <v>0</v>
      </c>
      <c r="Y13" s="23" t="n">
        <v>0</v>
      </c>
      <c r="Z13" s="23" t="n">
        <v>0</v>
      </c>
      <c r="AB13" s="2" t="n">
        <f aca="false">-SUMPRODUCT(F13:Z13,F$4:Z$4)</f>
        <v>-0</v>
      </c>
      <c r="AC13" s="3" t="n">
        <f aca="false">EXP(AB13)</f>
        <v>1</v>
      </c>
      <c r="AD13" s="13" t="n">
        <f aca="false">AC13/SUMIF(B:B,B13,AC:AC)</f>
        <v>0.5</v>
      </c>
      <c r="AE13" s="2" t="n">
        <f aca="false">LOG(AD13)*D13</f>
        <v>-0.301029995663981</v>
      </c>
    </row>
    <row r="14" customFormat="false" ht="12.8" hidden="false" customHeight="false" outlineLevel="0" collapsed="false">
      <c r="B14" s="14" t="s">
        <v>23</v>
      </c>
      <c r="C14" s="14" t="s">
        <v>24</v>
      </c>
      <c r="D14" s="15" t="n">
        <v>0</v>
      </c>
      <c r="E14" s="15" t="n">
        <v>1</v>
      </c>
      <c r="F14" s="15" t="n">
        <v>1</v>
      </c>
      <c r="G14" s="15" t="n">
        <v>0</v>
      </c>
      <c r="H14" s="16" t="n">
        <v>0</v>
      </c>
      <c r="I14" s="23" t="n">
        <v>0</v>
      </c>
      <c r="J14" s="16" t="n">
        <f aca="false">F14</f>
        <v>1</v>
      </c>
      <c r="K14" s="23" t="n">
        <v>0</v>
      </c>
      <c r="L14" s="23" t="n">
        <v>0</v>
      </c>
      <c r="M14" s="23" t="n">
        <v>0</v>
      </c>
      <c r="N14" s="23" t="n">
        <v>0</v>
      </c>
      <c r="O14" s="23" t="n">
        <v>0</v>
      </c>
      <c r="P14" s="16" t="n">
        <f aca="false">G14</f>
        <v>0</v>
      </c>
      <c r="Q14" s="23" t="n">
        <v>0</v>
      </c>
      <c r="R14" s="23" t="n">
        <v>0</v>
      </c>
      <c r="S14" s="23" t="n">
        <v>0</v>
      </c>
      <c r="T14" s="23" t="n">
        <v>0</v>
      </c>
      <c r="U14" s="23" t="n">
        <v>0</v>
      </c>
      <c r="V14" s="16" t="n">
        <f aca="false">H14</f>
        <v>0</v>
      </c>
      <c r="W14" s="23" t="n">
        <v>0</v>
      </c>
      <c r="X14" s="23" t="n">
        <v>0</v>
      </c>
      <c r="Y14" s="23" t="n">
        <v>0</v>
      </c>
      <c r="Z14" s="23" t="n">
        <v>0</v>
      </c>
      <c r="AB14" s="2" t="n">
        <f aca="false">-SUMPRODUCT(F14:Z14,F$4:Z$4)</f>
        <v>-0</v>
      </c>
      <c r="AC14" s="3" t="n">
        <f aca="false">EXP(AB14)</f>
        <v>1</v>
      </c>
      <c r="AD14" s="13" t="n">
        <f aca="false">AC14/SUMIF(B:B,B14,AC:AC)</f>
        <v>0.5</v>
      </c>
      <c r="AE14" s="2" t="n">
        <f aca="false">LOG(AD14)*D14</f>
        <v>-0</v>
      </c>
    </row>
    <row r="15" customFormat="false" ht="12.8" hidden="false" customHeight="false" outlineLevel="0" collapsed="false">
      <c r="B15" s="14" t="s">
        <v>25</v>
      </c>
      <c r="C15" s="14" t="s">
        <v>26</v>
      </c>
      <c r="D15" s="15" t="n">
        <v>0</v>
      </c>
      <c r="E15" s="15" t="n">
        <v>1</v>
      </c>
      <c r="F15" s="15" t="n">
        <v>1</v>
      </c>
      <c r="G15" s="15" t="n">
        <v>1</v>
      </c>
      <c r="H15" s="16" t="n">
        <v>0</v>
      </c>
      <c r="I15" s="23" t="n">
        <v>0</v>
      </c>
      <c r="J15" s="23" t="n">
        <v>0</v>
      </c>
      <c r="K15" s="16" t="n">
        <f aca="false">F15</f>
        <v>1</v>
      </c>
      <c r="L15" s="23" t="n">
        <v>0</v>
      </c>
      <c r="M15" s="23" t="n">
        <v>0</v>
      </c>
      <c r="N15" s="23" t="n">
        <v>0</v>
      </c>
      <c r="O15" s="23" t="n">
        <v>0</v>
      </c>
      <c r="P15" s="23" t="n">
        <v>0</v>
      </c>
      <c r="Q15" s="16" t="n">
        <f aca="false">F15</f>
        <v>1</v>
      </c>
      <c r="R15" s="23" t="n">
        <v>0</v>
      </c>
      <c r="S15" s="23" t="n">
        <v>0</v>
      </c>
      <c r="T15" s="23" t="n">
        <v>0</v>
      </c>
      <c r="U15" s="23" t="n">
        <v>0</v>
      </c>
      <c r="V15" s="23" t="n">
        <v>0</v>
      </c>
      <c r="W15" s="16" t="n">
        <f aca="false">H15</f>
        <v>0</v>
      </c>
      <c r="X15" s="23" t="n">
        <v>0</v>
      </c>
      <c r="Y15" s="23" t="n">
        <v>0</v>
      </c>
      <c r="Z15" s="23" t="n">
        <v>0</v>
      </c>
      <c r="AB15" s="2" t="n">
        <f aca="false">-SUMPRODUCT(F15:Z15,F$4:Z$4)</f>
        <v>-0</v>
      </c>
      <c r="AC15" s="3" t="n">
        <f aca="false">EXP(AB15)</f>
        <v>1</v>
      </c>
      <c r="AD15" s="13" t="n">
        <f aca="false">AC15/SUMIF(B:B,B15,AC:AC)</f>
        <v>0.5</v>
      </c>
      <c r="AE15" s="2" t="n">
        <f aca="false">LOG(AD15)*D15</f>
        <v>-0</v>
      </c>
    </row>
    <row r="16" customFormat="false" ht="12.8" hidden="false" customHeight="false" outlineLevel="0" collapsed="false">
      <c r="B16" s="14" t="s">
        <v>25</v>
      </c>
      <c r="C16" s="14" t="s">
        <v>25</v>
      </c>
      <c r="D16" s="15" t="n">
        <v>1</v>
      </c>
      <c r="E16" s="15" t="n">
        <v>1</v>
      </c>
      <c r="F16" s="15" t="n">
        <v>0</v>
      </c>
      <c r="G16" s="15" t="n">
        <v>0</v>
      </c>
      <c r="H16" s="16" t="n">
        <v>1</v>
      </c>
      <c r="I16" s="23" t="n">
        <v>0</v>
      </c>
      <c r="J16" s="23" t="n">
        <v>0</v>
      </c>
      <c r="K16" s="16" t="n">
        <f aca="false">F16</f>
        <v>0</v>
      </c>
      <c r="L16" s="23" t="n">
        <v>0</v>
      </c>
      <c r="M16" s="23" t="n">
        <v>0</v>
      </c>
      <c r="N16" s="23" t="n">
        <v>0</v>
      </c>
      <c r="O16" s="23" t="n">
        <v>0</v>
      </c>
      <c r="P16" s="23" t="n">
        <v>0</v>
      </c>
      <c r="Q16" s="16" t="n">
        <f aca="false">F16</f>
        <v>0</v>
      </c>
      <c r="R16" s="23" t="n">
        <v>0</v>
      </c>
      <c r="S16" s="23" t="n">
        <v>0</v>
      </c>
      <c r="T16" s="23" t="n">
        <v>0</v>
      </c>
      <c r="U16" s="23" t="n">
        <v>0</v>
      </c>
      <c r="V16" s="23" t="n">
        <v>0</v>
      </c>
      <c r="W16" s="16" t="n">
        <f aca="false">H16</f>
        <v>1</v>
      </c>
      <c r="X16" s="23" t="n">
        <v>0</v>
      </c>
      <c r="Y16" s="23" t="n">
        <v>0</v>
      </c>
      <c r="Z16" s="23" t="n">
        <v>0</v>
      </c>
      <c r="AB16" s="2" t="n">
        <f aca="false">-SUMPRODUCT(F16:Z16,F$4:Z$4)</f>
        <v>-0</v>
      </c>
      <c r="AC16" s="3" t="n">
        <f aca="false">EXP(AB16)</f>
        <v>1</v>
      </c>
      <c r="AD16" s="13" t="n">
        <f aca="false">AC16/SUMIF(B:B,B16,AC:AC)</f>
        <v>0.5</v>
      </c>
      <c r="AE16" s="2" t="n">
        <f aca="false">LOG(AD16)*D16</f>
        <v>-0.301029995663981</v>
      </c>
    </row>
    <row r="17" customFormat="false" ht="12.8" hidden="false" customHeight="false" outlineLevel="0" collapsed="false">
      <c r="B17" s="14" t="s">
        <v>27</v>
      </c>
      <c r="C17" s="14" t="s">
        <v>28</v>
      </c>
      <c r="D17" s="15" t="n">
        <v>0</v>
      </c>
      <c r="E17" s="15" t="n">
        <v>1</v>
      </c>
      <c r="F17" s="15" t="n">
        <v>1</v>
      </c>
      <c r="G17" s="15" t="n">
        <v>1</v>
      </c>
      <c r="H17" s="16" t="n">
        <v>0</v>
      </c>
      <c r="I17" s="23" t="n">
        <v>0</v>
      </c>
      <c r="J17" s="23" t="n">
        <v>0</v>
      </c>
      <c r="K17" s="16" t="n">
        <f aca="false">F17</f>
        <v>1</v>
      </c>
      <c r="L17" s="23" t="n">
        <v>0</v>
      </c>
      <c r="M17" s="23" t="n">
        <v>0</v>
      </c>
      <c r="N17" s="23" t="n">
        <v>0</v>
      </c>
      <c r="O17" s="23" t="n">
        <v>0</v>
      </c>
      <c r="P17" s="23" t="n">
        <v>0</v>
      </c>
      <c r="Q17" s="16" t="n">
        <f aca="false">F17</f>
        <v>1</v>
      </c>
      <c r="R17" s="23" t="n">
        <v>0</v>
      </c>
      <c r="S17" s="23" t="n">
        <v>0</v>
      </c>
      <c r="T17" s="23" t="n">
        <v>0</v>
      </c>
      <c r="U17" s="23" t="n">
        <v>0</v>
      </c>
      <c r="V17" s="23" t="n">
        <v>0</v>
      </c>
      <c r="W17" s="16" t="n">
        <f aca="false">H17</f>
        <v>0</v>
      </c>
      <c r="X17" s="23" t="n">
        <v>0</v>
      </c>
      <c r="Y17" s="23" t="n">
        <v>0</v>
      </c>
      <c r="Z17" s="23" t="n">
        <v>0</v>
      </c>
      <c r="AB17" s="2" t="n">
        <f aca="false">-SUMPRODUCT(F17:Z17,F$4:Z$4)</f>
        <v>-0</v>
      </c>
      <c r="AC17" s="3" t="n">
        <f aca="false">EXP(AB17)</f>
        <v>1</v>
      </c>
      <c r="AD17" s="13" t="n">
        <f aca="false">AC17/SUMIF(B:B,B17,AC:AC)</f>
        <v>0.5</v>
      </c>
      <c r="AE17" s="2" t="n">
        <f aca="false">LOG(AD17)*D17</f>
        <v>-0</v>
      </c>
    </row>
    <row r="18" customFormat="false" ht="12.8" hidden="false" customHeight="false" outlineLevel="0" collapsed="false">
      <c r="B18" s="14" t="s">
        <v>27</v>
      </c>
      <c r="C18" s="14" t="s">
        <v>27</v>
      </c>
      <c r="D18" s="15" t="n">
        <v>1</v>
      </c>
      <c r="E18" s="15" t="n">
        <v>1</v>
      </c>
      <c r="F18" s="15" t="n">
        <v>0</v>
      </c>
      <c r="G18" s="15" t="n">
        <v>0</v>
      </c>
      <c r="H18" s="16" t="n">
        <v>0</v>
      </c>
      <c r="I18" s="23" t="n">
        <v>0</v>
      </c>
      <c r="J18" s="23" t="n">
        <v>0</v>
      </c>
      <c r="K18" s="16" t="n">
        <f aca="false">F18</f>
        <v>0</v>
      </c>
      <c r="L18" s="23" t="n">
        <v>0</v>
      </c>
      <c r="M18" s="23" t="n">
        <v>0</v>
      </c>
      <c r="N18" s="23" t="n">
        <v>0</v>
      </c>
      <c r="O18" s="23" t="n">
        <v>0</v>
      </c>
      <c r="P18" s="23" t="n">
        <v>0</v>
      </c>
      <c r="Q18" s="16" t="n">
        <f aca="false">F18</f>
        <v>0</v>
      </c>
      <c r="R18" s="23" t="n">
        <v>0</v>
      </c>
      <c r="S18" s="23" t="n">
        <v>0</v>
      </c>
      <c r="T18" s="23" t="n">
        <v>0</v>
      </c>
      <c r="U18" s="23" t="n">
        <v>0</v>
      </c>
      <c r="V18" s="23" t="n">
        <v>0</v>
      </c>
      <c r="W18" s="16" t="n">
        <f aca="false">H18</f>
        <v>0</v>
      </c>
      <c r="X18" s="23" t="n">
        <v>0</v>
      </c>
      <c r="Y18" s="23" t="n">
        <v>0</v>
      </c>
      <c r="Z18" s="23" t="n">
        <v>0</v>
      </c>
      <c r="AB18" s="2" t="n">
        <f aca="false">-SUMPRODUCT(F18:Z18,F$4:Z$4)</f>
        <v>-0</v>
      </c>
      <c r="AC18" s="3" t="n">
        <f aca="false">EXP(AB18)</f>
        <v>1</v>
      </c>
      <c r="AD18" s="13" t="n">
        <f aca="false">AC18/SUMIF(B:B,B18,AC:AC)</f>
        <v>0.5</v>
      </c>
      <c r="AE18" s="2" t="n">
        <f aca="false">LOG(AD18)*D18</f>
        <v>-0.301029995663981</v>
      </c>
    </row>
    <row r="19" customFormat="false" ht="12.8" hidden="false" customHeight="false" outlineLevel="0" collapsed="false">
      <c r="B19" s="14" t="s">
        <v>29</v>
      </c>
      <c r="C19" s="14" t="s">
        <v>30</v>
      </c>
      <c r="D19" s="15" t="n">
        <v>0</v>
      </c>
      <c r="E19" s="15" t="n">
        <v>1</v>
      </c>
      <c r="F19" s="15" t="n">
        <v>1</v>
      </c>
      <c r="G19" s="15" t="n">
        <v>1</v>
      </c>
      <c r="H19" s="16" t="n">
        <v>0</v>
      </c>
      <c r="I19" s="23" t="n">
        <v>0</v>
      </c>
      <c r="J19" s="23" t="n">
        <v>0</v>
      </c>
      <c r="K19" s="23" t="n">
        <v>0</v>
      </c>
      <c r="L19" s="16" t="n">
        <f aca="false">F19</f>
        <v>1</v>
      </c>
      <c r="M19" s="23" t="n">
        <v>0</v>
      </c>
      <c r="N19" s="23" t="n">
        <v>0</v>
      </c>
      <c r="O19" s="23" t="n">
        <v>0</v>
      </c>
      <c r="P19" s="23" t="n">
        <v>0</v>
      </c>
      <c r="Q19" s="23" t="n">
        <v>0</v>
      </c>
      <c r="R19" s="16" t="n">
        <f aca="false">G19</f>
        <v>1</v>
      </c>
      <c r="S19" s="23" t="n">
        <v>0</v>
      </c>
      <c r="T19" s="23" t="n">
        <v>0</v>
      </c>
      <c r="U19" s="23" t="n">
        <v>0</v>
      </c>
      <c r="V19" s="23" t="n">
        <v>0</v>
      </c>
      <c r="W19" s="23" t="n">
        <v>0</v>
      </c>
      <c r="X19" s="16" t="n">
        <f aca="false">H19</f>
        <v>0</v>
      </c>
      <c r="Y19" s="23" t="n">
        <v>0</v>
      </c>
      <c r="Z19" s="23" t="n">
        <v>0</v>
      </c>
      <c r="AB19" s="2" t="n">
        <f aca="false">-SUMPRODUCT(F19:Z19,F$4:Z$4)</f>
        <v>-0</v>
      </c>
      <c r="AC19" s="3" t="n">
        <f aca="false">EXP(AB19)</f>
        <v>1</v>
      </c>
      <c r="AD19" s="13" t="n">
        <f aca="false">AC19/SUMIF(B:B,B19,AC:AC)</f>
        <v>0.5</v>
      </c>
      <c r="AE19" s="2" t="n">
        <f aca="false">LOG(AD19)*D19</f>
        <v>-0</v>
      </c>
    </row>
    <row r="20" customFormat="false" ht="12.8" hidden="false" customHeight="false" outlineLevel="0" collapsed="false">
      <c r="B20" s="14" t="s">
        <v>29</v>
      </c>
      <c r="C20" s="14" t="s">
        <v>29</v>
      </c>
      <c r="D20" s="15" t="n">
        <v>1</v>
      </c>
      <c r="E20" s="15" t="n">
        <v>1</v>
      </c>
      <c r="F20" s="15" t="n">
        <v>0</v>
      </c>
      <c r="G20" s="15" t="n">
        <v>0</v>
      </c>
      <c r="H20" s="16" t="n">
        <v>1</v>
      </c>
      <c r="I20" s="23" t="n">
        <v>0</v>
      </c>
      <c r="J20" s="23" t="n">
        <v>0</v>
      </c>
      <c r="K20" s="23" t="n">
        <v>0</v>
      </c>
      <c r="L20" s="16" t="n">
        <f aca="false">F20</f>
        <v>0</v>
      </c>
      <c r="M20" s="23" t="n">
        <v>0</v>
      </c>
      <c r="N20" s="23" t="n">
        <v>0</v>
      </c>
      <c r="O20" s="23" t="n">
        <v>0</v>
      </c>
      <c r="P20" s="23" t="n">
        <v>0</v>
      </c>
      <c r="Q20" s="23" t="n">
        <v>0</v>
      </c>
      <c r="R20" s="16" t="n">
        <f aca="false">G20</f>
        <v>0</v>
      </c>
      <c r="S20" s="23" t="n">
        <v>0</v>
      </c>
      <c r="T20" s="23" t="n">
        <v>0</v>
      </c>
      <c r="U20" s="23" t="n">
        <v>0</v>
      </c>
      <c r="V20" s="23" t="n">
        <v>0</v>
      </c>
      <c r="W20" s="23" t="n">
        <v>0</v>
      </c>
      <c r="X20" s="16" t="n">
        <f aca="false">H20</f>
        <v>1</v>
      </c>
      <c r="Y20" s="23" t="n">
        <v>0</v>
      </c>
      <c r="Z20" s="23" t="n">
        <v>0</v>
      </c>
      <c r="AB20" s="2" t="n">
        <f aca="false">-SUMPRODUCT(F20:Z20,F$4:Z$4)</f>
        <v>-0</v>
      </c>
      <c r="AC20" s="3" t="n">
        <f aca="false">EXP(AB20)</f>
        <v>1</v>
      </c>
      <c r="AD20" s="13" t="n">
        <f aca="false">AC20/SUMIF(B:B,B20,AC:AC)</f>
        <v>0.5</v>
      </c>
      <c r="AE20" s="2" t="n">
        <f aca="false">LOG(AD20)*D20</f>
        <v>-0.301029995663981</v>
      </c>
    </row>
    <row r="21" customFormat="false" ht="12.8" hidden="false" customHeight="false" outlineLevel="0" collapsed="false">
      <c r="B21" s="14" t="s">
        <v>31</v>
      </c>
      <c r="C21" s="14" t="s">
        <v>32</v>
      </c>
      <c r="D21" s="15" t="n">
        <v>0</v>
      </c>
      <c r="E21" s="15" t="n">
        <v>1</v>
      </c>
      <c r="F21" s="15" t="n">
        <v>1</v>
      </c>
      <c r="G21" s="15" t="n">
        <v>1</v>
      </c>
      <c r="H21" s="16" t="n">
        <v>0</v>
      </c>
      <c r="I21" s="23" t="n">
        <v>0</v>
      </c>
      <c r="J21" s="23" t="n">
        <v>0</v>
      </c>
      <c r="K21" s="23" t="n">
        <v>0</v>
      </c>
      <c r="L21" s="16" t="n">
        <f aca="false">F21</f>
        <v>1</v>
      </c>
      <c r="M21" s="23" t="n">
        <v>0</v>
      </c>
      <c r="N21" s="23" t="n">
        <v>0</v>
      </c>
      <c r="O21" s="23" t="n">
        <v>0</v>
      </c>
      <c r="P21" s="23" t="n">
        <v>0</v>
      </c>
      <c r="Q21" s="23" t="n">
        <v>0</v>
      </c>
      <c r="R21" s="16" t="n">
        <f aca="false">G21</f>
        <v>1</v>
      </c>
      <c r="S21" s="23" t="n">
        <v>0</v>
      </c>
      <c r="T21" s="23" t="n">
        <v>0</v>
      </c>
      <c r="U21" s="23" t="n">
        <v>0</v>
      </c>
      <c r="V21" s="23" t="n">
        <v>0</v>
      </c>
      <c r="W21" s="23" t="n">
        <v>0</v>
      </c>
      <c r="X21" s="16" t="n">
        <f aca="false">H21</f>
        <v>0</v>
      </c>
      <c r="Y21" s="23" t="n">
        <v>0</v>
      </c>
      <c r="Z21" s="23" t="n">
        <v>0</v>
      </c>
      <c r="AB21" s="2" t="n">
        <f aca="false">-SUMPRODUCT(F21:Z21,F$4:Z$4)</f>
        <v>-0</v>
      </c>
      <c r="AC21" s="3" t="n">
        <f aca="false">EXP(AB21)</f>
        <v>1</v>
      </c>
      <c r="AD21" s="13" t="n">
        <f aca="false">AC21/SUMIF(B:B,B21,AC:AC)</f>
        <v>0.5</v>
      </c>
      <c r="AE21" s="2" t="n">
        <f aca="false">LOG(AD21)*D21</f>
        <v>-0</v>
      </c>
    </row>
    <row r="22" customFormat="false" ht="12.8" hidden="false" customHeight="false" outlineLevel="0" collapsed="false">
      <c r="B22" s="14" t="s">
        <v>31</v>
      </c>
      <c r="C22" s="14" t="s">
        <v>31</v>
      </c>
      <c r="D22" s="15" t="n">
        <v>1</v>
      </c>
      <c r="E22" s="15" t="n">
        <v>1</v>
      </c>
      <c r="F22" s="15" t="n">
        <v>0</v>
      </c>
      <c r="G22" s="15" t="n">
        <v>0</v>
      </c>
      <c r="H22" s="16" t="n">
        <v>0</v>
      </c>
      <c r="I22" s="23" t="n">
        <v>0</v>
      </c>
      <c r="J22" s="23" t="n">
        <v>0</v>
      </c>
      <c r="K22" s="23" t="n">
        <v>0</v>
      </c>
      <c r="L22" s="16" t="n">
        <f aca="false">F22</f>
        <v>0</v>
      </c>
      <c r="M22" s="23" t="n">
        <v>0</v>
      </c>
      <c r="N22" s="23" t="n">
        <v>0</v>
      </c>
      <c r="O22" s="23" t="n">
        <v>0</v>
      </c>
      <c r="P22" s="23" t="n">
        <v>0</v>
      </c>
      <c r="Q22" s="23" t="n">
        <v>0</v>
      </c>
      <c r="R22" s="16" t="n">
        <f aca="false">G22</f>
        <v>0</v>
      </c>
      <c r="S22" s="23" t="n">
        <v>0</v>
      </c>
      <c r="T22" s="23" t="n">
        <v>0</v>
      </c>
      <c r="U22" s="23" t="n">
        <v>0</v>
      </c>
      <c r="V22" s="23" t="n">
        <v>0</v>
      </c>
      <c r="W22" s="23" t="n">
        <v>0</v>
      </c>
      <c r="X22" s="16" t="n">
        <f aca="false">H22</f>
        <v>0</v>
      </c>
      <c r="Y22" s="23" t="n">
        <v>0</v>
      </c>
      <c r="Z22" s="23" t="n">
        <v>0</v>
      </c>
      <c r="AB22" s="2" t="n">
        <f aca="false">-SUMPRODUCT(F22:Z22,F$4:Z$4)</f>
        <v>-0</v>
      </c>
      <c r="AC22" s="3" t="n">
        <f aca="false">EXP(AB22)</f>
        <v>1</v>
      </c>
      <c r="AD22" s="13" t="n">
        <f aca="false">AC22/SUMIF(B:B,B22,AC:AC)</f>
        <v>0.5</v>
      </c>
      <c r="AE22" s="2" t="n">
        <f aca="false">LOG(AD22)*D22</f>
        <v>-0.301029995663981</v>
      </c>
    </row>
    <row r="23" customFormat="false" ht="12.8" hidden="false" customHeight="false" outlineLevel="0" collapsed="false">
      <c r="B23" s="14" t="s">
        <v>33</v>
      </c>
      <c r="C23" s="14" t="s">
        <v>33</v>
      </c>
      <c r="D23" s="15" t="n">
        <v>1</v>
      </c>
      <c r="E23" s="15" t="n">
        <v>1</v>
      </c>
      <c r="F23" s="15" t="n">
        <v>0</v>
      </c>
      <c r="G23" s="17" t="n">
        <v>1</v>
      </c>
      <c r="H23" s="16" t="n">
        <v>0</v>
      </c>
      <c r="I23" s="23" t="n">
        <v>0</v>
      </c>
      <c r="J23" s="23" t="n">
        <v>0</v>
      </c>
      <c r="K23" s="23" t="n">
        <v>0</v>
      </c>
      <c r="L23" s="23" t="n">
        <v>0</v>
      </c>
      <c r="M23" s="16" t="n">
        <f aca="false">F23</f>
        <v>0</v>
      </c>
      <c r="N23" s="23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16" t="n">
        <f aca="false">G23</f>
        <v>1</v>
      </c>
      <c r="T23" s="23" t="n">
        <v>0</v>
      </c>
      <c r="U23" s="23" t="n">
        <v>0</v>
      </c>
      <c r="V23" s="23" t="n">
        <v>0</v>
      </c>
      <c r="W23" s="23" t="n">
        <v>0</v>
      </c>
      <c r="X23" s="23" t="n">
        <v>0</v>
      </c>
      <c r="Y23" s="16" t="n">
        <f aca="false">H23</f>
        <v>0</v>
      </c>
      <c r="Z23" s="23" t="n">
        <v>0</v>
      </c>
      <c r="AB23" s="2" t="n">
        <f aca="false">-SUMPRODUCT(F23:Z23,F$4:Z$4)</f>
        <v>-0</v>
      </c>
      <c r="AC23" s="3" t="n">
        <f aca="false">EXP(AB23)</f>
        <v>1</v>
      </c>
      <c r="AD23" s="13" t="n">
        <f aca="false">AC23/SUMIF(B:B,B23,AC:AC)</f>
        <v>0.5</v>
      </c>
      <c r="AE23" s="2" t="n">
        <f aca="false">LOG(AD23)*D23</f>
        <v>-0.301029995663981</v>
      </c>
    </row>
    <row r="24" customFormat="false" ht="12.8" hidden="false" customHeight="false" outlineLevel="0" collapsed="false">
      <c r="B24" s="14" t="s">
        <v>33</v>
      </c>
      <c r="C24" s="14" t="s">
        <v>34</v>
      </c>
      <c r="D24" s="15" t="n">
        <v>0</v>
      </c>
      <c r="E24" s="15" t="n">
        <v>1</v>
      </c>
      <c r="F24" s="15" t="n">
        <v>1</v>
      </c>
      <c r="G24" s="15" t="n">
        <v>0</v>
      </c>
      <c r="H24" s="16" t="n">
        <v>1</v>
      </c>
      <c r="I24" s="23" t="n">
        <v>0</v>
      </c>
      <c r="J24" s="23" t="n">
        <v>0</v>
      </c>
      <c r="K24" s="23" t="n">
        <v>0</v>
      </c>
      <c r="L24" s="23" t="n">
        <v>0</v>
      </c>
      <c r="M24" s="16" t="n">
        <f aca="false">F24</f>
        <v>1</v>
      </c>
      <c r="N24" s="23" t="n">
        <v>0</v>
      </c>
      <c r="O24" s="23" t="n">
        <v>0</v>
      </c>
      <c r="P24" s="23" t="n">
        <v>0</v>
      </c>
      <c r="Q24" s="23" t="n">
        <v>0</v>
      </c>
      <c r="R24" s="23" t="n">
        <v>0</v>
      </c>
      <c r="S24" s="16" t="n">
        <f aca="false">G24</f>
        <v>0</v>
      </c>
      <c r="T24" s="23" t="n">
        <v>0</v>
      </c>
      <c r="U24" s="23" t="n">
        <v>0</v>
      </c>
      <c r="V24" s="23" t="n">
        <v>0</v>
      </c>
      <c r="W24" s="23" t="n">
        <v>0</v>
      </c>
      <c r="X24" s="23" t="n">
        <v>0</v>
      </c>
      <c r="Y24" s="16" t="n">
        <f aca="false">H24</f>
        <v>1</v>
      </c>
      <c r="Z24" s="23" t="n">
        <v>0</v>
      </c>
      <c r="AB24" s="2" t="n">
        <f aca="false">-SUMPRODUCT(F24:Z24,F$4:Z$4)</f>
        <v>-0</v>
      </c>
      <c r="AC24" s="3" t="n">
        <f aca="false">EXP(AB24)</f>
        <v>1</v>
      </c>
      <c r="AD24" s="13" t="n">
        <f aca="false">AC24/SUMIF(B:B,B24,AC:AC)</f>
        <v>0.5</v>
      </c>
      <c r="AE24" s="2" t="n">
        <f aca="false">LOG(AD24)*D24</f>
        <v>-0</v>
      </c>
    </row>
    <row r="25" customFormat="false" ht="12.8" hidden="false" customHeight="false" outlineLevel="0" collapsed="false">
      <c r="B25" s="14" t="s">
        <v>35</v>
      </c>
      <c r="C25" s="14" t="s">
        <v>35</v>
      </c>
      <c r="D25" s="15" t="n">
        <v>0</v>
      </c>
      <c r="E25" s="15" t="n">
        <v>1</v>
      </c>
      <c r="F25" s="15" t="n">
        <v>0</v>
      </c>
      <c r="G25" s="15" t="n">
        <v>1</v>
      </c>
      <c r="H25" s="16" t="n">
        <v>0</v>
      </c>
      <c r="I25" s="23" t="n">
        <v>0</v>
      </c>
      <c r="J25" s="23" t="n">
        <v>0</v>
      </c>
      <c r="K25" s="23" t="n">
        <v>0</v>
      </c>
      <c r="L25" s="23" t="n">
        <v>0</v>
      </c>
      <c r="M25" s="16" t="n">
        <f aca="false">F25</f>
        <v>0</v>
      </c>
      <c r="N25" s="23" t="n">
        <v>0</v>
      </c>
      <c r="O25" s="23" t="n">
        <v>0</v>
      </c>
      <c r="P25" s="23" t="n">
        <v>0</v>
      </c>
      <c r="Q25" s="23" t="n">
        <v>0</v>
      </c>
      <c r="R25" s="23" t="n">
        <v>0</v>
      </c>
      <c r="S25" s="16" t="n">
        <f aca="false">G25</f>
        <v>1</v>
      </c>
      <c r="T25" s="23" t="n">
        <v>0</v>
      </c>
      <c r="U25" s="23" t="n">
        <v>0</v>
      </c>
      <c r="V25" s="23" t="n">
        <v>0</v>
      </c>
      <c r="W25" s="23" t="n">
        <v>0</v>
      </c>
      <c r="X25" s="23" t="n">
        <v>0</v>
      </c>
      <c r="Y25" s="16" t="n">
        <f aca="false">H25</f>
        <v>0</v>
      </c>
      <c r="Z25" s="23" t="n">
        <v>0</v>
      </c>
      <c r="AB25" s="2" t="n">
        <f aca="false">-SUMPRODUCT(F25:Z25,F$4:Z$4)</f>
        <v>-0</v>
      </c>
      <c r="AC25" s="3" t="n">
        <f aca="false">EXP(AB25)</f>
        <v>1</v>
      </c>
      <c r="AD25" s="13" t="n">
        <f aca="false">AC25/SUMIF(B:B,B25,AC:AC)</f>
        <v>0.5</v>
      </c>
      <c r="AE25" s="2" t="n">
        <f aca="false">LOG(AD25)*D25</f>
        <v>-0</v>
      </c>
    </row>
    <row r="26" customFormat="false" ht="12.8" hidden="false" customHeight="false" outlineLevel="0" collapsed="false">
      <c r="B26" s="14" t="s">
        <v>35</v>
      </c>
      <c r="C26" s="14" t="s">
        <v>36</v>
      </c>
      <c r="D26" s="15" t="n">
        <v>1</v>
      </c>
      <c r="E26" s="15" t="n">
        <v>1</v>
      </c>
      <c r="F26" s="15" t="n">
        <v>1</v>
      </c>
      <c r="G26" s="15" t="n">
        <v>0</v>
      </c>
      <c r="H26" s="16" t="n">
        <v>0</v>
      </c>
      <c r="I26" s="23" t="n">
        <v>0</v>
      </c>
      <c r="J26" s="23" t="n">
        <v>0</v>
      </c>
      <c r="K26" s="23" t="n">
        <v>0</v>
      </c>
      <c r="L26" s="23" t="n">
        <v>0</v>
      </c>
      <c r="M26" s="16" t="n">
        <f aca="false">F26</f>
        <v>1</v>
      </c>
      <c r="N26" s="23" t="n">
        <v>0</v>
      </c>
      <c r="O26" s="23" t="n">
        <v>0</v>
      </c>
      <c r="P26" s="23" t="n">
        <v>0</v>
      </c>
      <c r="Q26" s="23" t="n">
        <v>0</v>
      </c>
      <c r="R26" s="23" t="n">
        <v>0</v>
      </c>
      <c r="S26" s="16" t="n">
        <f aca="false">G26</f>
        <v>0</v>
      </c>
      <c r="T26" s="23" t="n">
        <v>0</v>
      </c>
      <c r="U26" s="23" t="n">
        <v>0</v>
      </c>
      <c r="V26" s="23" t="n">
        <v>0</v>
      </c>
      <c r="W26" s="23" t="n">
        <v>0</v>
      </c>
      <c r="X26" s="23" t="n">
        <v>0</v>
      </c>
      <c r="Y26" s="16" t="n">
        <f aca="false">H26</f>
        <v>0</v>
      </c>
      <c r="Z26" s="23" t="n">
        <v>0</v>
      </c>
      <c r="AB26" s="2" t="n">
        <f aca="false">-SUMPRODUCT(F26:Z26,F$4:Z$4)</f>
        <v>-0</v>
      </c>
      <c r="AC26" s="3" t="n">
        <f aca="false">EXP(AB26)</f>
        <v>1</v>
      </c>
      <c r="AD26" s="13" t="n">
        <f aca="false">AC26/SUMIF(B:B,B26,AC:AC)</f>
        <v>0.5</v>
      </c>
      <c r="AE26" s="2" t="n">
        <f aca="false">LOG(AD26)*D26</f>
        <v>-0.301029995663981</v>
      </c>
    </row>
    <row r="27" customFormat="false" ht="12.8" hidden="false" customHeight="false" outlineLevel="0" collapsed="false">
      <c r="B27" s="18" t="s">
        <v>37</v>
      </c>
      <c r="C27" s="18" t="s">
        <v>37</v>
      </c>
      <c r="D27" s="15" t="n">
        <v>1</v>
      </c>
      <c r="E27" s="15" t="n">
        <v>1</v>
      </c>
      <c r="F27" s="15" t="n">
        <v>0</v>
      </c>
      <c r="G27" s="15" t="n">
        <v>1</v>
      </c>
      <c r="H27" s="16" t="n">
        <v>0</v>
      </c>
      <c r="I27" s="23" t="n">
        <v>0</v>
      </c>
      <c r="J27" s="23" t="n">
        <v>0</v>
      </c>
      <c r="K27" s="23" t="n">
        <v>0</v>
      </c>
      <c r="L27" s="23" t="n">
        <v>0</v>
      </c>
      <c r="M27" s="23" t="n">
        <v>0</v>
      </c>
      <c r="N27" s="16" t="n">
        <f aca="false">F27</f>
        <v>0</v>
      </c>
      <c r="O27" s="23" t="n">
        <v>0</v>
      </c>
      <c r="P27" s="23" t="n">
        <v>0</v>
      </c>
      <c r="Q27" s="23" t="n">
        <v>0</v>
      </c>
      <c r="R27" s="23" t="n">
        <v>0</v>
      </c>
      <c r="S27" s="23" t="n">
        <v>0</v>
      </c>
      <c r="T27" s="16" t="n">
        <f aca="false">G27</f>
        <v>1</v>
      </c>
      <c r="U27" s="23" t="n">
        <v>0</v>
      </c>
      <c r="V27" s="23" t="n">
        <v>0</v>
      </c>
      <c r="W27" s="23" t="n">
        <v>0</v>
      </c>
      <c r="X27" s="23" t="n">
        <v>0</v>
      </c>
      <c r="Y27" s="23" t="n">
        <v>0</v>
      </c>
      <c r="Z27" s="16" t="n">
        <f aca="false">H27</f>
        <v>0</v>
      </c>
      <c r="AB27" s="2" t="n">
        <f aca="false">-SUMPRODUCT(F27:Z27,F$4:Z$4)</f>
        <v>-0</v>
      </c>
      <c r="AC27" s="3" t="n">
        <f aca="false">EXP(AB27)</f>
        <v>1</v>
      </c>
      <c r="AD27" s="13" t="n">
        <f aca="false">AC27/SUMIF(B:B,B27,AC:AC)</f>
        <v>0.5</v>
      </c>
      <c r="AE27" s="2" t="n">
        <f aca="false">LOG(AD27)*D27</f>
        <v>-0.301029995663981</v>
      </c>
    </row>
    <row r="28" customFormat="false" ht="12.8" hidden="false" customHeight="false" outlineLevel="0" collapsed="false">
      <c r="B28" s="18" t="s">
        <v>37</v>
      </c>
      <c r="C28" s="18" t="s">
        <v>38</v>
      </c>
      <c r="D28" s="15" t="n">
        <v>0</v>
      </c>
      <c r="E28" s="15" t="n">
        <v>1</v>
      </c>
      <c r="F28" s="15" t="n">
        <v>1</v>
      </c>
      <c r="G28" s="15" t="n">
        <v>0</v>
      </c>
      <c r="H28" s="16" t="n">
        <v>1</v>
      </c>
      <c r="I28" s="23" t="n">
        <v>0</v>
      </c>
      <c r="J28" s="23" t="n">
        <v>0</v>
      </c>
      <c r="K28" s="23" t="n">
        <v>0</v>
      </c>
      <c r="L28" s="23" t="n">
        <v>0</v>
      </c>
      <c r="M28" s="23" t="n">
        <v>0</v>
      </c>
      <c r="N28" s="16" t="n">
        <f aca="false">F28</f>
        <v>1</v>
      </c>
      <c r="O28" s="23" t="n">
        <v>0</v>
      </c>
      <c r="P28" s="23" t="n">
        <v>0</v>
      </c>
      <c r="Q28" s="23" t="n">
        <v>0</v>
      </c>
      <c r="R28" s="23" t="n">
        <v>0</v>
      </c>
      <c r="S28" s="23" t="n">
        <v>0</v>
      </c>
      <c r="T28" s="16" t="n">
        <f aca="false">G28</f>
        <v>0</v>
      </c>
      <c r="U28" s="23" t="n">
        <v>0</v>
      </c>
      <c r="V28" s="23" t="n">
        <v>0</v>
      </c>
      <c r="W28" s="23" t="n">
        <v>0</v>
      </c>
      <c r="X28" s="23" t="n">
        <v>0</v>
      </c>
      <c r="Y28" s="23" t="n">
        <v>0</v>
      </c>
      <c r="Z28" s="16" t="n">
        <f aca="false">H28</f>
        <v>1</v>
      </c>
      <c r="AB28" s="2" t="n">
        <f aca="false">-SUMPRODUCT(F28:Z28,F$4:Z$4)</f>
        <v>-0</v>
      </c>
      <c r="AC28" s="3" t="n">
        <f aca="false">EXP(AB28)</f>
        <v>1</v>
      </c>
      <c r="AD28" s="13" t="n">
        <f aca="false">AC28/SUMIF(B:B,B28,AC:AC)</f>
        <v>0.5</v>
      </c>
      <c r="AE28" s="2" t="n">
        <f aca="false">LOG(AD28)*D28</f>
        <v>-0</v>
      </c>
    </row>
    <row r="29" customFormat="false" ht="12.8" hidden="false" customHeight="false" outlineLevel="0" collapsed="false">
      <c r="B29" s="18" t="s">
        <v>39</v>
      </c>
      <c r="C29" s="18" t="s">
        <v>39</v>
      </c>
      <c r="D29" s="15" t="n">
        <v>0</v>
      </c>
      <c r="E29" s="15" t="n">
        <v>1</v>
      </c>
      <c r="F29" s="15" t="n">
        <v>0</v>
      </c>
      <c r="G29" s="15" t="n">
        <v>1</v>
      </c>
      <c r="H29" s="16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16" t="n">
        <f aca="false">F29</f>
        <v>0</v>
      </c>
      <c r="O29" s="23" t="n">
        <v>0</v>
      </c>
      <c r="P29" s="23" t="n">
        <v>0</v>
      </c>
      <c r="Q29" s="23" t="n">
        <v>0</v>
      </c>
      <c r="R29" s="23" t="n">
        <v>0</v>
      </c>
      <c r="S29" s="23" t="n">
        <v>0</v>
      </c>
      <c r="T29" s="16" t="n">
        <f aca="false">G29</f>
        <v>1</v>
      </c>
      <c r="U29" s="23" t="n">
        <v>0</v>
      </c>
      <c r="V29" s="23" t="n">
        <v>0</v>
      </c>
      <c r="W29" s="23" t="n">
        <v>0</v>
      </c>
      <c r="X29" s="23" t="n">
        <v>0</v>
      </c>
      <c r="Y29" s="23" t="n">
        <v>0</v>
      </c>
      <c r="Z29" s="16" t="n">
        <f aca="false">H29</f>
        <v>0</v>
      </c>
      <c r="AB29" s="2" t="n">
        <f aca="false">-SUMPRODUCT(F29:Z29,F$4:Z$4)</f>
        <v>-0</v>
      </c>
      <c r="AC29" s="3" t="n">
        <f aca="false">EXP(AB29)</f>
        <v>1</v>
      </c>
      <c r="AD29" s="13" t="n">
        <f aca="false">AC29/SUMIF(B:B,B29,AC:AC)</f>
        <v>0.5</v>
      </c>
      <c r="AE29" s="2" t="n">
        <f aca="false">LOG(AD29)*D29</f>
        <v>-0</v>
      </c>
    </row>
    <row r="30" customFormat="false" ht="12.8" hidden="false" customHeight="false" outlineLevel="0" collapsed="false">
      <c r="B30" s="18" t="s">
        <v>39</v>
      </c>
      <c r="C30" s="18" t="s">
        <v>40</v>
      </c>
      <c r="D30" s="15" t="n">
        <v>1</v>
      </c>
      <c r="E30" s="15" t="n">
        <v>1</v>
      </c>
      <c r="F30" s="15" t="n">
        <v>1</v>
      </c>
      <c r="G30" s="15" t="n">
        <v>0</v>
      </c>
      <c r="H30" s="16" t="n">
        <v>0</v>
      </c>
      <c r="I30" s="23" t="n">
        <v>0</v>
      </c>
      <c r="J30" s="23" t="n">
        <v>0</v>
      </c>
      <c r="K30" s="23" t="n">
        <v>0</v>
      </c>
      <c r="L30" s="23" t="n">
        <v>0</v>
      </c>
      <c r="M30" s="23" t="n">
        <v>0</v>
      </c>
      <c r="N30" s="16" t="n">
        <f aca="false">F30</f>
        <v>1</v>
      </c>
      <c r="O30" s="23" t="n">
        <v>0</v>
      </c>
      <c r="P30" s="23" t="n">
        <v>0</v>
      </c>
      <c r="Q30" s="23" t="n">
        <v>0</v>
      </c>
      <c r="R30" s="23" t="n">
        <v>0</v>
      </c>
      <c r="S30" s="23" t="n">
        <v>0</v>
      </c>
      <c r="T30" s="16" t="n">
        <f aca="false">G30</f>
        <v>0</v>
      </c>
      <c r="U30" s="23" t="n">
        <v>0</v>
      </c>
      <c r="V30" s="23" t="n">
        <v>0</v>
      </c>
      <c r="W30" s="23" t="n">
        <v>0</v>
      </c>
      <c r="X30" s="23" t="n">
        <v>0</v>
      </c>
      <c r="Y30" s="23" t="n">
        <v>0</v>
      </c>
      <c r="Z30" s="16" t="n">
        <f aca="false">H30</f>
        <v>0</v>
      </c>
      <c r="AB30" s="2" t="n">
        <f aca="false">-SUMPRODUCT(F30:Z30,F$4:Z$4)</f>
        <v>-0</v>
      </c>
      <c r="AC30" s="3" t="n">
        <f aca="false">EXP(AB30)</f>
        <v>1</v>
      </c>
      <c r="AD30" s="13" t="n">
        <f aca="false">AC30/SUMIF(B:B,B30,AC:AC)</f>
        <v>0.5</v>
      </c>
      <c r="AE30" s="2" t="n">
        <f aca="false">LOG(AD30)*D30</f>
        <v>-0.301029995663981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2023-01-11T12:14:16Z</dcterms:created>
  <dc:creator/>
  <dc:description/>
  <dc:language>en-US</dc:language>
  <cp:lastModifiedBy/>
  <dcterms:modified xsi:type="dcterms:W3CDTF">2023-01-17T08:14:23Z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