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Sheet3" sheetId="1" state="visible" r:id="rId2"/>
    <sheet name="Sheet4" sheetId="2" state="visible" r:id="rId3"/>
    <sheet name="across-item variation" sheetId="3" state="visible" r:id="rId4"/>
    <sheet name="features" sheetId="4" state="visible" r:id="rId5"/>
    <sheet name="Zymet_example" sheetId="5" state="visible" r:id="rId6"/>
    <sheet name="Zymet_example_forGLaPL" sheetId="6" state="visible" r:id="rId7"/>
    <sheet name="Zymet_esque_undergoers" sheetId="7" state="visible" r:id="rId8"/>
    <sheet name="Sheet8" sheetId="8" state="visible" r:id="rId9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<sst xmlns="http://schemas.openxmlformats.org/spreadsheetml/2006/main" count="2516" uniqueCount="362">
  <si>
    <t xml:space="preserve">ab</t>
  </si>
  <si>
    <t xml:space="preserve">ab_a</t>
  </si>
  <si>
    <t xml:space="preserve">input</t>
  </si>
  <si>
    <t xml:space="preserve">lexeme</t>
  </si>
  <si>
    <t xml:space="preserve">candidate</t>
  </si>
  <si>
    <t xml:space="preserve">obs.prob</t>
  </si>
  <si>
    <t xml:space="preserve">tab.prob</t>
  </si>
  <si>
    <t xml:space="preserve">*p</t>
  </si>
  <si>
    <t xml:space="preserve">*d</t>
  </si>
  <si>
    <t xml:space="preserve">*j</t>
  </si>
  <si>
    <t xml:space="preserve">*c</t>
  </si>
  <si>
    <t xml:space="preserve">*g</t>
  </si>
  <si>
    <t xml:space="preserve">*G</t>
  </si>
  <si>
    <t xml:space="preserve">*voice</t>
  </si>
  <si>
    <t xml:space="preserve">*finalVoi</t>
  </si>
  <si>
    <t xml:space="preserve">*VTV</t>
  </si>
  <si>
    <t xml:space="preserve">IdentV</t>
  </si>
  <si>
    <t xml:space="preserve">IdentV_listed</t>
  </si>
  <si>
    <t xml:space="preserve">ab1</t>
  </si>
  <si>
    <t xml:space="preserve">ap</t>
  </si>
  <si>
    <t xml:space="preserve">ab1_a</t>
  </si>
  <si>
    <t xml:space="preserve">ap_a</t>
  </si>
  <si>
    <t xml:space="preserve">ab2</t>
  </si>
  <si>
    <t xml:space="preserve">ab2_a</t>
  </si>
  <si>
    <t xml:space="preserve">ab3</t>
  </si>
  <si>
    <t xml:space="preserve">ab3_a</t>
  </si>
  <si>
    <t xml:space="preserve">ab4</t>
  </si>
  <si>
    <t xml:space="preserve">ab4_a</t>
  </si>
  <si>
    <t xml:space="preserve">ab5</t>
  </si>
  <si>
    <t xml:space="preserve">ab5_a</t>
  </si>
  <si>
    <t xml:space="preserve">ab6</t>
  </si>
  <si>
    <t xml:space="preserve">ab6_a</t>
  </si>
  <si>
    <t xml:space="preserve">ab7</t>
  </si>
  <si>
    <t xml:space="preserve">ab7_a</t>
  </si>
  <si>
    <t xml:space="preserve">ab8</t>
  </si>
  <si>
    <t xml:space="preserve">ab8_a</t>
  </si>
  <si>
    <t xml:space="preserve">ab9</t>
  </si>
  <si>
    <t xml:space="preserve">ab9_a</t>
  </si>
  <si>
    <t xml:space="preserve">ap10</t>
  </si>
  <si>
    <t xml:space="preserve">ap10_a</t>
  </si>
  <si>
    <t xml:space="preserve">ad1</t>
  </si>
  <si>
    <t xml:space="preserve">ad</t>
  </si>
  <si>
    <t xml:space="preserve">at</t>
  </si>
  <si>
    <t xml:space="preserve">ad1_a</t>
  </si>
  <si>
    <t xml:space="preserve">ad_a</t>
  </si>
  <si>
    <t xml:space="preserve">at_a</t>
  </si>
  <si>
    <t xml:space="preserve">ad2</t>
  </si>
  <si>
    <t xml:space="preserve">ad2_a</t>
  </si>
  <si>
    <t xml:space="preserve">ad3</t>
  </si>
  <si>
    <t xml:space="preserve">ad3_a</t>
  </si>
  <si>
    <t xml:space="preserve">ad4</t>
  </si>
  <si>
    <t xml:space="preserve">ad4_a</t>
  </si>
  <si>
    <t xml:space="preserve">ad5</t>
  </si>
  <si>
    <t xml:space="preserve">ad5_a</t>
  </si>
  <si>
    <t xml:space="preserve">ad6</t>
  </si>
  <si>
    <t xml:space="preserve">ad6_a</t>
  </si>
  <si>
    <t xml:space="preserve">ad7</t>
  </si>
  <si>
    <t xml:space="preserve">ad7_a</t>
  </si>
  <si>
    <t xml:space="preserve">ad8</t>
  </si>
  <si>
    <t xml:space="preserve">ad8_a</t>
  </si>
  <si>
    <t xml:space="preserve">at9</t>
  </si>
  <si>
    <t xml:space="preserve">at9_a</t>
  </si>
  <si>
    <t xml:space="preserve">at10</t>
  </si>
  <si>
    <t xml:space="preserve">at10_a</t>
  </si>
  <si>
    <t xml:space="preserve">aj1</t>
  </si>
  <si>
    <t xml:space="preserve">aj</t>
  </si>
  <si>
    <t xml:space="preserve">ac</t>
  </si>
  <si>
    <t xml:space="preserve">aj1_a</t>
  </si>
  <si>
    <t xml:space="preserve">aj_a</t>
  </si>
  <si>
    <t xml:space="preserve">ac_a</t>
  </si>
  <si>
    <t xml:space="preserve">aj2</t>
  </si>
  <si>
    <t xml:space="preserve">aj2_a</t>
  </si>
  <si>
    <t xml:space="preserve">aj3</t>
  </si>
  <si>
    <t xml:space="preserve">aj3_a</t>
  </si>
  <si>
    <t xml:space="preserve">aj4</t>
  </si>
  <si>
    <t xml:space="preserve">aj4_a</t>
  </si>
  <si>
    <t xml:space="preserve">aj5</t>
  </si>
  <si>
    <t xml:space="preserve">aj5_a</t>
  </si>
  <si>
    <t xml:space="preserve">aj6</t>
  </si>
  <si>
    <t xml:space="preserve">aj6_a</t>
  </si>
  <si>
    <t xml:space="preserve">aj7</t>
  </si>
  <si>
    <t xml:space="preserve">aj7_a</t>
  </si>
  <si>
    <t xml:space="preserve">aj8</t>
  </si>
  <si>
    <t xml:space="preserve">aj8_a</t>
  </si>
  <si>
    <t xml:space="preserve">aj9</t>
  </si>
  <si>
    <t xml:space="preserve">aj9_a</t>
  </si>
  <si>
    <t xml:space="preserve">aj10</t>
  </si>
  <si>
    <t xml:space="preserve">aj10_a</t>
  </si>
  <si>
    <t xml:space="preserve">ag1</t>
  </si>
  <si>
    <t xml:space="preserve">ag</t>
  </si>
  <si>
    <t xml:space="preserve">ak</t>
  </si>
  <si>
    <t xml:space="preserve">ag1_a</t>
  </si>
  <si>
    <t xml:space="preserve">ag_a</t>
  </si>
  <si>
    <t xml:space="preserve">ak_a</t>
  </si>
  <si>
    <t xml:space="preserve">ag2</t>
  </si>
  <si>
    <t xml:space="preserve">ag2_a</t>
  </si>
  <si>
    <t xml:space="preserve">ag3</t>
  </si>
  <si>
    <t xml:space="preserve">ag3_a</t>
  </si>
  <si>
    <t xml:space="preserve">ag4</t>
  </si>
  <si>
    <t xml:space="preserve">ag4_a</t>
  </si>
  <si>
    <t xml:space="preserve">ag5</t>
  </si>
  <si>
    <t xml:space="preserve">ag5_a</t>
  </si>
  <si>
    <t xml:space="preserve">ag6</t>
  </si>
  <si>
    <t xml:space="preserve">ag6_a</t>
  </si>
  <si>
    <t xml:space="preserve">ag7</t>
  </si>
  <si>
    <t xml:space="preserve">ag7_a</t>
  </si>
  <si>
    <t xml:space="preserve">ag8</t>
  </si>
  <si>
    <t xml:space="preserve">ag8_a</t>
  </si>
  <si>
    <t xml:space="preserve">ag9</t>
  </si>
  <si>
    <t xml:space="preserve">ag9_a</t>
  </si>
  <si>
    <t xml:space="preserve">ag10</t>
  </si>
  <si>
    <t xml:space="preserve">ag10_a</t>
  </si>
  <si>
    <t xml:space="preserve">aq1</t>
  </si>
  <si>
    <t xml:space="preserve">aq</t>
  </si>
  <si>
    <t xml:space="preserve">aG</t>
  </si>
  <si>
    <t xml:space="preserve">aq1_a</t>
  </si>
  <si>
    <t xml:space="preserve">aq_a</t>
  </si>
  <si>
    <t xml:space="preserve">aG_a</t>
  </si>
  <si>
    <t xml:space="preserve">aq2</t>
  </si>
  <si>
    <t xml:space="preserve">aq2_a</t>
  </si>
  <si>
    <t xml:space="preserve">aq3</t>
  </si>
  <si>
    <t xml:space="preserve">aq3_a</t>
  </si>
  <si>
    <t xml:space="preserve">aq4</t>
  </si>
  <si>
    <t xml:space="preserve">aq4_a</t>
  </si>
  <si>
    <t xml:space="preserve">aq5</t>
  </si>
  <si>
    <t xml:space="preserve">aq5_a</t>
  </si>
  <si>
    <t xml:space="preserve">aq6</t>
  </si>
  <si>
    <t xml:space="preserve">aq6_a</t>
  </si>
  <si>
    <t xml:space="preserve">aq7</t>
  </si>
  <si>
    <t xml:space="preserve">aq7_a</t>
  </si>
  <si>
    <t xml:space="preserve">aq8</t>
  </si>
  <si>
    <t xml:space="preserve">aq8_a</t>
  </si>
  <si>
    <t xml:space="preserve">aq9</t>
  </si>
  <si>
    <t xml:space="preserve">aq9_a</t>
  </si>
  <si>
    <t xml:space="preserve">aq10</t>
  </si>
  <si>
    <t xml:space="preserve">aq10_a</t>
  </si>
  <si>
    <t xml:space="preserve">90%voice</t>
  </si>
  <si>
    <t xml:space="preserve">80%voice</t>
  </si>
  <si>
    <t xml:space="preserve">70% voice</t>
  </si>
  <si>
    <t xml:space="preserve">50% voice</t>
  </si>
  <si>
    <t xml:space="preserve">20% voice</t>
  </si>
  <si>
    <t xml:space="preserve">62% voice overall</t>
  </si>
  <si>
    <t xml:space="preserve">mu</t>
  </si>
  <si>
    <t xml:space="preserve">sigma</t>
  </si>
  <si>
    <t xml:space="preserve">L1</t>
  </si>
  <si>
    <t xml:space="preserve">freq. matching weights:</t>
  </si>
  <si>
    <t xml:space="preserve">L2</t>
  </si>
  <si>
    <t xml:space="preserve">weights:</t>
  </si>
  <si>
    <t xml:space="preserve">objective:</t>
  </si>
  <si>
    <t xml:space="preserve">wug test:</t>
  </si>
  <si>
    <t xml:space="preserve">*b</t>
  </si>
  <si>
    <t xml:space="preserve">*t</t>
  </si>
  <si>
    <t xml:space="preserve">*k</t>
  </si>
  <si>
    <t xml:space="preserve">*q</t>
  </si>
  <si>
    <t xml:space="preserve">H</t>
  </si>
  <si>
    <t xml:space="preserve">eH</t>
  </si>
  <si>
    <t xml:space="preserve">expH</t>
  </si>
  <si>
    <t xml:space="preserve">p</t>
  </si>
  <si>
    <t xml:space="preserve">likelihood</t>
  </si>
  <si>
    <t xml:space="preserve">wup</t>
  </si>
  <si>
    <t xml:space="preserve">wuba</t>
  </si>
  <si>
    <t xml:space="preserve">wupa</t>
  </si>
  <si>
    <t xml:space="preserve">wub</t>
  </si>
  <si>
    <t xml:space="preserve">wut</t>
  </si>
  <si>
    <t xml:space="preserve">wuda</t>
  </si>
  <si>
    <t xml:space="preserve">wuta</t>
  </si>
  <si>
    <t xml:space="preserve">wud</t>
  </si>
  <si>
    <t xml:space="preserve">wuc</t>
  </si>
  <si>
    <t xml:space="preserve">wuja</t>
  </si>
  <si>
    <t xml:space="preserve">wuca</t>
  </si>
  <si>
    <t xml:space="preserve">wuj</t>
  </si>
  <si>
    <t xml:space="preserve">wuk</t>
  </si>
  <si>
    <t xml:space="preserve">wuga</t>
  </si>
  <si>
    <t xml:space="preserve">wuka</t>
  </si>
  <si>
    <t xml:space="preserve">wug</t>
  </si>
  <si>
    <t xml:space="preserve">wuq</t>
  </si>
  <si>
    <t xml:space="preserve">wuGa</t>
  </si>
  <si>
    <t xml:space="preserve">wuqa</t>
  </si>
  <si>
    <t xml:space="preserve">wuGGa</t>
  </si>
  <si>
    <t xml:space="preserve">wuG</t>
  </si>
  <si>
    <t xml:space="preserve">(wuGa)</t>
  </si>
  <si>
    <t xml:space="preserve">general voicing:</t>
  </si>
  <si>
    <t xml:space="preserve">dev</t>
  </si>
  <si>
    <t xml:space="preserve">wuDa</t>
  </si>
  <si>
    <t xml:space="preserve">wuTa</t>
  </si>
  <si>
    <t xml:space="preserve">a</t>
  </si>
  <si>
    <t xml:space="preserve">b</t>
  </si>
  <si>
    <t xml:space="preserve">t</t>
  </si>
  <si>
    <t xml:space="preserve">d</t>
  </si>
  <si>
    <t xml:space="preserve">c</t>
  </si>
  <si>
    <t xml:space="preserve">j</t>
  </si>
  <si>
    <t xml:space="preserve">k</t>
  </si>
  <si>
    <t xml:space="preserve">g</t>
  </si>
  <si>
    <t xml:space="preserve">q</t>
  </si>
  <si>
    <t xml:space="preserve">G</t>
  </si>
  <si>
    <t xml:space="preserve">beRegular</t>
  </si>
  <si>
    <t xml:space="preserve">beRegular(reg)</t>
  </si>
  <si>
    <t xml:space="preserve">beIrregular(irreg)</t>
  </si>
  <si>
    <t xml:space="preserve">reg_nak</t>
  </si>
  <si>
    <t xml:space="preserve">wug_nak</t>
  </si>
  <si>
    <t xml:space="preserve">reg1_nak</t>
  </si>
  <si>
    <t xml:space="preserve">reg_nek</t>
  </si>
  <si>
    <t xml:space="preserve">wug_nek</t>
  </si>
  <si>
    <t xml:space="preserve">reg2_nak</t>
  </si>
  <si>
    <t xml:space="preserve">irreg_nak</t>
  </si>
  <si>
    <t xml:space="preserve">irreg_nek</t>
  </si>
  <si>
    <t xml:space="preserve">beIrregular</t>
  </si>
  <si>
    <t xml:space="preserve">Using lexemes </t>
  </si>
  <si>
    <t xml:space="preserve">reg1</t>
  </si>
  <si>
    <t xml:space="preserve">nak1</t>
  </si>
  <si>
    <t xml:space="preserve">lexeme(s)_used</t>
  </si>
  <si>
    <t xml:space="preserve">pred.prob</t>
  </si>
  <si>
    <t xml:space="preserve">nak</t>
  </si>
  <si>
    <t xml:space="preserve">reg1_nak1</t>
  </si>
  <si>
    <t xml:space="preserve">reg2</t>
  </si>
  <si>
    <t xml:space="preserve">nak2</t>
  </si>
  <si>
    <t xml:space="preserve">reg2_nak2</t>
  </si>
  <si>
    <t xml:space="preserve">reg3</t>
  </si>
  <si>
    <t xml:space="preserve">nak3</t>
  </si>
  <si>
    <t xml:space="preserve">reg3_nak3</t>
  </si>
  <si>
    <t xml:space="preserve">reg4</t>
  </si>
  <si>
    <t xml:space="preserve">nak4</t>
  </si>
  <si>
    <t xml:space="preserve">reg4_nak4</t>
  </si>
  <si>
    <t xml:space="preserve">reg5</t>
  </si>
  <si>
    <t xml:space="preserve">nak5</t>
  </si>
  <si>
    <t xml:space="preserve">reg5_nak5</t>
  </si>
  <si>
    <t xml:space="preserve">reg6</t>
  </si>
  <si>
    <t xml:space="preserve">nak6</t>
  </si>
  <si>
    <t xml:space="preserve">reg6_nak6</t>
  </si>
  <si>
    <t xml:space="preserve">reg7</t>
  </si>
  <si>
    <t xml:space="preserve">nak7</t>
  </si>
  <si>
    <t xml:space="preserve">reg7_nak7</t>
  </si>
  <si>
    <t xml:space="preserve">reg8</t>
  </si>
  <si>
    <t xml:space="preserve">nak8</t>
  </si>
  <si>
    <t xml:space="preserve">reg8_nak8</t>
  </si>
  <si>
    <t xml:space="preserve">reg9</t>
  </si>
  <si>
    <t xml:space="preserve">nak9</t>
  </si>
  <si>
    <t xml:space="preserve">reg9_nak9</t>
  </si>
  <si>
    <t xml:space="preserve">reg10</t>
  </si>
  <si>
    <t xml:space="preserve">nak10</t>
  </si>
  <si>
    <t xml:space="preserve">reg10_nak10</t>
  </si>
  <si>
    <t xml:space="preserve">reg11</t>
  </si>
  <si>
    <t xml:space="preserve">nak11</t>
  </si>
  <si>
    <t xml:space="preserve">reg11_nak11</t>
  </si>
  <si>
    <t xml:space="preserve">reg12</t>
  </si>
  <si>
    <t xml:space="preserve">nak12</t>
  </si>
  <si>
    <t xml:space="preserve">reg12_nak12</t>
  </si>
  <si>
    <t xml:space="preserve">reg13</t>
  </si>
  <si>
    <t xml:space="preserve">nak13</t>
  </si>
  <si>
    <t xml:space="preserve">reg13_nak13</t>
  </si>
  <si>
    <t xml:space="preserve">reg14</t>
  </si>
  <si>
    <t xml:space="preserve">nak14</t>
  </si>
  <si>
    <t xml:space="preserve">reg14_nak14</t>
  </si>
  <si>
    <t xml:space="preserve">reg15</t>
  </si>
  <si>
    <t xml:space="preserve">nak15</t>
  </si>
  <si>
    <t xml:space="preserve">reg15_nak15</t>
  </si>
  <si>
    <t xml:space="preserve">reg16</t>
  </si>
  <si>
    <t xml:space="preserve">nak16</t>
  </si>
  <si>
    <t xml:space="preserve">reg16_nak16</t>
  </si>
  <si>
    <t xml:space="preserve">reg17</t>
  </si>
  <si>
    <t xml:space="preserve">nak17</t>
  </si>
  <si>
    <t xml:space="preserve">reg17_nak17</t>
  </si>
  <si>
    <t xml:space="preserve">reg18</t>
  </si>
  <si>
    <t xml:space="preserve">nak18</t>
  </si>
  <si>
    <t xml:space="preserve">reg18_nak18</t>
  </si>
  <si>
    <t xml:space="preserve">reg19</t>
  </si>
  <si>
    <t xml:space="preserve">nak19</t>
  </si>
  <si>
    <t xml:space="preserve">reg19_nak19</t>
  </si>
  <si>
    <t xml:space="preserve">reg20</t>
  </si>
  <si>
    <t xml:space="preserve">nak20</t>
  </si>
  <si>
    <t xml:space="preserve">reg20_nak20</t>
  </si>
  <si>
    <t xml:space="preserve">reg21</t>
  </si>
  <si>
    <t xml:space="preserve">nak21</t>
  </si>
  <si>
    <t xml:space="preserve">reg21_nak21</t>
  </si>
  <si>
    <t xml:space="preserve">reg22</t>
  </si>
  <si>
    <t xml:space="preserve">nak22</t>
  </si>
  <si>
    <t xml:space="preserve">reg22_nak22</t>
  </si>
  <si>
    <t xml:space="preserve">reg23</t>
  </si>
  <si>
    <t xml:space="preserve">nak23</t>
  </si>
  <si>
    <t xml:space="preserve">reg23_nak23</t>
  </si>
  <si>
    <t xml:space="preserve">reg24</t>
  </si>
  <si>
    <t xml:space="preserve">nak24</t>
  </si>
  <si>
    <t xml:space="preserve">reg24_nak24</t>
  </si>
  <si>
    <t xml:space="preserve">reg25</t>
  </si>
  <si>
    <t xml:space="preserve">nak25</t>
  </si>
  <si>
    <t xml:space="preserve">reg25_nak25</t>
  </si>
  <si>
    <t xml:space="preserve">reg26</t>
  </si>
  <si>
    <t xml:space="preserve">nak26</t>
  </si>
  <si>
    <t xml:space="preserve">reg26_nak26</t>
  </si>
  <si>
    <t xml:space="preserve">reg27</t>
  </si>
  <si>
    <t xml:space="preserve">nak27</t>
  </si>
  <si>
    <t xml:space="preserve">reg27_nak27</t>
  </si>
  <si>
    <t xml:space="preserve">reg28</t>
  </si>
  <si>
    <t xml:space="preserve">nak28</t>
  </si>
  <si>
    <t xml:space="preserve">reg28_nak28</t>
  </si>
  <si>
    <t xml:space="preserve">reg29</t>
  </si>
  <si>
    <t xml:space="preserve">nak29</t>
  </si>
  <si>
    <t xml:space="preserve">reg29_nak29</t>
  </si>
  <si>
    <t xml:space="preserve">reg30</t>
  </si>
  <si>
    <t xml:space="preserve">nak30</t>
  </si>
  <si>
    <t xml:space="preserve">reg30_nak30</t>
  </si>
  <si>
    <t xml:space="preserve">reg31</t>
  </si>
  <si>
    <t xml:space="preserve">nak31</t>
  </si>
  <si>
    <t xml:space="preserve">reg31_nak31</t>
  </si>
  <si>
    <t xml:space="preserve">reg32</t>
  </si>
  <si>
    <t xml:space="preserve">nak32</t>
  </si>
  <si>
    <t xml:space="preserve">reg32_nak32</t>
  </si>
  <si>
    <t xml:space="preserve">reg33</t>
  </si>
  <si>
    <t xml:space="preserve">nak33</t>
  </si>
  <si>
    <t xml:space="preserve">reg33_nak33</t>
  </si>
  <si>
    <t xml:space="preserve">reg34</t>
  </si>
  <si>
    <t xml:space="preserve">nak34</t>
  </si>
  <si>
    <t xml:space="preserve">reg34_nak34</t>
  </si>
  <si>
    <t xml:space="preserve">reg35</t>
  </si>
  <si>
    <t xml:space="preserve">nak35</t>
  </si>
  <si>
    <t xml:space="preserve">reg35_nak35</t>
  </si>
  <si>
    <t xml:space="preserve">reg36</t>
  </si>
  <si>
    <t xml:space="preserve">nak36</t>
  </si>
  <si>
    <t xml:space="preserve">reg36_nak36</t>
  </si>
  <si>
    <t xml:space="preserve">reg37</t>
  </si>
  <si>
    <t xml:space="preserve">nak37</t>
  </si>
  <si>
    <t xml:space="preserve">reg37_nak37</t>
  </si>
  <si>
    <t xml:space="preserve">reg38</t>
  </si>
  <si>
    <t xml:space="preserve">nak38</t>
  </si>
  <si>
    <t xml:space="preserve">reg38_nak38</t>
  </si>
  <si>
    <t xml:space="preserve">reg39</t>
  </si>
  <si>
    <t xml:space="preserve">nak39</t>
  </si>
  <si>
    <t xml:space="preserve">reg39_nak39</t>
  </si>
  <si>
    <t xml:space="preserve">reg40</t>
  </si>
  <si>
    <t xml:space="preserve">nak40</t>
  </si>
  <si>
    <t xml:space="preserve">reg40_nak40</t>
  </si>
  <si>
    <t xml:space="preserve">reg41</t>
  </si>
  <si>
    <t xml:space="preserve">nak41</t>
  </si>
  <si>
    <t xml:space="preserve">reg41_nak41</t>
  </si>
  <si>
    <t xml:space="preserve">reg42</t>
  </si>
  <si>
    <t xml:space="preserve">nak42</t>
  </si>
  <si>
    <t xml:space="preserve">reg42_nak42</t>
  </si>
  <si>
    <t xml:space="preserve">reg43</t>
  </si>
  <si>
    <t xml:space="preserve">nak43</t>
  </si>
  <si>
    <t xml:space="preserve">reg43_nak43</t>
  </si>
  <si>
    <t xml:space="preserve">reg44</t>
  </si>
  <si>
    <t xml:space="preserve">nak44</t>
  </si>
  <si>
    <t xml:space="preserve">reg44_nak44</t>
  </si>
  <si>
    <t xml:space="preserve">reg45</t>
  </si>
  <si>
    <t xml:space="preserve">nak45</t>
  </si>
  <si>
    <t xml:space="preserve">reg45_nak45</t>
  </si>
  <si>
    <t xml:space="preserve">reg46</t>
  </si>
  <si>
    <t xml:space="preserve">nak46</t>
  </si>
  <si>
    <t xml:space="preserve">reg46_nak46</t>
  </si>
  <si>
    <t xml:space="preserve">irreg47</t>
  </si>
  <si>
    <t xml:space="preserve">nak47</t>
  </si>
  <si>
    <t xml:space="preserve">nek</t>
  </si>
  <si>
    <t xml:space="preserve">irreg47_nak47</t>
  </si>
  <si>
    <t xml:space="preserve">irreg48</t>
  </si>
  <si>
    <t xml:space="preserve">nak48</t>
  </si>
  <si>
    <t xml:space="preserve">irreg48_nak48</t>
  </si>
  <si>
    <t xml:space="preserve">irreg49</t>
  </si>
  <si>
    <t xml:space="preserve">nak49</t>
  </si>
  <si>
    <t xml:space="preserve">irreg49_nak49</t>
  </si>
  <si>
    <t xml:space="preserve">irreg50</t>
  </si>
  <si>
    <t xml:space="preserve">nak50</t>
  </si>
  <si>
    <t xml:space="preserve">irreg50_nak50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</si>
</sst>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00"/>
    <numFmt numFmtId="166" formatCode="0.00%"/>
    <numFmt numFmtId="167" formatCode="#,##0.000"/>
    <numFmt numFmtId="168" formatCode="General"/>
    <numFmt numFmtId="169" formatCode="0.00E+00"/>
  </numFmts>
  <fonts count="9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5B277D"/>
      <name val="Arial"/>
      <family val="2"/>
    </font>
    <font>
      <sz val="10"/>
      <color rgb="FF808080"/>
      <name val="Arial"/>
      <family val="2"/>
    </font>
    <font>
      <sz val="10"/>
      <color rgb="FF000000"/>
      <name val="Arial"/>
      <family val="2"/>
    </font>
    <font>
      <sz val="10"/>
      <color rgb="FFB2B2B2"/>
      <name val="Arial"/>
      <family val="2"/>
    </font>
    <font>
      <b val="true"/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DEDCE6"/>
        <bgColor rgb="FFDDDDDD"/>
      </patternFill>
    </fill>
    <fill>
      <patternFill patternType="solid">
        <fgColor rgb="FFDEE6EF"/>
        <bgColor rgb="FFDEDCE6"/>
      </patternFill>
    </fill>
    <fill>
      <patternFill patternType="solid">
        <fgColor rgb="FFFFD8CE"/>
        <bgColor rgb="FFDDDDDD"/>
      </patternFill>
    </fill>
    <fill>
      <patternFill patternType="solid">
        <fgColor rgb="FFDDDDDD"/>
        <bgColor rgb="FFDEDCE6"/>
      </patternFill>
    </fill>
  </fills>
  <borders count="7">
    <border diagonalUp="false" diagonalDown="false">
      <left/>
      <right/>
      <top/>
      <bottom/>
      <diagonal/>
    </border>
    <border diagonalUp="false" diagonalDown="false">
      <left/>
      <right/>
      <top style="thin"/>
      <bottom/>
      <diagonal/>
    </border>
    <border diagonalUp="false" diagonalDown="false">
      <left style="thin">
        <color rgb="FFB4C7DC"/>
      </left>
      <right style="thin">
        <color rgb="FFB4C7DC"/>
      </right>
      <top style="thin"/>
      <bottom style="thin">
        <color rgb="FFB4C7DC"/>
      </bottom>
      <diagonal/>
    </border>
    <border diagonalUp="false" diagonalDown="false">
      <left style="thin">
        <color rgb="FFB4C7DC"/>
      </left>
      <right style="thin">
        <color rgb="FFB4C7DC"/>
      </right>
      <top style="thin">
        <color rgb="FFB4C7DC"/>
      </top>
      <bottom style="thin">
        <color rgb="FFB4C7DC"/>
      </bottom>
      <diagonal/>
    </border>
    <border diagonalUp="false" diagonalDown="false">
      <left style="thin">
        <color rgb="FFB4C7DC"/>
      </left>
      <right style="thin">
        <color rgb="FFB4C7DC"/>
      </right>
      <top style="thin">
        <color rgb="FFB4C7DC"/>
      </top>
      <bottom style="thin">
        <color rgb="FF5983B0"/>
      </bottom>
      <diagonal/>
    </border>
    <border diagonalUp="false" diagonalDown="false">
      <left style="thin">
        <color rgb="FFFFAA95"/>
      </left>
      <right style="thin">
        <color rgb="FFFFAA95"/>
      </right>
      <top style="thin">
        <color rgb="FFFFAA95"/>
      </top>
      <bottom style="thin">
        <color rgb="FFFFAA95"/>
      </bottom>
      <diagonal/>
    </border>
    <border diagonalUp="false" diagonalDown="false"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4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6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7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5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DEE6EF"/>
      <rgbColor rgb="FF660066"/>
      <rgbColor rgb="FFFF8080"/>
      <rgbColor rgb="FF0066CC"/>
      <rgbColor rgb="FFDEDCE6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DDDD"/>
      <rgbColor rgb="FFFFFF99"/>
      <rgbColor rgb="FFB4C7DC"/>
      <rgbColor rgb="FFFFAA95"/>
      <rgbColor rgb="FFCC99FF"/>
      <rgbColor rgb="FFFFD8CE"/>
      <rgbColor rgb="FF3366FF"/>
      <rgbColor rgb="FF33CCCC"/>
      <rgbColor rgb="FF99CC00"/>
      <rgbColor rgb="FFFFCC00"/>
      <rgbColor rgb="FFFF9900"/>
      <rgbColor rgb="FFFF6600"/>
      <rgbColor rgb="FF5983B0"/>
      <rgbColor rgb="FFB2B2B2"/>
      <rgbColor rgb="FF003366"/>
      <rgbColor rgb="FF339966"/>
      <rgbColor rgb="FF003300"/>
      <rgbColor rgb="FF333300"/>
      <rgbColor rgb="FF993300"/>
      <rgbColor rgb="FF993366"/>
      <rgbColor rgb="FF5B277D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6054687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</row>
    <row r="2" customFormat="false" ht="12.8" hidden="false" customHeight="false" outlineLevel="0" collapsed="false">
      <c r="A2" s="1" t="s">
        <v>0</v>
      </c>
    </row>
    <row r="3" customFormat="false" ht="12.8" hidden="false" customHeight="false" outlineLevel="0" collapsed="false">
      <c r="A3" s="1" t="s">
        <v>1</v>
      </c>
    </row>
    <row r="4" customFormat="false" ht="12.8" hidden="false" customHeight="false" outlineLevel="0" collapsed="false">
      <c r="A4" s="1" t="s">
        <v>1</v>
      </c>
    </row>
    <row r="5" customFormat="false" ht="12.8" hidden="false" customHeight="false" outlineLevel="0" collapsed="false">
      <c r="A5" s="1" t="s">
        <v>0</v>
      </c>
    </row>
    <row r="6" customFormat="false" ht="12.8" hidden="false" customHeight="false" outlineLevel="0" collapsed="false">
      <c r="A6" s="1" t="s">
        <v>0</v>
      </c>
    </row>
    <row r="7" customFormat="false" ht="12.8" hidden="false" customHeight="false" outlineLevel="0" collapsed="false">
      <c r="A7" s="1" t="s">
        <v>1</v>
      </c>
    </row>
    <row r="8" customFormat="false" ht="12.8" hidden="false" customHeight="false" outlineLevel="0" collapsed="false">
      <c r="A8" s="1" t="s">
        <v>1</v>
      </c>
    </row>
    <row r="9" customFormat="false" ht="12.8" hidden="false" customHeight="false" outlineLevel="0" collapsed="false">
      <c r="A9" s="1" t="s">
        <v>0</v>
      </c>
    </row>
    <row r="10" customFormat="false" ht="12.8" hidden="false" customHeight="false" outlineLevel="0" collapsed="false">
      <c r="A10" s="1" t="s">
        <v>0</v>
      </c>
    </row>
    <row r="11" customFormat="false" ht="12.8" hidden="false" customHeight="false" outlineLevel="0" collapsed="false">
      <c r="A11" s="1" t="s">
        <v>1</v>
      </c>
    </row>
    <row r="12" customFormat="false" ht="12.8" hidden="false" customHeight="false" outlineLevel="0" collapsed="false">
      <c r="A12" s="1" t="s">
        <v>1</v>
      </c>
    </row>
    <row r="13" customFormat="false" ht="12.8" hidden="false" customHeight="false" outlineLevel="0" collapsed="false">
      <c r="A13" s="1" t="s">
        <v>0</v>
      </c>
    </row>
    <row r="14" customFormat="false" ht="12.8" hidden="false" customHeight="false" outlineLevel="0" collapsed="false">
      <c r="A14" s="1" t="s">
        <v>0</v>
      </c>
    </row>
    <row r="15" customFormat="false" ht="12.8" hidden="false" customHeight="false" outlineLevel="0" collapsed="false">
      <c r="A15" s="1" t="s">
        <v>1</v>
      </c>
    </row>
    <row r="16" customFormat="false" ht="12.8" hidden="false" customHeight="false" outlineLevel="0" collapsed="false">
      <c r="A16" s="1" t="s">
        <v>1</v>
      </c>
    </row>
    <row r="17" customFormat="false" ht="12.8" hidden="false" customHeight="false" outlineLevel="0" collapsed="false">
      <c r="A17" s="1" t="s">
        <v>0</v>
      </c>
    </row>
    <row r="18" customFormat="false" ht="12.8" hidden="false" customHeight="false" outlineLevel="0" collapsed="false">
      <c r="A18" s="1" t="s">
        <v>0</v>
      </c>
    </row>
    <row r="19" customFormat="false" ht="12.8" hidden="false" customHeight="false" outlineLevel="0" collapsed="false">
      <c r="A19" s="1" t="s">
        <v>1</v>
      </c>
    </row>
    <row r="20" customFormat="false" ht="12.8" hidden="false" customHeight="false" outlineLevel="0" collapsed="false">
      <c r="A20" s="1" t="s">
        <v>1</v>
      </c>
    </row>
    <row r="21" customFormat="false" ht="12.8" hidden="false" customHeight="false" outlineLevel="0" collapsed="false">
      <c r="A21" s="1" t="s">
        <v>0</v>
      </c>
    </row>
    <row r="22" customFormat="false" ht="12.8" hidden="false" customHeight="false" outlineLevel="0" collapsed="false">
      <c r="A22" s="1" t="s">
        <v>0</v>
      </c>
    </row>
    <row r="23" customFormat="false" ht="12.8" hidden="false" customHeight="false" outlineLevel="0" collapsed="false">
      <c r="A23" s="1" t="s">
        <v>1</v>
      </c>
    </row>
    <row r="24" customFormat="false" ht="12.8" hidden="false" customHeight="false" outlineLevel="0" collapsed="false">
      <c r="A24" s="1" t="s">
        <v>1</v>
      </c>
    </row>
    <row r="25" customFormat="false" ht="12.8" hidden="false" customHeight="false" outlineLevel="0" collapsed="false">
      <c r="A25" s="1" t="s">
        <v>0</v>
      </c>
    </row>
    <row r="26" customFormat="false" ht="12.8" hidden="false" customHeight="false" outlineLevel="0" collapsed="false">
      <c r="A26" s="1" t="s">
        <v>0</v>
      </c>
    </row>
    <row r="27" customFormat="false" ht="12.8" hidden="false" customHeight="false" outlineLevel="0" collapsed="false">
      <c r="A27" s="1" t="s">
        <v>1</v>
      </c>
    </row>
    <row r="28" customFormat="false" ht="12.8" hidden="false" customHeight="false" outlineLevel="0" collapsed="false">
      <c r="A28" s="1" t="s">
        <v>1</v>
      </c>
    </row>
    <row r="29" customFormat="false" ht="12.8" hidden="false" customHeight="false" outlineLevel="0" collapsed="false">
      <c r="A29" s="1" t="s">
        <v>0</v>
      </c>
    </row>
    <row r="30" customFormat="false" ht="12.8" hidden="false" customHeight="false" outlineLevel="0" collapsed="false">
      <c r="A30" s="1" t="s">
        <v>0</v>
      </c>
    </row>
    <row r="31" customFormat="false" ht="12.8" hidden="false" customHeight="false" outlineLevel="0" collapsed="false">
      <c r="A31" s="1" t="s">
        <v>1</v>
      </c>
    </row>
    <row r="32" customFormat="false" ht="12.8" hidden="false" customHeight="false" outlineLevel="0" collapsed="false">
      <c r="A32" s="1" t="s">
        <v>1</v>
      </c>
    </row>
    <row r="33" customFormat="false" ht="12.8" hidden="false" customHeight="false" outlineLevel="0" collapsed="false">
      <c r="A33" s="1" t="s">
        <v>0</v>
      </c>
    </row>
    <row r="34" customFormat="false" ht="12.8" hidden="false" customHeight="false" outlineLevel="0" collapsed="false">
      <c r="A34" s="1" t="s">
        <v>0</v>
      </c>
    </row>
    <row r="35" customFormat="false" ht="12.8" hidden="false" customHeight="false" outlineLevel="0" collapsed="false">
      <c r="A35" s="1" t="s">
        <v>1</v>
      </c>
    </row>
    <row r="36" customFormat="false" ht="12.8" hidden="false" customHeight="false" outlineLevel="0" collapsed="false">
      <c r="A36" s="1" t="s">
        <v>1</v>
      </c>
    </row>
    <row r="37" customFormat="false" ht="12.8" hidden="false" customHeight="false" outlineLevel="0" collapsed="false">
      <c r="A37" s="1" t="s">
        <v>0</v>
      </c>
    </row>
    <row r="38" customFormat="false" ht="12.8" hidden="false" customHeight="false" outlineLevel="0" collapsed="false">
      <c r="A38" s="1" t="s">
        <v>0</v>
      </c>
    </row>
    <row r="39" customFormat="false" ht="12.8" hidden="false" customHeight="false" outlineLevel="0" collapsed="false">
      <c r="A39" s="1" t="s">
        <v>1</v>
      </c>
    </row>
    <row r="40" customFormat="false" ht="12.8" hidden="false" customHeight="false" outlineLevel="0" collapsed="false">
      <c r="A40" s="1" t="s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2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R171" activeCellId="0" sqref="R171"/>
    </sheetView>
  </sheetViews>
  <sheetFormatPr defaultColWidth="11.5703125" defaultRowHeight="12.8" zeroHeight="false" outlineLevelRow="0" outlineLevelCol="0"/>
  <sheetData>
    <row r="1" customFormat="false" ht="12.8" hidden="false" customHeight="false" outlineLevel="0" collapsed="false">
      <c r="A1" s="2" t="s">
        <v>2</v>
      </c>
      <c r="B1" s="3" t="s">
        <v>3</v>
      </c>
      <c r="C1" s="3" t="s">
        <v>4</v>
      </c>
      <c r="D1" s="4" t="s">
        <v>5</v>
      </c>
      <c r="E1" s="4" t="s">
        <v>6</v>
      </c>
      <c r="F1" s="4" t="s">
        <v>7</v>
      </c>
      <c r="G1" s="4" t="s">
        <v>8</v>
      </c>
      <c r="H1" s="4" t="s">
        <v>9</v>
      </c>
      <c r="I1" s="4" t="s">
        <v>10</v>
      </c>
      <c r="J1" s="4" t="s">
        <v>11</v>
      </c>
      <c r="K1" s="4" t="s">
        <v>12</v>
      </c>
      <c r="L1" s="4" t="s">
        <v>13</v>
      </c>
      <c r="M1" s="4" t="s">
        <v>14</v>
      </c>
      <c r="N1" s="4" t="s">
        <v>15</v>
      </c>
      <c r="O1" s="4" t="s">
        <v>16</v>
      </c>
      <c r="P1" s="4" t="s">
        <v>17</v>
      </c>
    </row>
    <row r="2" customFormat="false" ht="12.8" hidden="false" customHeight="false" outlineLevel="0" collapsed="false">
      <c r="A2" s="5" t="s">
        <v>18</v>
      </c>
      <c r="B2" s="5" t="s">
        <v>0</v>
      </c>
      <c r="C2" s="5" t="s">
        <v>0</v>
      </c>
      <c r="D2" s="6" t="n">
        <v>0</v>
      </c>
      <c r="E2" s="6" t="n">
        <v>1</v>
      </c>
      <c r="F2" s="6" t="n">
        <v>0</v>
      </c>
      <c r="G2" s="7" t="n">
        <v>0</v>
      </c>
      <c r="H2" s="7" t="n">
        <v>0</v>
      </c>
      <c r="I2" s="7" t="n">
        <v>0</v>
      </c>
      <c r="J2" s="7" t="n">
        <v>0</v>
      </c>
      <c r="K2" s="7" t="n">
        <v>0</v>
      </c>
      <c r="L2" s="6" t="n">
        <v>1</v>
      </c>
      <c r="M2" s="6" t="n">
        <v>1</v>
      </c>
      <c r="N2" s="6" t="n">
        <v>0</v>
      </c>
      <c r="O2" s="6" t="n">
        <v>0</v>
      </c>
      <c r="P2" s="6" t="n">
        <f aca="false">IF(D2=0,1,0)</f>
        <v>1</v>
      </c>
    </row>
    <row r="3" customFormat="false" ht="12.8" hidden="false" customHeight="false" outlineLevel="0" collapsed="false">
      <c r="A3" s="8" t="s">
        <v>18</v>
      </c>
      <c r="B3" s="8" t="s">
        <v>0</v>
      </c>
      <c r="C3" s="8" t="s">
        <v>19</v>
      </c>
      <c r="D3" s="9" t="n">
        <v>1</v>
      </c>
      <c r="E3" s="9" t="n">
        <v>1</v>
      </c>
      <c r="F3" s="9" t="n">
        <v>1</v>
      </c>
      <c r="G3" s="10" t="n">
        <v>0</v>
      </c>
      <c r="H3" s="10" t="n">
        <v>0</v>
      </c>
      <c r="I3" s="10" t="n">
        <v>0</v>
      </c>
      <c r="J3" s="10" t="n">
        <v>0</v>
      </c>
      <c r="K3" s="10" t="n">
        <v>0</v>
      </c>
      <c r="L3" s="9" t="n">
        <v>0</v>
      </c>
      <c r="M3" s="9" t="n">
        <v>0</v>
      </c>
      <c r="N3" s="9" t="n">
        <v>0</v>
      </c>
      <c r="O3" s="9" t="n">
        <v>1</v>
      </c>
      <c r="P3" s="9" t="n">
        <f aca="false">IF(D3=0,1,0)</f>
        <v>0</v>
      </c>
    </row>
    <row r="4" customFormat="false" ht="12.8" hidden="false" customHeight="false" outlineLevel="0" collapsed="false">
      <c r="A4" s="8" t="s">
        <v>20</v>
      </c>
      <c r="B4" s="8" t="s">
        <v>1</v>
      </c>
      <c r="C4" s="8" t="s">
        <v>1</v>
      </c>
      <c r="D4" s="9" t="n">
        <v>1</v>
      </c>
      <c r="E4" s="9" t="n">
        <v>1</v>
      </c>
      <c r="F4" s="9" t="n">
        <v>0</v>
      </c>
      <c r="G4" s="10" t="n">
        <v>0</v>
      </c>
      <c r="H4" s="10" t="n">
        <v>0</v>
      </c>
      <c r="I4" s="10" t="n">
        <v>0</v>
      </c>
      <c r="J4" s="10" t="n">
        <v>0</v>
      </c>
      <c r="K4" s="10" t="n">
        <v>0</v>
      </c>
      <c r="L4" s="9" t="n">
        <v>1</v>
      </c>
      <c r="M4" s="9" t="n">
        <v>0</v>
      </c>
      <c r="N4" s="9" t="n">
        <v>0</v>
      </c>
      <c r="O4" s="9" t="n">
        <v>0</v>
      </c>
      <c r="P4" s="9" t="n">
        <f aca="false">IF(D4=0,1,0)</f>
        <v>0</v>
      </c>
    </row>
    <row r="5" customFormat="false" ht="12.8" hidden="false" customHeight="false" outlineLevel="0" collapsed="false">
      <c r="A5" s="8" t="s">
        <v>20</v>
      </c>
      <c r="B5" s="8" t="s">
        <v>1</v>
      </c>
      <c r="C5" s="8" t="s">
        <v>21</v>
      </c>
      <c r="D5" s="9" t="n">
        <v>0</v>
      </c>
      <c r="E5" s="9" t="n">
        <v>1</v>
      </c>
      <c r="F5" s="9" t="n">
        <v>1</v>
      </c>
      <c r="G5" s="10" t="n">
        <v>0</v>
      </c>
      <c r="H5" s="10" t="n">
        <v>0</v>
      </c>
      <c r="I5" s="10" t="n">
        <v>0</v>
      </c>
      <c r="J5" s="10" t="n">
        <v>0</v>
      </c>
      <c r="K5" s="10" t="n">
        <v>0</v>
      </c>
      <c r="L5" s="9" t="n">
        <v>0</v>
      </c>
      <c r="M5" s="9" t="n">
        <v>0</v>
      </c>
      <c r="N5" s="9" t="n">
        <v>1</v>
      </c>
      <c r="O5" s="9" t="n">
        <v>1</v>
      </c>
      <c r="P5" s="9" t="n">
        <f aca="false">IF(D5=0,1,0)</f>
        <v>1</v>
      </c>
    </row>
    <row r="6" customFormat="false" ht="12.8" hidden="false" customHeight="false" outlineLevel="0" collapsed="false">
      <c r="A6" s="8" t="s">
        <v>22</v>
      </c>
      <c r="B6" s="8" t="s">
        <v>0</v>
      </c>
      <c r="C6" s="8" t="s">
        <v>0</v>
      </c>
      <c r="D6" s="9" t="n">
        <v>0</v>
      </c>
      <c r="E6" s="9" t="n">
        <v>1</v>
      </c>
      <c r="F6" s="9" t="n">
        <v>0</v>
      </c>
      <c r="G6" s="10" t="n">
        <v>0</v>
      </c>
      <c r="H6" s="10" t="n">
        <v>0</v>
      </c>
      <c r="I6" s="10" t="n">
        <v>0</v>
      </c>
      <c r="J6" s="10" t="n">
        <v>0</v>
      </c>
      <c r="K6" s="10" t="n">
        <v>0</v>
      </c>
      <c r="L6" s="9" t="n">
        <v>1</v>
      </c>
      <c r="M6" s="9" t="n">
        <v>1</v>
      </c>
      <c r="N6" s="9" t="n">
        <v>0</v>
      </c>
      <c r="O6" s="9" t="n">
        <v>0</v>
      </c>
      <c r="P6" s="9" t="n">
        <f aca="false">IF(D6=0,1,0)</f>
        <v>1</v>
      </c>
    </row>
    <row r="7" customFormat="false" ht="12.8" hidden="false" customHeight="false" outlineLevel="0" collapsed="false">
      <c r="A7" s="8" t="s">
        <v>22</v>
      </c>
      <c r="B7" s="8" t="s">
        <v>0</v>
      </c>
      <c r="C7" s="8" t="s">
        <v>19</v>
      </c>
      <c r="D7" s="9" t="n">
        <v>1</v>
      </c>
      <c r="E7" s="9" t="n">
        <v>1</v>
      </c>
      <c r="F7" s="9" t="n">
        <v>1</v>
      </c>
      <c r="G7" s="10" t="n">
        <v>0</v>
      </c>
      <c r="H7" s="10" t="n">
        <v>0</v>
      </c>
      <c r="I7" s="10" t="n">
        <v>0</v>
      </c>
      <c r="J7" s="10" t="n">
        <v>0</v>
      </c>
      <c r="K7" s="10" t="n">
        <v>0</v>
      </c>
      <c r="L7" s="9" t="n">
        <v>0</v>
      </c>
      <c r="M7" s="9" t="n">
        <v>0</v>
      </c>
      <c r="N7" s="9" t="n">
        <v>0</v>
      </c>
      <c r="O7" s="9" t="n">
        <v>1</v>
      </c>
      <c r="P7" s="9" t="n">
        <f aca="false">IF(D7=0,1,0)</f>
        <v>0</v>
      </c>
    </row>
    <row r="8" customFormat="false" ht="12.8" hidden="false" customHeight="false" outlineLevel="0" collapsed="false">
      <c r="A8" s="8" t="s">
        <v>23</v>
      </c>
      <c r="B8" s="8" t="s">
        <v>1</v>
      </c>
      <c r="C8" s="8" t="s">
        <v>1</v>
      </c>
      <c r="D8" s="9" t="n">
        <v>1</v>
      </c>
      <c r="E8" s="9" t="n">
        <v>1</v>
      </c>
      <c r="F8" s="9" t="n">
        <v>0</v>
      </c>
      <c r="G8" s="10" t="n">
        <v>0</v>
      </c>
      <c r="H8" s="10" t="n">
        <v>0</v>
      </c>
      <c r="I8" s="10" t="n">
        <v>0</v>
      </c>
      <c r="J8" s="10" t="n">
        <v>0</v>
      </c>
      <c r="K8" s="10" t="n">
        <v>0</v>
      </c>
      <c r="L8" s="9" t="n">
        <v>1</v>
      </c>
      <c r="M8" s="9" t="n">
        <v>0</v>
      </c>
      <c r="N8" s="9" t="n">
        <v>0</v>
      </c>
      <c r="O8" s="9" t="n">
        <v>0</v>
      </c>
      <c r="P8" s="9" t="n">
        <f aca="false">IF(D8=0,1,0)</f>
        <v>0</v>
      </c>
    </row>
    <row r="9" customFormat="false" ht="12.8" hidden="false" customHeight="false" outlineLevel="0" collapsed="false">
      <c r="A9" s="8" t="s">
        <v>23</v>
      </c>
      <c r="B9" s="8" t="s">
        <v>1</v>
      </c>
      <c r="C9" s="8" t="s">
        <v>21</v>
      </c>
      <c r="D9" s="9" t="n">
        <v>0</v>
      </c>
      <c r="E9" s="9" t="n">
        <v>1</v>
      </c>
      <c r="F9" s="9" t="n">
        <v>1</v>
      </c>
      <c r="G9" s="10" t="n">
        <v>0</v>
      </c>
      <c r="H9" s="10" t="n">
        <v>0</v>
      </c>
      <c r="I9" s="10" t="n">
        <v>0</v>
      </c>
      <c r="J9" s="10" t="n">
        <v>0</v>
      </c>
      <c r="K9" s="10" t="n">
        <v>0</v>
      </c>
      <c r="L9" s="9" t="n">
        <v>0</v>
      </c>
      <c r="M9" s="9" t="n">
        <v>0</v>
      </c>
      <c r="N9" s="9" t="n">
        <v>1</v>
      </c>
      <c r="O9" s="9" t="n">
        <v>1</v>
      </c>
      <c r="P9" s="9" t="n">
        <f aca="false">IF(D9=0,1,0)</f>
        <v>1</v>
      </c>
    </row>
    <row r="10" customFormat="false" ht="12.8" hidden="false" customHeight="false" outlineLevel="0" collapsed="false">
      <c r="A10" s="8" t="s">
        <v>24</v>
      </c>
      <c r="B10" s="8" t="s">
        <v>0</v>
      </c>
      <c r="C10" s="8" t="s">
        <v>0</v>
      </c>
      <c r="D10" s="9" t="n">
        <v>0</v>
      </c>
      <c r="E10" s="9" t="n">
        <v>1</v>
      </c>
      <c r="F10" s="9" t="n">
        <v>0</v>
      </c>
      <c r="G10" s="10" t="n">
        <v>0</v>
      </c>
      <c r="H10" s="10" t="n">
        <v>0</v>
      </c>
      <c r="I10" s="10" t="n">
        <v>0</v>
      </c>
      <c r="J10" s="10" t="n">
        <v>0</v>
      </c>
      <c r="K10" s="10" t="n">
        <v>0</v>
      </c>
      <c r="L10" s="9" t="n">
        <v>1</v>
      </c>
      <c r="M10" s="9" t="n">
        <v>1</v>
      </c>
      <c r="N10" s="9" t="n">
        <v>0</v>
      </c>
      <c r="O10" s="9" t="n">
        <v>0</v>
      </c>
      <c r="P10" s="9" t="n">
        <f aca="false">IF(D10=0,1,0)</f>
        <v>1</v>
      </c>
    </row>
    <row r="11" customFormat="false" ht="12.8" hidden="false" customHeight="false" outlineLevel="0" collapsed="false">
      <c r="A11" s="8" t="s">
        <v>24</v>
      </c>
      <c r="B11" s="8" t="s">
        <v>0</v>
      </c>
      <c r="C11" s="8" t="s">
        <v>19</v>
      </c>
      <c r="D11" s="9" t="n">
        <v>1</v>
      </c>
      <c r="E11" s="9" t="n">
        <v>1</v>
      </c>
      <c r="F11" s="9" t="n">
        <v>1</v>
      </c>
      <c r="G11" s="10" t="n">
        <v>0</v>
      </c>
      <c r="H11" s="10" t="n">
        <v>0</v>
      </c>
      <c r="I11" s="10" t="n">
        <v>0</v>
      </c>
      <c r="J11" s="10" t="n">
        <v>0</v>
      </c>
      <c r="K11" s="10" t="n">
        <v>0</v>
      </c>
      <c r="L11" s="9" t="n">
        <v>0</v>
      </c>
      <c r="M11" s="9" t="n">
        <v>0</v>
      </c>
      <c r="N11" s="9" t="n">
        <v>0</v>
      </c>
      <c r="O11" s="9" t="n">
        <v>1</v>
      </c>
      <c r="P11" s="9" t="n">
        <f aca="false">IF(D11=0,1,0)</f>
        <v>0</v>
      </c>
    </row>
    <row r="12" customFormat="false" ht="12.8" hidden="false" customHeight="false" outlineLevel="0" collapsed="false">
      <c r="A12" s="8" t="s">
        <v>25</v>
      </c>
      <c r="B12" s="8" t="s">
        <v>1</v>
      </c>
      <c r="C12" s="8" t="s">
        <v>1</v>
      </c>
      <c r="D12" s="9" t="n">
        <v>1</v>
      </c>
      <c r="E12" s="9" t="n">
        <v>1</v>
      </c>
      <c r="F12" s="9" t="n">
        <v>0</v>
      </c>
      <c r="G12" s="10" t="n">
        <v>0</v>
      </c>
      <c r="H12" s="10" t="n">
        <v>0</v>
      </c>
      <c r="I12" s="10" t="n">
        <v>0</v>
      </c>
      <c r="J12" s="10" t="n">
        <v>0</v>
      </c>
      <c r="K12" s="10" t="n">
        <v>0</v>
      </c>
      <c r="L12" s="9" t="n">
        <v>1</v>
      </c>
      <c r="M12" s="9" t="n">
        <v>0</v>
      </c>
      <c r="N12" s="9" t="n">
        <v>0</v>
      </c>
      <c r="O12" s="9" t="n">
        <v>0</v>
      </c>
      <c r="P12" s="9" t="n">
        <f aca="false">IF(D12=0,1,0)</f>
        <v>0</v>
      </c>
    </row>
    <row r="13" customFormat="false" ht="12.8" hidden="false" customHeight="false" outlineLevel="0" collapsed="false">
      <c r="A13" s="8" t="s">
        <v>25</v>
      </c>
      <c r="B13" s="8" t="s">
        <v>1</v>
      </c>
      <c r="C13" s="8" t="s">
        <v>21</v>
      </c>
      <c r="D13" s="9" t="n">
        <v>0</v>
      </c>
      <c r="E13" s="9" t="n">
        <v>1</v>
      </c>
      <c r="F13" s="9" t="n">
        <v>1</v>
      </c>
      <c r="G13" s="10" t="n">
        <v>0</v>
      </c>
      <c r="H13" s="10" t="n">
        <v>0</v>
      </c>
      <c r="I13" s="10" t="n">
        <v>0</v>
      </c>
      <c r="J13" s="10" t="n">
        <v>0</v>
      </c>
      <c r="K13" s="10" t="n">
        <v>0</v>
      </c>
      <c r="L13" s="9" t="n">
        <v>0</v>
      </c>
      <c r="M13" s="9" t="n">
        <v>0</v>
      </c>
      <c r="N13" s="9" t="n">
        <v>1</v>
      </c>
      <c r="O13" s="9" t="n">
        <v>1</v>
      </c>
      <c r="P13" s="9" t="n">
        <f aca="false">IF(D13=0,1,0)</f>
        <v>1</v>
      </c>
    </row>
    <row r="14" customFormat="false" ht="12.8" hidden="false" customHeight="false" outlineLevel="0" collapsed="false">
      <c r="A14" s="8" t="s">
        <v>26</v>
      </c>
      <c r="B14" s="8" t="s">
        <v>0</v>
      </c>
      <c r="C14" s="8" t="s">
        <v>0</v>
      </c>
      <c r="D14" s="9" t="n">
        <v>0</v>
      </c>
      <c r="E14" s="9" t="n">
        <v>1</v>
      </c>
      <c r="F14" s="9" t="n">
        <v>0</v>
      </c>
      <c r="G14" s="10" t="n">
        <v>0</v>
      </c>
      <c r="H14" s="10" t="n">
        <v>0</v>
      </c>
      <c r="I14" s="10" t="n">
        <v>0</v>
      </c>
      <c r="J14" s="10" t="n">
        <v>0</v>
      </c>
      <c r="K14" s="10" t="n">
        <v>0</v>
      </c>
      <c r="L14" s="9" t="n">
        <v>1</v>
      </c>
      <c r="M14" s="9" t="n">
        <v>1</v>
      </c>
      <c r="N14" s="9" t="n">
        <v>0</v>
      </c>
      <c r="O14" s="9" t="n">
        <v>0</v>
      </c>
      <c r="P14" s="9" t="n">
        <f aca="false">IF(D14=0,1,0)</f>
        <v>1</v>
      </c>
    </row>
    <row r="15" customFormat="false" ht="12.8" hidden="false" customHeight="false" outlineLevel="0" collapsed="false">
      <c r="A15" s="8" t="s">
        <v>26</v>
      </c>
      <c r="B15" s="8" t="s">
        <v>0</v>
      </c>
      <c r="C15" s="8" t="s">
        <v>19</v>
      </c>
      <c r="D15" s="9" t="n">
        <v>1</v>
      </c>
      <c r="E15" s="9" t="n">
        <v>1</v>
      </c>
      <c r="F15" s="9" t="n">
        <v>1</v>
      </c>
      <c r="G15" s="10" t="n">
        <v>0</v>
      </c>
      <c r="H15" s="10" t="n">
        <v>0</v>
      </c>
      <c r="I15" s="10" t="n">
        <v>0</v>
      </c>
      <c r="J15" s="10" t="n">
        <v>0</v>
      </c>
      <c r="K15" s="10" t="n">
        <v>0</v>
      </c>
      <c r="L15" s="9" t="n">
        <v>0</v>
      </c>
      <c r="M15" s="9" t="n">
        <v>0</v>
      </c>
      <c r="N15" s="9" t="n">
        <v>0</v>
      </c>
      <c r="O15" s="9" t="n">
        <v>1</v>
      </c>
      <c r="P15" s="9" t="n">
        <f aca="false">IF(D15=0,1,0)</f>
        <v>0</v>
      </c>
    </row>
    <row r="16" customFormat="false" ht="12.8" hidden="false" customHeight="false" outlineLevel="0" collapsed="false">
      <c r="A16" s="8" t="s">
        <v>27</v>
      </c>
      <c r="B16" s="8" t="s">
        <v>1</v>
      </c>
      <c r="C16" s="8" t="s">
        <v>1</v>
      </c>
      <c r="D16" s="9" t="n">
        <v>1</v>
      </c>
      <c r="E16" s="9" t="n">
        <v>1</v>
      </c>
      <c r="F16" s="9" t="n">
        <v>0</v>
      </c>
      <c r="G16" s="10" t="n">
        <v>0</v>
      </c>
      <c r="H16" s="10" t="n">
        <v>0</v>
      </c>
      <c r="I16" s="10" t="n">
        <v>0</v>
      </c>
      <c r="J16" s="10" t="n">
        <v>0</v>
      </c>
      <c r="K16" s="10" t="n">
        <v>0</v>
      </c>
      <c r="L16" s="9" t="n">
        <v>1</v>
      </c>
      <c r="M16" s="9" t="n">
        <v>0</v>
      </c>
      <c r="N16" s="9" t="n">
        <v>0</v>
      </c>
      <c r="O16" s="9" t="n">
        <v>0</v>
      </c>
      <c r="P16" s="9" t="n">
        <f aca="false">IF(D16=0,1,0)</f>
        <v>0</v>
      </c>
    </row>
    <row r="17" customFormat="false" ht="12.8" hidden="false" customHeight="false" outlineLevel="0" collapsed="false">
      <c r="A17" s="8" t="s">
        <v>27</v>
      </c>
      <c r="B17" s="8" t="s">
        <v>1</v>
      </c>
      <c r="C17" s="8" t="s">
        <v>21</v>
      </c>
      <c r="D17" s="9" t="n">
        <v>0</v>
      </c>
      <c r="E17" s="9" t="n">
        <v>1</v>
      </c>
      <c r="F17" s="9" t="n">
        <v>1</v>
      </c>
      <c r="G17" s="10" t="n">
        <v>0</v>
      </c>
      <c r="H17" s="10" t="n">
        <v>0</v>
      </c>
      <c r="I17" s="10" t="n">
        <v>0</v>
      </c>
      <c r="J17" s="10" t="n">
        <v>0</v>
      </c>
      <c r="K17" s="10" t="n">
        <v>0</v>
      </c>
      <c r="L17" s="9" t="n">
        <v>0</v>
      </c>
      <c r="M17" s="9" t="n">
        <v>0</v>
      </c>
      <c r="N17" s="9" t="n">
        <v>1</v>
      </c>
      <c r="O17" s="9" t="n">
        <v>1</v>
      </c>
      <c r="P17" s="9" t="n">
        <f aca="false">IF(D17=0,1,0)</f>
        <v>1</v>
      </c>
    </row>
    <row r="18" customFormat="false" ht="12.8" hidden="false" customHeight="false" outlineLevel="0" collapsed="false">
      <c r="A18" s="8" t="s">
        <v>28</v>
      </c>
      <c r="B18" s="8" t="s">
        <v>0</v>
      </c>
      <c r="C18" s="8" t="s">
        <v>0</v>
      </c>
      <c r="D18" s="9" t="n">
        <v>0</v>
      </c>
      <c r="E18" s="9" t="n">
        <v>1</v>
      </c>
      <c r="F18" s="11" t="n">
        <v>0</v>
      </c>
      <c r="G18" s="10" t="n">
        <v>0</v>
      </c>
      <c r="H18" s="10" t="n">
        <v>0</v>
      </c>
      <c r="I18" s="10" t="n">
        <v>0</v>
      </c>
      <c r="J18" s="10" t="n">
        <v>0</v>
      </c>
      <c r="K18" s="10" t="n">
        <v>0</v>
      </c>
      <c r="L18" s="9" t="n">
        <v>1</v>
      </c>
      <c r="M18" s="9" t="n">
        <v>1</v>
      </c>
      <c r="N18" s="9" t="n">
        <v>0</v>
      </c>
      <c r="O18" s="9" t="n">
        <v>0</v>
      </c>
      <c r="P18" s="9" t="n">
        <f aca="false">IF(D18=0,1,0)</f>
        <v>1</v>
      </c>
    </row>
    <row r="19" customFormat="false" ht="12.8" hidden="false" customHeight="false" outlineLevel="0" collapsed="false">
      <c r="A19" s="8" t="s">
        <v>28</v>
      </c>
      <c r="B19" s="8" t="s">
        <v>0</v>
      </c>
      <c r="C19" s="8" t="s">
        <v>19</v>
      </c>
      <c r="D19" s="9" t="n">
        <v>1</v>
      </c>
      <c r="E19" s="9" t="n">
        <v>1</v>
      </c>
      <c r="F19" s="9" t="n">
        <v>1</v>
      </c>
      <c r="G19" s="10" t="n">
        <v>0</v>
      </c>
      <c r="H19" s="10" t="n">
        <v>0</v>
      </c>
      <c r="I19" s="10" t="n">
        <v>0</v>
      </c>
      <c r="J19" s="10" t="n">
        <v>0</v>
      </c>
      <c r="K19" s="10" t="n">
        <v>0</v>
      </c>
      <c r="L19" s="9" t="n">
        <v>0</v>
      </c>
      <c r="M19" s="9" t="n">
        <v>0</v>
      </c>
      <c r="N19" s="9" t="n">
        <v>0</v>
      </c>
      <c r="O19" s="9" t="n">
        <v>1</v>
      </c>
      <c r="P19" s="9" t="n">
        <f aca="false">IF(D19=0,1,0)</f>
        <v>0</v>
      </c>
    </row>
    <row r="20" customFormat="false" ht="12.8" hidden="false" customHeight="false" outlineLevel="0" collapsed="false">
      <c r="A20" s="8" t="s">
        <v>29</v>
      </c>
      <c r="B20" s="8" t="s">
        <v>1</v>
      </c>
      <c r="C20" s="8" t="s">
        <v>1</v>
      </c>
      <c r="D20" s="9" t="n">
        <v>1</v>
      </c>
      <c r="E20" s="9" t="n">
        <v>1</v>
      </c>
      <c r="F20" s="9" t="n">
        <v>0</v>
      </c>
      <c r="G20" s="10" t="n">
        <v>0</v>
      </c>
      <c r="H20" s="10" t="n">
        <v>0</v>
      </c>
      <c r="I20" s="10" t="n">
        <v>0</v>
      </c>
      <c r="J20" s="10" t="n">
        <v>0</v>
      </c>
      <c r="K20" s="10" t="n">
        <v>0</v>
      </c>
      <c r="L20" s="9" t="n">
        <v>1</v>
      </c>
      <c r="M20" s="9" t="n">
        <v>0</v>
      </c>
      <c r="N20" s="9" t="n">
        <v>0</v>
      </c>
      <c r="O20" s="9" t="n">
        <v>0</v>
      </c>
      <c r="P20" s="9" t="n">
        <f aca="false">IF(D20=0,1,0)</f>
        <v>0</v>
      </c>
    </row>
    <row r="21" customFormat="false" ht="12.8" hidden="false" customHeight="false" outlineLevel="0" collapsed="false">
      <c r="A21" s="8" t="s">
        <v>29</v>
      </c>
      <c r="B21" s="8" t="s">
        <v>1</v>
      </c>
      <c r="C21" s="8" t="s">
        <v>21</v>
      </c>
      <c r="D21" s="9" t="n">
        <v>0</v>
      </c>
      <c r="E21" s="9" t="n">
        <v>1</v>
      </c>
      <c r="F21" s="9" t="n">
        <v>1</v>
      </c>
      <c r="G21" s="10" t="n">
        <v>0</v>
      </c>
      <c r="H21" s="10" t="n">
        <v>0</v>
      </c>
      <c r="I21" s="10" t="n">
        <v>0</v>
      </c>
      <c r="J21" s="10" t="n">
        <v>0</v>
      </c>
      <c r="K21" s="10" t="n">
        <v>0</v>
      </c>
      <c r="L21" s="9" t="n">
        <v>0</v>
      </c>
      <c r="M21" s="9" t="n">
        <v>0</v>
      </c>
      <c r="N21" s="9" t="n">
        <v>1</v>
      </c>
      <c r="O21" s="9" t="n">
        <v>1</v>
      </c>
      <c r="P21" s="9" t="n">
        <f aca="false">IF(D21=0,1,0)</f>
        <v>1</v>
      </c>
    </row>
    <row r="22" customFormat="false" ht="12.8" hidden="false" customHeight="false" outlineLevel="0" collapsed="false">
      <c r="A22" s="8" t="s">
        <v>30</v>
      </c>
      <c r="B22" s="8" t="s">
        <v>0</v>
      </c>
      <c r="C22" s="8" t="s">
        <v>0</v>
      </c>
      <c r="D22" s="9" t="n">
        <v>0</v>
      </c>
      <c r="E22" s="9" t="n">
        <v>1</v>
      </c>
      <c r="F22" s="9" t="n">
        <v>0</v>
      </c>
      <c r="G22" s="10" t="n">
        <v>0</v>
      </c>
      <c r="H22" s="10" t="n">
        <v>0</v>
      </c>
      <c r="I22" s="10" t="n">
        <v>0</v>
      </c>
      <c r="J22" s="10" t="n">
        <v>0</v>
      </c>
      <c r="K22" s="10" t="n">
        <v>0</v>
      </c>
      <c r="L22" s="9" t="n">
        <v>1</v>
      </c>
      <c r="M22" s="9" t="n">
        <v>1</v>
      </c>
      <c r="N22" s="9" t="n">
        <v>0</v>
      </c>
      <c r="O22" s="9" t="n">
        <v>0</v>
      </c>
      <c r="P22" s="9" t="n">
        <f aca="false">IF(D22=0,1,0)</f>
        <v>1</v>
      </c>
    </row>
    <row r="23" customFormat="false" ht="12.8" hidden="false" customHeight="false" outlineLevel="0" collapsed="false">
      <c r="A23" s="8" t="s">
        <v>30</v>
      </c>
      <c r="B23" s="8" t="s">
        <v>0</v>
      </c>
      <c r="C23" s="8" t="s">
        <v>19</v>
      </c>
      <c r="D23" s="9" t="n">
        <v>1</v>
      </c>
      <c r="E23" s="9" t="n">
        <v>1</v>
      </c>
      <c r="F23" s="9" t="n">
        <v>1</v>
      </c>
      <c r="G23" s="10" t="n">
        <v>0</v>
      </c>
      <c r="H23" s="10" t="n">
        <v>0</v>
      </c>
      <c r="I23" s="10" t="n">
        <v>0</v>
      </c>
      <c r="J23" s="10" t="n">
        <v>0</v>
      </c>
      <c r="K23" s="10" t="n">
        <v>0</v>
      </c>
      <c r="L23" s="9" t="n">
        <v>0</v>
      </c>
      <c r="M23" s="9" t="n">
        <v>0</v>
      </c>
      <c r="N23" s="9" t="n">
        <v>0</v>
      </c>
      <c r="O23" s="9" t="n">
        <v>1</v>
      </c>
      <c r="P23" s="9" t="n">
        <f aca="false">IF(D23=0,1,0)</f>
        <v>0</v>
      </c>
    </row>
    <row r="24" customFormat="false" ht="12.8" hidden="false" customHeight="false" outlineLevel="0" collapsed="false">
      <c r="A24" s="8" t="s">
        <v>31</v>
      </c>
      <c r="B24" s="8" t="s">
        <v>1</v>
      </c>
      <c r="C24" s="8" t="s">
        <v>1</v>
      </c>
      <c r="D24" s="9" t="n">
        <v>1</v>
      </c>
      <c r="E24" s="9" t="n">
        <v>1</v>
      </c>
      <c r="F24" s="9" t="n">
        <v>0</v>
      </c>
      <c r="G24" s="10" t="n">
        <v>0</v>
      </c>
      <c r="H24" s="10" t="n">
        <v>0</v>
      </c>
      <c r="I24" s="10" t="n">
        <v>0</v>
      </c>
      <c r="J24" s="10" t="n">
        <v>0</v>
      </c>
      <c r="K24" s="10" t="n">
        <v>0</v>
      </c>
      <c r="L24" s="9" t="n">
        <v>1</v>
      </c>
      <c r="M24" s="9" t="n">
        <v>0</v>
      </c>
      <c r="N24" s="9" t="n">
        <v>0</v>
      </c>
      <c r="O24" s="9" t="n">
        <v>0</v>
      </c>
      <c r="P24" s="9" t="n">
        <f aca="false">IF(D24=0,1,0)</f>
        <v>0</v>
      </c>
    </row>
    <row r="25" customFormat="false" ht="12.8" hidden="false" customHeight="false" outlineLevel="0" collapsed="false">
      <c r="A25" s="8" t="s">
        <v>31</v>
      </c>
      <c r="B25" s="8" t="s">
        <v>1</v>
      </c>
      <c r="C25" s="8" t="s">
        <v>21</v>
      </c>
      <c r="D25" s="9" t="n">
        <v>0</v>
      </c>
      <c r="E25" s="9" t="n">
        <v>1</v>
      </c>
      <c r="F25" s="9" t="n">
        <v>1</v>
      </c>
      <c r="G25" s="10" t="n">
        <v>0</v>
      </c>
      <c r="H25" s="10" t="n">
        <v>0</v>
      </c>
      <c r="I25" s="10" t="n">
        <v>0</v>
      </c>
      <c r="J25" s="10" t="n">
        <v>0</v>
      </c>
      <c r="K25" s="10" t="n">
        <v>0</v>
      </c>
      <c r="L25" s="9" t="n">
        <v>0</v>
      </c>
      <c r="M25" s="9" t="n">
        <v>0</v>
      </c>
      <c r="N25" s="9" t="n">
        <v>1</v>
      </c>
      <c r="O25" s="9" t="n">
        <v>1</v>
      </c>
      <c r="P25" s="9" t="n">
        <f aca="false">IF(D25=0,1,0)</f>
        <v>1</v>
      </c>
    </row>
    <row r="26" customFormat="false" ht="12.8" hidden="false" customHeight="false" outlineLevel="0" collapsed="false">
      <c r="A26" s="8" t="s">
        <v>32</v>
      </c>
      <c r="B26" s="8" t="s">
        <v>0</v>
      </c>
      <c r="C26" s="8" t="s">
        <v>0</v>
      </c>
      <c r="D26" s="9" t="n">
        <v>0</v>
      </c>
      <c r="E26" s="9" t="n">
        <v>1</v>
      </c>
      <c r="F26" s="9" t="n">
        <v>0</v>
      </c>
      <c r="G26" s="10" t="n">
        <v>0</v>
      </c>
      <c r="H26" s="10" t="n">
        <v>0</v>
      </c>
      <c r="I26" s="10" t="n">
        <v>0</v>
      </c>
      <c r="J26" s="10" t="n">
        <v>0</v>
      </c>
      <c r="K26" s="10" t="n">
        <v>0</v>
      </c>
      <c r="L26" s="9" t="n">
        <v>1</v>
      </c>
      <c r="M26" s="9" t="n">
        <v>1</v>
      </c>
      <c r="N26" s="9" t="n">
        <v>0</v>
      </c>
      <c r="O26" s="9" t="n">
        <v>0</v>
      </c>
      <c r="P26" s="9" t="n">
        <f aca="false">IF(D26=0,1,0)</f>
        <v>1</v>
      </c>
    </row>
    <row r="27" customFormat="false" ht="12.8" hidden="false" customHeight="false" outlineLevel="0" collapsed="false">
      <c r="A27" s="8" t="s">
        <v>32</v>
      </c>
      <c r="B27" s="8" t="s">
        <v>0</v>
      </c>
      <c r="C27" s="8" t="s">
        <v>19</v>
      </c>
      <c r="D27" s="9" t="n">
        <v>1</v>
      </c>
      <c r="E27" s="9" t="n">
        <v>1</v>
      </c>
      <c r="F27" s="9" t="n">
        <v>1</v>
      </c>
      <c r="G27" s="10" t="n">
        <v>0</v>
      </c>
      <c r="H27" s="10" t="n">
        <v>0</v>
      </c>
      <c r="I27" s="10" t="n">
        <v>0</v>
      </c>
      <c r="J27" s="10" t="n">
        <v>0</v>
      </c>
      <c r="K27" s="10" t="n">
        <v>0</v>
      </c>
      <c r="L27" s="9" t="n">
        <v>0</v>
      </c>
      <c r="M27" s="9" t="n">
        <v>0</v>
      </c>
      <c r="N27" s="9" t="n">
        <v>0</v>
      </c>
      <c r="O27" s="9" t="n">
        <v>1</v>
      </c>
      <c r="P27" s="9" t="n">
        <f aca="false">IF(D27=0,1,0)</f>
        <v>0</v>
      </c>
    </row>
    <row r="28" customFormat="false" ht="12.8" hidden="false" customHeight="false" outlineLevel="0" collapsed="false">
      <c r="A28" s="8" t="s">
        <v>33</v>
      </c>
      <c r="B28" s="8" t="s">
        <v>1</v>
      </c>
      <c r="C28" s="8" t="s">
        <v>1</v>
      </c>
      <c r="D28" s="9" t="n">
        <v>1</v>
      </c>
      <c r="E28" s="9" t="n">
        <v>1</v>
      </c>
      <c r="F28" s="9" t="n">
        <v>0</v>
      </c>
      <c r="G28" s="10" t="n">
        <v>0</v>
      </c>
      <c r="H28" s="10" t="n">
        <v>0</v>
      </c>
      <c r="I28" s="10" t="n">
        <v>0</v>
      </c>
      <c r="J28" s="10" t="n">
        <v>0</v>
      </c>
      <c r="K28" s="10" t="n">
        <v>0</v>
      </c>
      <c r="L28" s="9" t="n">
        <v>1</v>
      </c>
      <c r="M28" s="9" t="n">
        <v>0</v>
      </c>
      <c r="N28" s="9" t="n">
        <v>0</v>
      </c>
      <c r="O28" s="9" t="n">
        <v>0</v>
      </c>
      <c r="P28" s="9" t="n">
        <f aca="false">IF(D28=0,1,0)</f>
        <v>0</v>
      </c>
    </row>
    <row r="29" customFormat="false" ht="12.8" hidden="false" customHeight="false" outlineLevel="0" collapsed="false">
      <c r="A29" s="8" t="s">
        <v>33</v>
      </c>
      <c r="B29" s="8" t="s">
        <v>1</v>
      </c>
      <c r="C29" s="8" t="s">
        <v>21</v>
      </c>
      <c r="D29" s="9" t="n">
        <v>0</v>
      </c>
      <c r="E29" s="9" t="n">
        <v>1</v>
      </c>
      <c r="F29" s="9" t="n">
        <v>1</v>
      </c>
      <c r="G29" s="10" t="n">
        <v>0</v>
      </c>
      <c r="H29" s="10" t="n">
        <v>0</v>
      </c>
      <c r="I29" s="10" t="n">
        <v>0</v>
      </c>
      <c r="J29" s="10" t="n">
        <v>0</v>
      </c>
      <c r="K29" s="10" t="n">
        <v>0</v>
      </c>
      <c r="L29" s="9" t="n">
        <v>0</v>
      </c>
      <c r="M29" s="9" t="n">
        <v>0</v>
      </c>
      <c r="N29" s="9" t="n">
        <v>1</v>
      </c>
      <c r="O29" s="9" t="n">
        <v>1</v>
      </c>
      <c r="P29" s="9" t="n">
        <f aca="false">IF(D29=0,1,0)</f>
        <v>1</v>
      </c>
    </row>
    <row r="30" customFormat="false" ht="12.8" hidden="false" customHeight="false" outlineLevel="0" collapsed="false">
      <c r="A30" s="8" t="s">
        <v>34</v>
      </c>
      <c r="B30" s="8" t="s">
        <v>0</v>
      </c>
      <c r="C30" s="8" t="s">
        <v>0</v>
      </c>
      <c r="D30" s="9" t="n">
        <v>0</v>
      </c>
      <c r="E30" s="9" t="n">
        <v>1</v>
      </c>
      <c r="F30" s="9" t="n">
        <v>0</v>
      </c>
      <c r="G30" s="10" t="n">
        <v>0</v>
      </c>
      <c r="H30" s="10" t="n">
        <v>0</v>
      </c>
      <c r="I30" s="10" t="n">
        <v>0</v>
      </c>
      <c r="J30" s="10" t="n">
        <v>0</v>
      </c>
      <c r="K30" s="10" t="n">
        <v>0</v>
      </c>
      <c r="L30" s="9" t="n">
        <v>1</v>
      </c>
      <c r="M30" s="9" t="n">
        <v>1</v>
      </c>
      <c r="N30" s="9" t="n">
        <v>0</v>
      </c>
      <c r="O30" s="9" t="n">
        <v>0</v>
      </c>
      <c r="P30" s="9" t="n">
        <f aca="false">IF(D30=0,1,0)</f>
        <v>1</v>
      </c>
    </row>
    <row r="31" customFormat="false" ht="12.8" hidden="false" customHeight="false" outlineLevel="0" collapsed="false">
      <c r="A31" s="8" t="s">
        <v>34</v>
      </c>
      <c r="B31" s="8" t="s">
        <v>0</v>
      </c>
      <c r="C31" s="8" t="s">
        <v>19</v>
      </c>
      <c r="D31" s="9" t="n">
        <v>1</v>
      </c>
      <c r="E31" s="9" t="n">
        <v>1</v>
      </c>
      <c r="F31" s="9" t="n">
        <v>1</v>
      </c>
      <c r="G31" s="10" t="n">
        <v>0</v>
      </c>
      <c r="H31" s="10" t="n">
        <v>0</v>
      </c>
      <c r="I31" s="10" t="n">
        <v>0</v>
      </c>
      <c r="J31" s="10" t="n">
        <v>0</v>
      </c>
      <c r="K31" s="10" t="n">
        <v>0</v>
      </c>
      <c r="L31" s="9" t="n">
        <v>0</v>
      </c>
      <c r="M31" s="9" t="n">
        <v>0</v>
      </c>
      <c r="N31" s="9" t="n">
        <v>0</v>
      </c>
      <c r="O31" s="9" t="n">
        <v>1</v>
      </c>
      <c r="P31" s="9" t="n">
        <f aca="false">IF(D31=0,1,0)</f>
        <v>0</v>
      </c>
    </row>
    <row r="32" customFormat="false" ht="12.8" hidden="false" customHeight="false" outlineLevel="0" collapsed="false">
      <c r="A32" s="8" t="s">
        <v>35</v>
      </c>
      <c r="B32" s="8" t="s">
        <v>1</v>
      </c>
      <c r="C32" s="8" t="s">
        <v>1</v>
      </c>
      <c r="D32" s="9" t="n">
        <v>1</v>
      </c>
      <c r="E32" s="9" t="n">
        <v>1</v>
      </c>
      <c r="F32" s="9" t="n">
        <v>0</v>
      </c>
      <c r="G32" s="10" t="n">
        <v>0</v>
      </c>
      <c r="H32" s="10" t="n">
        <v>0</v>
      </c>
      <c r="I32" s="10" t="n">
        <v>0</v>
      </c>
      <c r="J32" s="10" t="n">
        <v>0</v>
      </c>
      <c r="K32" s="10" t="n">
        <v>0</v>
      </c>
      <c r="L32" s="9" t="n">
        <v>1</v>
      </c>
      <c r="M32" s="9" t="n">
        <v>0</v>
      </c>
      <c r="N32" s="9" t="n">
        <v>0</v>
      </c>
      <c r="O32" s="9" t="n">
        <v>0</v>
      </c>
      <c r="P32" s="9" t="n">
        <f aca="false">IF(D32=0,1,0)</f>
        <v>0</v>
      </c>
    </row>
    <row r="33" customFormat="false" ht="12.8" hidden="false" customHeight="false" outlineLevel="0" collapsed="false">
      <c r="A33" s="8" t="s">
        <v>35</v>
      </c>
      <c r="B33" s="8" t="s">
        <v>1</v>
      </c>
      <c r="C33" s="8" t="s">
        <v>21</v>
      </c>
      <c r="D33" s="9" t="n">
        <v>0</v>
      </c>
      <c r="E33" s="9" t="n">
        <v>1</v>
      </c>
      <c r="F33" s="9" t="n">
        <v>1</v>
      </c>
      <c r="G33" s="10" t="n">
        <v>0</v>
      </c>
      <c r="H33" s="10" t="n">
        <v>0</v>
      </c>
      <c r="I33" s="10" t="n">
        <v>0</v>
      </c>
      <c r="J33" s="10" t="n">
        <v>0</v>
      </c>
      <c r="K33" s="10" t="n">
        <v>0</v>
      </c>
      <c r="L33" s="9" t="n">
        <v>0</v>
      </c>
      <c r="M33" s="9" t="n">
        <v>0</v>
      </c>
      <c r="N33" s="9" t="n">
        <v>1</v>
      </c>
      <c r="O33" s="9" t="n">
        <v>1</v>
      </c>
      <c r="P33" s="9" t="n">
        <f aca="false">IF(D33=0,1,0)</f>
        <v>1</v>
      </c>
    </row>
    <row r="34" customFormat="false" ht="12.8" hidden="false" customHeight="false" outlineLevel="0" collapsed="false">
      <c r="A34" s="8" t="s">
        <v>36</v>
      </c>
      <c r="B34" s="8" t="s">
        <v>0</v>
      </c>
      <c r="C34" s="8" t="s">
        <v>0</v>
      </c>
      <c r="D34" s="9" t="n">
        <v>0</v>
      </c>
      <c r="E34" s="9" t="n">
        <v>1</v>
      </c>
      <c r="F34" s="9" t="n">
        <v>0</v>
      </c>
      <c r="G34" s="10" t="n">
        <v>0</v>
      </c>
      <c r="H34" s="10" t="n">
        <v>0</v>
      </c>
      <c r="I34" s="10" t="n">
        <v>0</v>
      </c>
      <c r="J34" s="10" t="n">
        <v>0</v>
      </c>
      <c r="K34" s="10" t="n">
        <v>0</v>
      </c>
      <c r="L34" s="9" t="n">
        <v>1</v>
      </c>
      <c r="M34" s="9" t="n">
        <v>1</v>
      </c>
      <c r="N34" s="9" t="n">
        <v>0</v>
      </c>
      <c r="O34" s="9" t="n">
        <v>0</v>
      </c>
      <c r="P34" s="9" t="n">
        <f aca="false">IF(D34=0,1,0)</f>
        <v>1</v>
      </c>
    </row>
    <row r="35" customFormat="false" ht="12.8" hidden="false" customHeight="false" outlineLevel="0" collapsed="false">
      <c r="A35" s="8" t="s">
        <v>36</v>
      </c>
      <c r="B35" s="8" t="s">
        <v>0</v>
      </c>
      <c r="C35" s="8" t="s">
        <v>19</v>
      </c>
      <c r="D35" s="9" t="n">
        <v>1</v>
      </c>
      <c r="E35" s="9" t="n">
        <v>1</v>
      </c>
      <c r="F35" s="9" t="n">
        <v>1</v>
      </c>
      <c r="G35" s="10" t="n">
        <v>0</v>
      </c>
      <c r="H35" s="10" t="n">
        <v>0</v>
      </c>
      <c r="I35" s="10" t="n">
        <v>0</v>
      </c>
      <c r="J35" s="10" t="n">
        <v>0</v>
      </c>
      <c r="K35" s="10" t="n">
        <v>0</v>
      </c>
      <c r="L35" s="9" t="n">
        <v>0</v>
      </c>
      <c r="M35" s="9" t="n">
        <v>0</v>
      </c>
      <c r="N35" s="9" t="n">
        <v>0</v>
      </c>
      <c r="O35" s="9" t="n">
        <v>1</v>
      </c>
      <c r="P35" s="9" t="n">
        <f aca="false">IF(D35=0,1,0)</f>
        <v>0</v>
      </c>
    </row>
    <row r="36" customFormat="false" ht="12.8" hidden="false" customHeight="false" outlineLevel="0" collapsed="false">
      <c r="A36" s="8" t="s">
        <v>37</v>
      </c>
      <c r="B36" s="8" t="s">
        <v>1</v>
      </c>
      <c r="C36" s="8" t="s">
        <v>1</v>
      </c>
      <c r="D36" s="9" t="n">
        <v>1</v>
      </c>
      <c r="E36" s="9" t="n">
        <v>1</v>
      </c>
      <c r="F36" s="9" t="n">
        <v>0</v>
      </c>
      <c r="G36" s="10" t="n">
        <v>0</v>
      </c>
      <c r="H36" s="10" t="n">
        <v>0</v>
      </c>
      <c r="I36" s="10" t="n">
        <v>0</v>
      </c>
      <c r="J36" s="10" t="n">
        <v>0</v>
      </c>
      <c r="K36" s="10" t="n">
        <v>0</v>
      </c>
      <c r="L36" s="9" t="n">
        <v>1</v>
      </c>
      <c r="M36" s="9" t="n">
        <v>0</v>
      </c>
      <c r="N36" s="9" t="n">
        <v>0</v>
      </c>
      <c r="O36" s="9" t="n">
        <v>0</v>
      </c>
      <c r="P36" s="9" t="n">
        <f aca="false">IF(D36=0,1,0)</f>
        <v>0</v>
      </c>
    </row>
    <row r="37" customFormat="false" ht="12.8" hidden="false" customHeight="false" outlineLevel="0" collapsed="false">
      <c r="A37" s="12" t="s">
        <v>37</v>
      </c>
      <c r="B37" s="12" t="s">
        <v>1</v>
      </c>
      <c r="C37" s="12" t="s">
        <v>21</v>
      </c>
      <c r="D37" s="13" t="n">
        <v>0</v>
      </c>
      <c r="E37" s="13" t="n">
        <v>1</v>
      </c>
      <c r="F37" s="13" t="n">
        <v>1</v>
      </c>
      <c r="G37" s="14" t="n">
        <v>0</v>
      </c>
      <c r="H37" s="14" t="n">
        <v>0</v>
      </c>
      <c r="I37" s="14" t="n">
        <v>0</v>
      </c>
      <c r="J37" s="14" t="n">
        <v>0</v>
      </c>
      <c r="K37" s="14" t="n">
        <v>0</v>
      </c>
      <c r="L37" s="13" t="n">
        <v>0</v>
      </c>
      <c r="M37" s="13" t="n">
        <v>0</v>
      </c>
      <c r="N37" s="13" t="n">
        <v>1</v>
      </c>
      <c r="O37" s="13" t="n">
        <v>1</v>
      </c>
      <c r="P37" s="9" t="n">
        <f aca="false">IF(D37=0,1,0)</f>
        <v>1</v>
      </c>
    </row>
    <row r="38" customFormat="false" ht="12.8" hidden="false" customHeight="false" outlineLevel="0" collapsed="false">
      <c r="A38" s="15" t="s">
        <v>38</v>
      </c>
      <c r="B38" s="15" t="s">
        <v>19</v>
      </c>
      <c r="C38" s="15" t="s">
        <v>0</v>
      </c>
      <c r="D38" s="16" t="n">
        <v>0</v>
      </c>
      <c r="E38" s="16" t="n">
        <v>1</v>
      </c>
      <c r="F38" s="16" t="n">
        <v>0</v>
      </c>
      <c r="G38" s="17" t="n">
        <v>0</v>
      </c>
      <c r="H38" s="17" t="n">
        <v>0</v>
      </c>
      <c r="I38" s="17" t="n">
        <v>0</v>
      </c>
      <c r="J38" s="17" t="n">
        <v>0</v>
      </c>
      <c r="K38" s="17" t="n">
        <v>0</v>
      </c>
      <c r="L38" s="16" t="n">
        <v>1</v>
      </c>
      <c r="M38" s="16" t="n">
        <v>1</v>
      </c>
      <c r="N38" s="16" t="n">
        <v>0</v>
      </c>
      <c r="O38" s="16" t="n">
        <v>1</v>
      </c>
      <c r="P38" s="16" t="n">
        <f aca="false">IF(D38=0,1,0)</f>
        <v>1</v>
      </c>
    </row>
    <row r="39" customFormat="false" ht="12.8" hidden="false" customHeight="false" outlineLevel="0" collapsed="false">
      <c r="A39" s="15" t="s">
        <v>38</v>
      </c>
      <c r="B39" s="15" t="s">
        <v>19</v>
      </c>
      <c r="C39" s="15" t="s">
        <v>19</v>
      </c>
      <c r="D39" s="16" t="n">
        <v>1</v>
      </c>
      <c r="E39" s="16" t="n">
        <v>1</v>
      </c>
      <c r="F39" s="16" t="n">
        <v>1</v>
      </c>
      <c r="G39" s="17" t="n">
        <v>0</v>
      </c>
      <c r="H39" s="17" t="n">
        <v>0</v>
      </c>
      <c r="I39" s="17" t="n">
        <v>0</v>
      </c>
      <c r="J39" s="17" t="n">
        <v>0</v>
      </c>
      <c r="K39" s="17" t="n">
        <v>0</v>
      </c>
      <c r="L39" s="16" t="n">
        <v>0</v>
      </c>
      <c r="M39" s="16" t="n">
        <v>0</v>
      </c>
      <c r="N39" s="16" t="n">
        <v>0</v>
      </c>
      <c r="O39" s="16" t="n">
        <v>0</v>
      </c>
      <c r="P39" s="16" t="n">
        <f aca="false">IF(D39=0,1,0)</f>
        <v>0</v>
      </c>
    </row>
    <row r="40" customFormat="false" ht="12.8" hidden="false" customHeight="false" outlineLevel="0" collapsed="false">
      <c r="A40" s="15" t="s">
        <v>39</v>
      </c>
      <c r="B40" s="15" t="s">
        <v>21</v>
      </c>
      <c r="C40" s="15" t="s">
        <v>1</v>
      </c>
      <c r="D40" s="16" t="n">
        <v>0</v>
      </c>
      <c r="E40" s="16" t="n">
        <v>1</v>
      </c>
      <c r="F40" s="16" t="n">
        <v>0</v>
      </c>
      <c r="G40" s="17" t="n">
        <v>0</v>
      </c>
      <c r="H40" s="17" t="n">
        <v>0</v>
      </c>
      <c r="I40" s="17" t="n">
        <v>0</v>
      </c>
      <c r="J40" s="17" t="n">
        <v>0</v>
      </c>
      <c r="K40" s="17" t="n">
        <v>0</v>
      </c>
      <c r="L40" s="16" t="n">
        <v>1</v>
      </c>
      <c r="M40" s="16" t="n">
        <v>0</v>
      </c>
      <c r="N40" s="16" t="n">
        <v>0</v>
      </c>
      <c r="O40" s="16" t="n">
        <v>1</v>
      </c>
      <c r="P40" s="16" t="n">
        <f aca="false">IF(D40=0,1,0)</f>
        <v>1</v>
      </c>
    </row>
    <row r="41" customFormat="false" ht="12.8" hidden="false" customHeight="false" outlineLevel="0" collapsed="false">
      <c r="A41" s="15" t="s">
        <v>39</v>
      </c>
      <c r="B41" s="15" t="s">
        <v>21</v>
      </c>
      <c r="C41" s="15" t="s">
        <v>21</v>
      </c>
      <c r="D41" s="16" t="n">
        <v>1</v>
      </c>
      <c r="E41" s="16" t="n">
        <v>1</v>
      </c>
      <c r="F41" s="16" t="n">
        <v>1</v>
      </c>
      <c r="G41" s="17" t="n">
        <v>0</v>
      </c>
      <c r="H41" s="17" t="n">
        <v>0</v>
      </c>
      <c r="I41" s="17" t="n">
        <v>0</v>
      </c>
      <c r="J41" s="17" t="n">
        <v>0</v>
      </c>
      <c r="K41" s="17" t="n">
        <v>0</v>
      </c>
      <c r="L41" s="16" t="n">
        <v>0</v>
      </c>
      <c r="M41" s="16" t="n">
        <v>0</v>
      </c>
      <c r="N41" s="16" t="n">
        <v>1</v>
      </c>
      <c r="O41" s="16" t="n">
        <v>0</v>
      </c>
      <c r="P41" s="16" t="n">
        <f aca="false">IF(D41=0,1,0)</f>
        <v>0</v>
      </c>
    </row>
    <row r="42" customFormat="false" ht="12.8" hidden="false" customHeight="false" outlineLevel="0" collapsed="false">
      <c r="A42" s="18" t="s">
        <v>40</v>
      </c>
      <c r="B42" s="18" t="s">
        <v>41</v>
      </c>
      <c r="C42" s="18" t="s">
        <v>41</v>
      </c>
      <c r="D42" s="6" t="n">
        <v>0</v>
      </c>
      <c r="E42" s="6" t="n">
        <v>1</v>
      </c>
      <c r="F42" s="7" t="n">
        <v>0</v>
      </c>
      <c r="G42" s="6" t="n">
        <v>1</v>
      </c>
      <c r="H42" s="7" t="n">
        <v>0</v>
      </c>
      <c r="I42" s="7" t="n">
        <v>0</v>
      </c>
      <c r="J42" s="7" t="n">
        <v>0</v>
      </c>
      <c r="K42" s="7" t="n">
        <v>0</v>
      </c>
      <c r="L42" s="6" t="n">
        <v>1</v>
      </c>
      <c r="M42" s="6" t="n">
        <v>1</v>
      </c>
      <c r="N42" s="6" t="n">
        <v>0</v>
      </c>
      <c r="O42" s="6" t="n">
        <v>0</v>
      </c>
      <c r="P42" s="6" t="n">
        <f aca="false">IF(D42=0,1,0)</f>
        <v>1</v>
      </c>
    </row>
    <row r="43" customFormat="false" ht="12.8" hidden="false" customHeight="false" outlineLevel="0" collapsed="false">
      <c r="A43" s="19" t="s">
        <v>40</v>
      </c>
      <c r="B43" s="19" t="s">
        <v>41</v>
      </c>
      <c r="C43" s="19" t="s">
        <v>42</v>
      </c>
      <c r="D43" s="9" t="n">
        <v>1</v>
      </c>
      <c r="E43" s="9" t="n">
        <v>1</v>
      </c>
      <c r="F43" s="10" t="n">
        <v>0</v>
      </c>
      <c r="G43" s="9" t="n">
        <v>0</v>
      </c>
      <c r="H43" s="10" t="n">
        <v>0</v>
      </c>
      <c r="I43" s="10" t="n">
        <v>0</v>
      </c>
      <c r="J43" s="10" t="n">
        <v>0</v>
      </c>
      <c r="K43" s="10" t="n">
        <v>0</v>
      </c>
      <c r="L43" s="9" t="n">
        <v>0</v>
      </c>
      <c r="M43" s="9" t="n">
        <v>0</v>
      </c>
      <c r="N43" s="9" t="n">
        <v>0</v>
      </c>
      <c r="O43" s="9" t="n">
        <v>1</v>
      </c>
      <c r="P43" s="9" t="n">
        <f aca="false">IF(D43=0,1,0)</f>
        <v>0</v>
      </c>
    </row>
    <row r="44" customFormat="false" ht="12.8" hidden="false" customHeight="false" outlineLevel="0" collapsed="false">
      <c r="A44" s="19" t="s">
        <v>43</v>
      </c>
      <c r="B44" s="19" t="s">
        <v>44</v>
      </c>
      <c r="C44" s="19" t="s">
        <v>44</v>
      </c>
      <c r="D44" s="9" t="n">
        <v>1</v>
      </c>
      <c r="E44" s="9" t="n">
        <v>1</v>
      </c>
      <c r="F44" s="10" t="n">
        <v>0</v>
      </c>
      <c r="G44" s="9" t="n">
        <v>1</v>
      </c>
      <c r="H44" s="10" t="n">
        <v>0</v>
      </c>
      <c r="I44" s="10" t="n">
        <v>0</v>
      </c>
      <c r="J44" s="10" t="n">
        <v>0</v>
      </c>
      <c r="K44" s="10" t="n">
        <v>0</v>
      </c>
      <c r="L44" s="9" t="n">
        <v>1</v>
      </c>
      <c r="M44" s="9" t="n">
        <v>0</v>
      </c>
      <c r="N44" s="9" t="n">
        <v>0</v>
      </c>
      <c r="O44" s="9" t="n">
        <v>0</v>
      </c>
      <c r="P44" s="9" t="n">
        <f aca="false">IF(D44=0,1,0)</f>
        <v>0</v>
      </c>
    </row>
    <row r="45" customFormat="false" ht="12.8" hidden="false" customHeight="false" outlineLevel="0" collapsed="false">
      <c r="A45" s="19" t="s">
        <v>43</v>
      </c>
      <c r="B45" s="19" t="s">
        <v>44</v>
      </c>
      <c r="C45" s="19" t="s">
        <v>45</v>
      </c>
      <c r="D45" s="9" t="n">
        <v>0</v>
      </c>
      <c r="E45" s="9" t="n">
        <v>1</v>
      </c>
      <c r="F45" s="10" t="n">
        <v>0</v>
      </c>
      <c r="G45" s="9" t="n">
        <v>0</v>
      </c>
      <c r="H45" s="10" t="n">
        <v>0</v>
      </c>
      <c r="I45" s="10" t="n">
        <v>0</v>
      </c>
      <c r="J45" s="10" t="n">
        <v>0</v>
      </c>
      <c r="K45" s="10" t="n">
        <v>0</v>
      </c>
      <c r="L45" s="9" t="n">
        <v>0</v>
      </c>
      <c r="M45" s="9" t="n">
        <v>0</v>
      </c>
      <c r="N45" s="9" t="n">
        <v>1</v>
      </c>
      <c r="O45" s="9" t="n">
        <v>1</v>
      </c>
      <c r="P45" s="9" t="n">
        <f aca="false">IF(D45=0,1,0)</f>
        <v>1</v>
      </c>
    </row>
    <row r="46" customFormat="false" ht="12.8" hidden="false" customHeight="false" outlineLevel="0" collapsed="false">
      <c r="A46" s="19" t="s">
        <v>46</v>
      </c>
      <c r="B46" s="19" t="s">
        <v>41</v>
      </c>
      <c r="C46" s="19" t="s">
        <v>41</v>
      </c>
      <c r="D46" s="9" t="n">
        <v>0</v>
      </c>
      <c r="E46" s="9" t="n">
        <v>1</v>
      </c>
      <c r="F46" s="10" t="n">
        <v>0</v>
      </c>
      <c r="G46" s="9" t="n">
        <v>1</v>
      </c>
      <c r="H46" s="10" t="n">
        <v>0</v>
      </c>
      <c r="I46" s="10" t="n">
        <v>0</v>
      </c>
      <c r="J46" s="10" t="n">
        <v>0</v>
      </c>
      <c r="K46" s="10" t="n">
        <v>0</v>
      </c>
      <c r="L46" s="9" t="n">
        <v>1</v>
      </c>
      <c r="M46" s="9" t="n">
        <v>1</v>
      </c>
      <c r="N46" s="9" t="n">
        <v>0</v>
      </c>
      <c r="O46" s="9" t="n">
        <v>0</v>
      </c>
      <c r="P46" s="9" t="n">
        <f aca="false">IF(D46=0,1,0)</f>
        <v>1</v>
      </c>
    </row>
    <row r="47" customFormat="false" ht="12.8" hidden="false" customHeight="false" outlineLevel="0" collapsed="false">
      <c r="A47" s="19" t="s">
        <v>46</v>
      </c>
      <c r="B47" s="19" t="s">
        <v>41</v>
      </c>
      <c r="C47" s="19" t="s">
        <v>42</v>
      </c>
      <c r="D47" s="9" t="n">
        <v>1</v>
      </c>
      <c r="E47" s="9" t="n">
        <v>1</v>
      </c>
      <c r="F47" s="10" t="n">
        <v>0</v>
      </c>
      <c r="G47" s="9" t="n">
        <v>0</v>
      </c>
      <c r="H47" s="10" t="n">
        <v>0</v>
      </c>
      <c r="I47" s="10" t="n">
        <v>0</v>
      </c>
      <c r="J47" s="10" t="n">
        <v>0</v>
      </c>
      <c r="K47" s="10" t="n">
        <v>0</v>
      </c>
      <c r="L47" s="9" t="n">
        <v>0</v>
      </c>
      <c r="M47" s="9" t="n">
        <v>0</v>
      </c>
      <c r="N47" s="9" t="n">
        <v>0</v>
      </c>
      <c r="O47" s="9" t="n">
        <v>1</v>
      </c>
      <c r="P47" s="9" t="n">
        <f aca="false">IF(D47=0,1,0)</f>
        <v>0</v>
      </c>
    </row>
    <row r="48" customFormat="false" ht="12.8" hidden="false" customHeight="false" outlineLevel="0" collapsed="false">
      <c r="A48" s="19" t="s">
        <v>47</v>
      </c>
      <c r="B48" s="19" t="s">
        <v>44</v>
      </c>
      <c r="C48" s="19" t="s">
        <v>44</v>
      </c>
      <c r="D48" s="9" t="n">
        <v>1</v>
      </c>
      <c r="E48" s="9" t="n">
        <v>1</v>
      </c>
      <c r="F48" s="10" t="n">
        <v>0</v>
      </c>
      <c r="G48" s="9" t="n">
        <v>1</v>
      </c>
      <c r="H48" s="10" t="n">
        <v>0</v>
      </c>
      <c r="I48" s="10" t="n">
        <v>0</v>
      </c>
      <c r="J48" s="10" t="n">
        <v>0</v>
      </c>
      <c r="K48" s="10" t="n">
        <v>0</v>
      </c>
      <c r="L48" s="9" t="n">
        <v>1</v>
      </c>
      <c r="M48" s="9" t="n">
        <v>0</v>
      </c>
      <c r="N48" s="9" t="n">
        <v>0</v>
      </c>
      <c r="O48" s="9" t="n">
        <v>0</v>
      </c>
      <c r="P48" s="9" t="n">
        <f aca="false">IF(D48=0,1,0)</f>
        <v>0</v>
      </c>
    </row>
    <row r="49" customFormat="false" ht="12.8" hidden="false" customHeight="false" outlineLevel="0" collapsed="false">
      <c r="A49" s="19" t="s">
        <v>47</v>
      </c>
      <c r="B49" s="19" t="s">
        <v>44</v>
      </c>
      <c r="C49" s="19" t="s">
        <v>45</v>
      </c>
      <c r="D49" s="9" t="n">
        <v>0</v>
      </c>
      <c r="E49" s="9" t="n">
        <v>1</v>
      </c>
      <c r="F49" s="10" t="n">
        <v>0</v>
      </c>
      <c r="G49" s="9" t="n">
        <v>0</v>
      </c>
      <c r="H49" s="10" t="n">
        <v>0</v>
      </c>
      <c r="I49" s="10" t="n">
        <v>0</v>
      </c>
      <c r="J49" s="10" t="n">
        <v>0</v>
      </c>
      <c r="K49" s="10" t="n">
        <v>0</v>
      </c>
      <c r="L49" s="9" t="n">
        <v>0</v>
      </c>
      <c r="M49" s="9" t="n">
        <v>0</v>
      </c>
      <c r="N49" s="9" t="n">
        <v>1</v>
      </c>
      <c r="O49" s="9" t="n">
        <v>1</v>
      </c>
      <c r="P49" s="9" t="n">
        <f aca="false">IF(D49=0,1,0)</f>
        <v>1</v>
      </c>
    </row>
    <row r="50" customFormat="false" ht="12.8" hidden="false" customHeight="false" outlineLevel="0" collapsed="false">
      <c r="A50" s="19" t="s">
        <v>48</v>
      </c>
      <c r="B50" s="19" t="s">
        <v>41</v>
      </c>
      <c r="C50" s="19" t="s">
        <v>41</v>
      </c>
      <c r="D50" s="9" t="n">
        <v>0</v>
      </c>
      <c r="E50" s="9" t="n">
        <v>1</v>
      </c>
      <c r="F50" s="10" t="n">
        <v>0</v>
      </c>
      <c r="G50" s="9" t="n">
        <v>1</v>
      </c>
      <c r="H50" s="10" t="n">
        <v>0</v>
      </c>
      <c r="I50" s="10" t="n">
        <v>0</v>
      </c>
      <c r="J50" s="10" t="n">
        <v>0</v>
      </c>
      <c r="K50" s="10" t="n">
        <v>0</v>
      </c>
      <c r="L50" s="9" t="n">
        <v>1</v>
      </c>
      <c r="M50" s="9" t="n">
        <v>1</v>
      </c>
      <c r="N50" s="9" t="n">
        <v>0</v>
      </c>
      <c r="O50" s="9" t="n">
        <v>0</v>
      </c>
      <c r="P50" s="9" t="n">
        <f aca="false">IF(D50=0,1,0)</f>
        <v>1</v>
      </c>
    </row>
    <row r="51" customFormat="false" ht="12.8" hidden="false" customHeight="false" outlineLevel="0" collapsed="false">
      <c r="A51" s="19" t="s">
        <v>48</v>
      </c>
      <c r="B51" s="19" t="s">
        <v>41</v>
      </c>
      <c r="C51" s="19" t="s">
        <v>42</v>
      </c>
      <c r="D51" s="9" t="n">
        <v>1</v>
      </c>
      <c r="E51" s="9" t="n">
        <v>1</v>
      </c>
      <c r="F51" s="10" t="n">
        <v>0</v>
      </c>
      <c r="G51" s="9" t="n">
        <v>0</v>
      </c>
      <c r="H51" s="10" t="n">
        <v>0</v>
      </c>
      <c r="I51" s="10" t="n">
        <v>0</v>
      </c>
      <c r="J51" s="10" t="n">
        <v>0</v>
      </c>
      <c r="K51" s="10" t="n">
        <v>0</v>
      </c>
      <c r="L51" s="9" t="n">
        <v>0</v>
      </c>
      <c r="M51" s="9" t="n">
        <v>0</v>
      </c>
      <c r="N51" s="9" t="n">
        <v>0</v>
      </c>
      <c r="O51" s="9" t="n">
        <v>1</v>
      </c>
      <c r="P51" s="9" t="n">
        <f aca="false">IF(D51=0,1,0)</f>
        <v>0</v>
      </c>
    </row>
    <row r="52" customFormat="false" ht="12.8" hidden="false" customHeight="false" outlineLevel="0" collapsed="false">
      <c r="A52" s="19" t="s">
        <v>49</v>
      </c>
      <c r="B52" s="19" t="s">
        <v>44</v>
      </c>
      <c r="C52" s="19" t="s">
        <v>44</v>
      </c>
      <c r="D52" s="9" t="n">
        <v>1</v>
      </c>
      <c r="E52" s="9" t="n">
        <v>1</v>
      </c>
      <c r="F52" s="10" t="n">
        <v>0</v>
      </c>
      <c r="G52" s="9" t="n">
        <v>1</v>
      </c>
      <c r="H52" s="10" t="n">
        <v>0</v>
      </c>
      <c r="I52" s="10" t="n">
        <v>0</v>
      </c>
      <c r="J52" s="10" t="n">
        <v>0</v>
      </c>
      <c r="K52" s="10" t="n">
        <v>0</v>
      </c>
      <c r="L52" s="9" t="n">
        <v>1</v>
      </c>
      <c r="M52" s="9" t="n">
        <v>0</v>
      </c>
      <c r="N52" s="9" t="n">
        <v>0</v>
      </c>
      <c r="O52" s="9" t="n">
        <v>0</v>
      </c>
      <c r="P52" s="9" t="n">
        <f aca="false">IF(D52=0,1,0)</f>
        <v>0</v>
      </c>
    </row>
    <row r="53" customFormat="false" ht="12.8" hidden="false" customHeight="false" outlineLevel="0" collapsed="false">
      <c r="A53" s="19" t="s">
        <v>49</v>
      </c>
      <c r="B53" s="19" t="s">
        <v>44</v>
      </c>
      <c r="C53" s="19" t="s">
        <v>45</v>
      </c>
      <c r="D53" s="9" t="n">
        <v>0</v>
      </c>
      <c r="E53" s="9" t="n">
        <v>1</v>
      </c>
      <c r="F53" s="10" t="n">
        <v>0</v>
      </c>
      <c r="G53" s="9" t="n">
        <v>0</v>
      </c>
      <c r="H53" s="10" t="n">
        <v>0</v>
      </c>
      <c r="I53" s="10" t="n">
        <v>0</v>
      </c>
      <c r="J53" s="10" t="n">
        <v>0</v>
      </c>
      <c r="K53" s="10" t="n">
        <v>0</v>
      </c>
      <c r="L53" s="9" t="n">
        <v>0</v>
      </c>
      <c r="M53" s="9" t="n">
        <v>0</v>
      </c>
      <c r="N53" s="9" t="n">
        <v>1</v>
      </c>
      <c r="O53" s="9" t="n">
        <v>1</v>
      </c>
      <c r="P53" s="9" t="n">
        <f aca="false">IF(D53=0,1,0)</f>
        <v>1</v>
      </c>
    </row>
    <row r="54" customFormat="false" ht="12.8" hidden="false" customHeight="false" outlineLevel="0" collapsed="false">
      <c r="A54" s="19" t="s">
        <v>50</v>
      </c>
      <c r="B54" s="19" t="s">
        <v>41</v>
      </c>
      <c r="C54" s="19" t="s">
        <v>41</v>
      </c>
      <c r="D54" s="9" t="n">
        <v>0</v>
      </c>
      <c r="E54" s="9" t="n">
        <v>1</v>
      </c>
      <c r="F54" s="10" t="n">
        <v>0</v>
      </c>
      <c r="G54" s="9" t="n">
        <v>1</v>
      </c>
      <c r="H54" s="10" t="n">
        <v>0</v>
      </c>
      <c r="I54" s="10" t="n">
        <v>0</v>
      </c>
      <c r="J54" s="10" t="n">
        <v>0</v>
      </c>
      <c r="K54" s="10" t="n">
        <v>0</v>
      </c>
      <c r="L54" s="9" t="n">
        <v>1</v>
      </c>
      <c r="M54" s="9" t="n">
        <v>1</v>
      </c>
      <c r="N54" s="9" t="n">
        <v>0</v>
      </c>
      <c r="O54" s="9" t="n">
        <v>0</v>
      </c>
      <c r="P54" s="9" t="n">
        <f aca="false">IF(D54=0,1,0)</f>
        <v>1</v>
      </c>
    </row>
    <row r="55" customFormat="false" ht="12.8" hidden="false" customHeight="false" outlineLevel="0" collapsed="false">
      <c r="A55" s="19" t="s">
        <v>50</v>
      </c>
      <c r="B55" s="19" t="s">
        <v>41</v>
      </c>
      <c r="C55" s="19" t="s">
        <v>42</v>
      </c>
      <c r="D55" s="9" t="n">
        <v>1</v>
      </c>
      <c r="E55" s="9" t="n">
        <v>1</v>
      </c>
      <c r="F55" s="10" t="n">
        <v>0</v>
      </c>
      <c r="G55" s="9" t="n">
        <v>0</v>
      </c>
      <c r="H55" s="10" t="n">
        <v>0</v>
      </c>
      <c r="I55" s="10" t="n">
        <v>0</v>
      </c>
      <c r="J55" s="10" t="n">
        <v>0</v>
      </c>
      <c r="K55" s="10" t="n">
        <v>0</v>
      </c>
      <c r="L55" s="9" t="n">
        <v>0</v>
      </c>
      <c r="M55" s="9" t="n">
        <v>0</v>
      </c>
      <c r="N55" s="9" t="n">
        <v>0</v>
      </c>
      <c r="O55" s="9" t="n">
        <v>1</v>
      </c>
      <c r="P55" s="9" t="n">
        <f aca="false">IF(D55=0,1,0)</f>
        <v>0</v>
      </c>
    </row>
    <row r="56" customFormat="false" ht="12.8" hidden="false" customHeight="false" outlineLevel="0" collapsed="false">
      <c r="A56" s="19" t="s">
        <v>51</v>
      </c>
      <c r="B56" s="19" t="s">
        <v>44</v>
      </c>
      <c r="C56" s="19" t="s">
        <v>44</v>
      </c>
      <c r="D56" s="9" t="n">
        <v>1</v>
      </c>
      <c r="E56" s="9" t="n">
        <v>1</v>
      </c>
      <c r="F56" s="10" t="n">
        <v>0</v>
      </c>
      <c r="G56" s="9" t="n">
        <v>1</v>
      </c>
      <c r="H56" s="10" t="n">
        <v>0</v>
      </c>
      <c r="I56" s="10" t="n">
        <v>0</v>
      </c>
      <c r="J56" s="10" t="n">
        <v>0</v>
      </c>
      <c r="K56" s="10" t="n">
        <v>0</v>
      </c>
      <c r="L56" s="9" t="n">
        <v>1</v>
      </c>
      <c r="M56" s="9" t="n">
        <v>0</v>
      </c>
      <c r="N56" s="9" t="n">
        <v>0</v>
      </c>
      <c r="O56" s="9" t="n">
        <v>0</v>
      </c>
      <c r="P56" s="9" t="n">
        <f aca="false">IF(D56=0,1,0)</f>
        <v>0</v>
      </c>
    </row>
    <row r="57" customFormat="false" ht="12.8" hidden="false" customHeight="false" outlineLevel="0" collapsed="false">
      <c r="A57" s="19" t="s">
        <v>51</v>
      </c>
      <c r="B57" s="19" t="s">
        <v>44</v>
      </c>
      <c r="C57" s="19" t="s">
        <v>45</v>
      </c>
      <c r="D57" s="9" t="n">
        <v>0</v>
      </c>
      <c r="E57" s="9" t="n">
        <v>1</v>
      </c>
      <c r="F57" s="10" t="n">
        <v>0</v>
      </c>
      <c r="G57" s="9" t="n">
        <v>0</v>
      </c>
      <c r="H57" s="10" t="n">
        <v>0</v>
      </c>
      <c r="I57" s="10" t="n">
        <v>0</v>
      </c>
      <c r="J57" s="10" t="n">
        <v>0</v>
      </c>
      <c r="K57" s="10" t="n">
        <v>0</v>
      </c>
      <c r="L57" s="9" t="n">
        <v>0</v>
      </c>
      <c r="M57" s="9" t="n">
        <v>0</v>
      </c>
      <c r="N57" s="9" t="n">
        <v>1</v>
      </c>
      <c r="O57" s="9" t="n">
        <v>1</v>
      </c>
      <c r="P57" s="9" t="n">
        <f aca="false">IF(D57=0,1,0)</f>
        <v>1</v>
      </c>
    </row>
    <row r="58" customFormat="false" ht="12.8" hidden="false" customHeight="false" outlineLevel="0" collapsed="false">
      <c r="A58" s="19" t="s">
        <v>52</v>
      </c>
      <c r="B58" s="19" t="s">
        <v>41</v>
      </c>
      <c r="C58" s="19" t="s">
        <v>41</v>
      </c>
      <c r="D58" s="9" t="n">
        <v>0</v>
      </c>
      <c r="E58" s="9" t="n">
        <v>1</v>
      </c>
      <c r="F58" s="10" t="n">
        <v>0</v>
      </c>
      <c r="G58" s="9" t="n">
        <v>1</v>
      </c>
      <c r="H58" s="10" t="n">
        <v>0</v>
      </c>
      <c r="I58" s="10" t="n">
        <v>0</v>
      </c>
      <c r="J58" s="10" t="n">
        <v>0</v>
      </c>
      <c r="K58" s="10" t="n">
        <v>0</v>
      </c>
      <c r="L58" s="9" t="n">
        <v>1</v>
      </c>
      <c r="M58" s="9" t="n">
        <v>1</v>
      </c>
      <c r="N58" s="9" t="n">
        <v>0</v>
      </c>
      <c r="O58" s="9" t="n">
        <v>0</v>
      </c>
      <c r="P58" s="9" t="n">
        <f aca="false">IF(D58=0,1,0)</f>
        <v>1</v>
      </c>
    </row>
    <row r="59" customFormat="false" ht="12.8" hidden="false" customHeight="false" outlineLevel="0" collapsed="false">
      <c r="A59" s="19" t="s">
        <v>52</v>
      </c>
      <c r="B59" s="19" t="s">
        <v>41</v>
      </c>
      <c r="C59" s="19" t="s">
        <v>42</v>
      </c>
      <c r="D59" s="9" t="n">
        <v>1</v>
      </c>
      <c r="E59" s="9" t="n">
        <v>1</v>
      </c>
      <c r="F59" s="10" t="n">
        <v>0</v>
      </c>
      <c r="G59" s="9" t="n">
        <v>0</v>
      </c>
      <c r="H59" s="10" t="n">
        <v>0</v>
      </c>
      <c r="I59" s="10" t="n">
        <v>0</v>
      </c>
      <c r="J59" s="10" t="n">
        <v>0</v>
      </c>
      <c r="K59" s="10" t="n">
        <v>0</v>
      </c>
      <c r="L59" s="9" t="n">
        <v>0</v>
      </c>
      <c r="M59" s="9" t="n">
        <v>0</v>
      </c>
      <c r="N59" s="9" t="n">
        <v>0</v>
      </c>
      <c r="O59" s="9" t="n">
        <v>1</v>
      </c>
      <c r="P59" s="9" t="n">
        <f aca="false">IF(D59=0,1,0)</f>
        <v>0</v>
      </c>
    </row>
    <row r="60" customFormat="false" ht="12.8" hidden="false" customHeight="false" outlineLevel="0" collapsed="false">
      <c r="A60" s="19" t="s">
        <v>53</v>
      </c>
      <c r="B60" s="19" t="s">
        <v>44</v>
      </c>
      <c r="C60" s="19" t="s">
        <v>44</v>
      </c>
      <c r="D60" s="9" t="n">
        <v>1</v>
      </c>
      <c r="E60" s="9" t="n">
        <v>1</v>
      </c>
      <c r="F60" s="10" t="n">
        <v>0</v>
      </c>
      <c r="G60" s="9" t="n">
        <v>1</v>
      </c>
      <c r="H60" s="10" t="n">
        <v>0</v>
      </c>
      <c r="I60" s="10" t="n">
        <v>0</v>
      </c>
      <c r="J60" s="10" t="n">
        <v>0</v>
      </c>
      <c r="K60" s="10" t="n">
        <v>0</v>
      </c>
      <c r="L60" s="9" t="n">
        <v>1</v>
      </c>
      <c r="M60" s="9" t="n">
        <v>0</v>
      </c>
      <c r="N60" s="9" t="n">
        <v>0</v>
      </c>
      <c r="O60" s="9" t="n">
        <v>0</v>
      </c>
      <c r="P60" s="9" t="n">
        <f aca="false">IF(D60=0,1,0)</f>
        <v>0</v>
      </c>
    </row>
    <row r="61" customFormat="false" ht="12.8" hidden="false" customHeight="false" outlineLevel="0" collapsed="false">
      <c r="A61" s="19" t="s">
        <v>53</v>
      </c>
      <c r="B61" s="19" t="s">
        <v>44</v>
      </c>
      <c r="C61" s="19" t="s">
        <v>45</v>
      </c>
      <c r="D61" s="9" t="n">
        <v>0</v>
      </c>
      <c r="E61" s="9" t="n">
        <v>1</v>
      </c>
      <c r="F61" s="10" t="n">
        <v>0</v>
      </c>
      <c r="G61" s="9" t="n">
        <v>0</v>
      </c>
      <c r="H61" s="10" t="n">
        <v>0</v>
      </c>
      <c r="I61" s="10" t="n">
        <v>0</v>
      </c>
      <c r="J61" s="10" t="n">
        <v>0</v>
      </c>
      <c r="K61" s="10" t="n">
        <v>0</v>
      </c>
      <c r="L61" s="9" t="n">
        <v>0</v>
      </c>
      <c r="M61" s="9" t="n">
        <v>0</v>
      </c>
      <c r="N61" s="9" t="n">
        <v>1</v>
      </c>
      <c r="O61" s="9" t="n">
        <v>1</v>
      </c>
      <c r="P61" s="9" t="n">
        <f aca="false">IF(D61=0,1,0)</f>
        <v>1</v>
      </c>
    </row>
    <row r="62" customFormat="false" ht="12.8" hidden="false" customHeight="false" outlineLevel="0" collapsed="false">
      <c r="A62" s="19" t="s">
        <v>54</v>
      </c>
      <c r="B62" s="19" t="s">
        <v>41</v>
      </c>
      <c r="C62" s="19" t="s">
        <v>41</v>
      </c>
      <c r="D62" s="9" t="n">
        <v>0</v>
      </c>
      <c r="E62" s="9" t="n">
        <v>1</v>
      </c>
      <c r="F62" s="10" t="n">
        <v>0</v>
      </c>
      <c r="G62" s="9" t="n">
        <v>1</v>
      </c>
      <c r="H62" s="10" t="n">
        <v>0</v>
      </c>
      <c r="I62" s="10" t="n">
        <v>0</v>
      </c>
      <c r="J62" s="10" t="n">
        <v>0</v>
      </c>
      <c r="K62" s="10" t="n">
        <v>0</v>
      </c>
      <c r="L62" s="9" t="n">
        <v>1</v>
      </c>
      <c r="M62" s="9" t="n">
        <v>1</v>
      </c>
      <c r="N62" s="9" t="n">
        <v>0</v>
      </c>
      <c r="O62" s="9" t="n">
        <v>0</v>
      </c>
      <c r="P62" s="9" t="n">
        <f aca="false">IF(D62=0,1,0)</f>
        <v>1</v>
      </c>
    </row>
    <row r="63" customFormat="false" ht="12.8" hidden="false" customHeight="false" outlineLevel="0" collapsed="false">
      <c r="A63" s="19" t="s">
        <v>54</v>
      </c>
      <c r="B63" s="19" t="s">
        <v>41</v>
      </c>
      <c r="C63" s="19" t="s">
        <v>42</v>
      </c>
      <c r="D63" s="9" t="n">
        <v>1</v>
      </c>
      <c r="E63" s="9" t="n">
        <v>1</v>
      </c>
      <c r="F63" s="10" t="n">
        <v>0</v>
      </c>
      <c r="G63" s="9" t="n">
        <v>0</v>
      </c>
      <c r="H63" s="10" t="n">
        <v>0</v>
      </c>
      <c r="I63" s="10" t="n">
        <v>0</v>
      </c>
      <c r="J63" s="10" t="n">
        <v>0</v>
      </c>
      <c r="K63" s="10" t="n">
        <v>0</v>
      </c>
      <c r="L63" s="9" t="n">
        <v>0</v>
      </c>
      <c r="M63" s="9" t="n">
        <v>0</v>
      </c>
      <c r="N63" s="9" t="n">
        <v>0</v>
      </c>
      <c r="O63" s="9" t="n">
        <v>1</v>
      </c>
      <c r="P63" s="9" t="n">
        <f aca="false">IF(D63=0,1,0)</f>
        <v>0</v>
      </c>
    </row>
    <row r="64" customFormat="false" ht="12.8" hidden="false" customHeight="false" outlineLevel="0" collapsed="false">
      <c r="A64" s="19" t="s">
        <v>55</v>
      </c>
      <c r="B64" s="19" t="s">
        <v>44</v>
      </c>
      <c r="C64" s="19" t="s">
        <v>44</v>
      </c>
      <c r="D64" s="9" t="n">
        <v>1</v>
      </c>
      <c r="E64" s="9" t="n">
        <v>1</v>
      </c>
      <c r="F64" s="10" t="n">
        <v>0</v>
      </c>
      <c r="G64" s="9" t="n">
        <v>1</v>
      </c>
      <c r="H64" s="10" t="n">
        <v>0</v>
      </c>
      <c r="I64" s="10" t="n">
        <v>0</v>
      </c>
      <c r="J64" s="10" t="n">
        <v>0</v>
      </c>
      <c r="K64" s="10" t="n">
        <v>0</v>
      </c>
      <c r="L64" s="9" t="n">
        <v>1</v>
      </c>
      <c r="M64" s="9" t="n">
        <v>0</v>
      </c>
      <c r="N64" s="9" t="n">
        <v>0</v>
      </c>
      <c r="O64" s="9" t="n">
        <v>0</v>
      </c>
      <c r="P64" s="9" t="n">
        <f aca="false">IF(D64=0,1,0)</f>
        <v>0</v>
      </c>
    </row>
    <row r="65" customFormat="false" ht="12.8" hidden="false" customHeight="false" outlineLevel="0" collapsed="false">
      <c r="A65" s="19" t="s">
        <v>55</v>
      </c>
      <c r="B65" s="19" t="s">
        <v>44</v>
      </c>
      <c r="C65" s="19" t="s">
        <v>45</v>
      </c>
      <c r="D65" s="9" t="n">
        <v>0</v>
      </c>
      <c r="E65" s="9" t="n">
        <v>1</v>
      </c>
      <c r="F65" s="10" t="n">
        <v>0</v>
      </c>
      <c r="G65" s="9" t="n">
        <v>0</v>
      </c>
      <c r="H65" s="10" t="n">
        <v>0</v>
      </c>
      <c r="I65" s="10" t="n">
        <v>0</v>
      </c>
      <c r="J65" s="10" t="n">
        <v>0</v>
      </c>
      <c r="K65" s="10" t="n">
        <v>0</v>
      </c>
      <c r="L65" s="9" t="n">
        <v>0</v>
      </c>
      <c r="M65" s="9" t="n">
        <v>0</v>
      </c>
      <c r="N65" s="9" t="n">
        <v>1</v>
      </c>
      <c r="O65" s="9" t="n">
        <v>1</v>
      </c>
      <c r="P65" s="9" t="n">
        <f aca="false">IF(D65=0,1,0)</f>
        <v>1</v>
      </c>
    </row>
    <row r="66" customFormat="false" ht="12.8" hidden="false" customHeight="false" outlineLevel="0" collapsed="false">
      <c r="A66" s="19" t="s">
        <v>56</v>
      </c>
      <c r="B66" s="19" t="s">
        <v>41</v>
      </c>
      <c r="C66" s="19" t="s">
        <v>41</v>
      </c>
      <c r="D66" s="9" t="n">
        <v>0</v>
      </c>
      <c r="E66" s="9" t="n">
        <v>1</v>
      </c>
      <c r="F66" s="10" t="n">
        <v>0</v>
      </c>
      <c r="G66" s="9" t="n">
        <v>1</v>
      </c>
      <c r="H66" s="10" t="n">
        <v>0</v>
      </c>
      <c r="I66" s="10" t="n">
        <v>0</v>
      </c>
      <c r="J66" s="10" t="n">
        <v>0</v>
      </c>
      <c r="K66" s="10" t="n">
        <v>0</v>
      </c>
      <c r="L66" s="9" t="n">
        <v>1</v>
      </c>
      <c r="M66" s="9" t="n">
        <v>1</v>
      </c>
      <c r="N66" s="9" t="n">
        <v>0</v>
      </c>
      <c r="O66" s="9" t="n">
        <v>0</v>
      </c>
      <c r="P66" s="9" t="n">
        <f aca="false">IF(D66=0,1,0)</f>
        <v>1</v>
      </c>
    </row>
    <row r="67" customFormat="false" ht="12.8" hidden="false" customHeight="false" outlineLevel="0" collapsed="false">
      <c r="A67" s="19" t="s">
        <v>56</v>
      </c>
      <c r="B67" s="19" t="s">
        <v>41</v>
      </c>
      <c r="C67" s="19" t="s">
        <v>42</v>
      </c>
      <c r="D67" s="9" t="n">
        <v>1</v>
      </c>
      <c r="E67" s="9" t="n">
        <v>1</v>
      </c>
      <c r="F67" s="10" t="n">
        <v>0</v>
      </c>
      <c r="G67" s="9" t="n">
        <v>0</v>
      </c>
      <c r="H67" s="10" t="n">
        <v>0</v>
      </c>
      <c r="I67" s="10" t="n">
        <v>0</v>
      </c>
      <c r="J67" s="10" t="n">
        <v>0</v>
      </c>
      <c r="K67" s="10" t="n">
        <v>0</v>
      </c>
      <c r="L67" s="9" t="n">
        <v>0</v>
      </c>
      <c r="M67" s="9" t="n">
        <v>0</v>
      </c>
      <c r="N67" s="9" t="n">
        <v>0</v>
      </c>
      <c r="O67" s="9" t="n">
        <v>1</v>
      </c>
      <c r="P67" s="9" t="n">
        <f aca="false">IF(D67=0,1,0)</f>
        <v>0</v>
      </c>
    </row>
    <row r="68" customFormat="false" ht="12.8" hidden="false" customHeight="false" outlineLevel="0" collapsed="false">
      <c r="A68" s="19" t="s">
        <v>57</v>
      </c>
      <c r="B68" s="19" t="s">
        <v>44</v>
      </c>
      <c r="C68" s="19" t="s">
        <v>44</v>
      </c>
      <c r="D68" s="9" t="n">
        <v>1</v>
      </c>
      <c r="E68" s="9" t="n">
        <v>1</v>
      </c>
      <c r="F68" s="10" t="n">
        <v>0</v>
      </c>
      <c r="G68" s="9" t="n">
        <v>1</v>
      </c>
      <c r="H68" s="10" t="n">
        <v>0</v>
      </c>
      <c r="I68" s="10" t="n">
        <v>0</v>
      </c>
      <c r="J68" s="10" t="n">
        <v>0</v>
      </c>
      <c r="K68" s="10" t="n">
        <v>0</v>
      </c>
      <c r="L68" s="9" t="n">
        <v>1</v>
      </c>
      <c r="M68" s="9" t="n">
        <v>0</v>
      </c>
      <c r="N68" s="9" t="n">
        <v>0</v>
      </c>
      <c r="O68" s="9" t="n">
        <v>0</v>
      </c>
      <c r="P68" s="9" t="n">
        <f aca="false">IF(D68=0,1,0)</f>
        <v>0</v>
      </c>
    </row>
    <row r="69" customFormat="false" ht="12.8" hidden="false" customHeight="false" outlineLevel="0" collapsed="false">
      <c r="A69" s="19" t="s">
        <v>57</v>
      </c>
      <c r="B69" s="19" t="s">
        <v>44</v>
      </c>
      <c r="C69" s="19" t="s">
        <v>45</v>
      </c>
      <c r="D69" s="9" t="n">
        <v>0</v>
      </c>
      <c r="E69" s="9" t="n">
        <v>1</v>
      </c>
      <c r="F69" s="10" t="n">
        <v>0</v>
      </c>
      <c r="G69" s="9" t="n">
        <v>0</v>
      </c>
      <c r="H69" s="10" t="n">
        <v>0</v>
      </c>
      <c r="I69" s="10" t="n">
        <v>0</v>
      </c>
      <c r="J69" s="10" t="n">
        <v>0</v>
      </c>
      <c r="K69" s="10" t="n">
        <v>0</v>
      </c>
      <c r="L69" s="9" t="n">
        <v>0</v>
      </c>
      <c r="M69" s="9" t="n">
        <v>0</v>
      </c>
      <c r="N69" s="9" t="n">
        <v>1</v>
      </c>
      <c r="O69" s="9" t="n">
        <v>1</v>
      </c>
      <c r="P69" s="9" t="n">
        <f aca="false">IF(D69=0,1,0)</f>
        <v>1</v>
      </c>
    </row>
    <row r="70" customFormat="false" ht="12.8" hidden="false" customHeight="false" outlineLevel="0" collapsed="false">
      <c r="A70" s="19" t="s">
        <v>58</v>
      </c>
      <c r="B70" s="19" t="s">
        <v>41</v>
      </c>
      <c r="C70" s="19" t="s">
        <v>41</v>
      </c>
      <c r="D70" s="9" t="n">
        <v>0</v>
      </c>
      <c r="E70" s="9" t="n">
        <v>1</v>
      </c>
      <c r="F70" s="10" t="n">
        <v>0</v>
      </c>
      <c r="G70" s="9" t="n">
        <v>1</v>
      </c>
      <c r="H70" s="10" t="n">
        <v>0</v>
      </c>
      <c r="I70" s="10" t="n">
        <v>0</v>
      </c>
      <c r="J70" s="10" t="n">
        <v>0</v>
      </c>
      <c r="K70" s="10" t="n">
        <v>0</v>
      </c>
      <c r="L70" s="9" t="n">
        <v>1</v>
      </c>
      <c r="M70" s="9" t="n">
        <v>1</v>
      </c>
      <c r="N70" s="9" t="n">
        <v>0</v>
      </c>
      <c r="O70" s="9" t="n">
        <v>0</v>
      </c>
      <c r="P70" s="9" t="n">
        <f aca="false">IF(D70=0,1,0)</f>
        <v>1</v>
      </c>
    </row>
    <row r="71" customFormat="false" ht="12.8" hidden="false" customHeight="false" outlineLevel="0" collapsed="false">
      <c r="A71" s="19" t="s">
        <v>58</v>
      </c>
      <c r="B71" s="19" t="s">
        <v>41</v>
      </c>
      <c r="C71" s="19" t="s">
        <v>42</v>
      </c>
      <c r="D71" s="9" t="n">
        <v>1</v>
      </c>
      <c r="E71" s="9" t="n">
        <v>1</v>
      </c>
      <c r="F71" s="10" t="n">
        <v>0</v>
      </c>
      <c r="G71" s="9" t="n">
        <v>0</v>
      </c>
      <c r="H71" s="10" t="n">
        <v>0</v>
      </c>
      <c r="I71" s="10" t="n">
        <v>0</v>
      </c>
      <c r="J71" s="10" t="n">
        <v>0</v>
      </c>
      <c r="K71" s="10" t="n">
        <v>0</v>
      </c>
      <c r="L71" s="9" t="n">
        <v>0</v>
      </c>
      <c r="M71" s="9" t="n">
        <v>0</v>
      </c>
      <c r="N71" s="9" t="n">
        <v>0</v>
      </c>
      <c r="O71" s="9" t="n">
        <v>1</v>
      </c>
      <c r="P71" s="9" t="n">
        <f aca="false">IF(D71=0,1,0)</f>
        <v>0</v>
      </c>
    </row>
    <row r="72" customFormat="false" ht="12.8" hidden="false" customHeight="false" outlineLevel="0" collapsed="false">
      <c r="A72" s="19" t="s">
        <v>59</v>
      </c>
      <c r="B72" s="19" t="s">
        <v>44</v>
      </c>
      <c r="C72" s="19" t="s">
        <v>44</v>
      </c>
      <c r="D72" s="9" t="n">
        <v>1</v>
      </c>
      <c r="E72" s="9" t="n">
        <v>1</v>
      </c>
      <c r="F72" s="10" t="n">
        <v>0</v>
      </c>
      <c r="G72" s="9" t="n">
        <v>1</v>
      </c>
      <c r="H72" s="10" t="n">
        <v>0</v>
      </c>
      <c r="I72" s="10" t="n">
        <v>0</v>
      </c>
      <c r="J72" s="10" t="n">
        <v>0</v>
      </c>
      <c r="K72" s="10" t="n">
        <v>0</v>
      </c>
      <c r="L72" s="9" t="n">
        <v>1</v>
      </c>
      <c r="M72" s="9" t="n">
        <v>0</v>
      </c>
      <c r="N72" s="9" t="n">
        <v>0</v>
      </c>
      <c r="O72" s="9" t="n">
        <v>0</v>
      </c>
      <c r="P72" s="9" t="n">
        <f aca="false">IF(D72=0,1,0)</f>
        <v>0</v>
      </c>
    </row>
    <row r="73" customFormat="false" ht="12.8" hidden="false" customHeight="false" outlineLevel="0" collapsed="false">
      <c r="A73" s="19" t="s">
        <v>59</v>
      </c>
      <c r="B73" s="19" t="s">
        <v>44</v>
      </c>
      <c r="C73" s="19" t="s">
        <v>45</v>
      </c>
      <c r="D73" s="9" t="n">
        <v>0</v>
      </c>
      <c r="E73" s="9" t="n">
        <v>1</v>
      </c>
      <c r="F73" s="10" t="n">
        <v>0</v>
      </c>
      <c r="G73" s="9" t="n">
        <v>0</v>
      </c>
      <c r="H73" s="10" t="n">
        <v>0</v>
      </c>
      <c r="I73" s="10" t="n">
        <v>0</v>
      </c>
      <c r="J73" s="10" t="n">
        <v>0</v>
      </c>
      <c r="K73" s="10" t="n">
        <v>0</v>
      </c>
      <c r="L73" s="9" t="n">
        <v>0</v>
      </c>
      <c r="M73" s="9" t="n">
        <v>0</v>
      </c>
      <c r="N73" s="9" t="n">
        <v>1</v>
      </c>
      <c r="O73" s="9" t="n">
        <v>1</v>
      </c>
      <c r="P73" s="9" t="n">
        <f aca="false">IF(D73=0,1,0)</f>
        <v>1</v>
      </c>
    </row>
    <row r="74" customFormat="false" ht="12.8" hidden="false" customHeight="false" outlineLevel="0" collapsed="false">
      <c r="A74" s="15" t="s">
        <v>60</v>
      </c>
      <c r="B74" s="15" t="s">
        <v>42</v>
      </c>
      <c r="C74" s="15" t="s">
        <v>41</v>
      </c>
      <c r="D74" s="16" t="n">
        <v>0</v>
      </c>
      <c r="E74" s="16" t="n">
        <v>1</v>
      </c>
      <c r="F74" s="17" t="n">
        <v>0</v>
      </c>
      <c r="G74" s="16" t="n">
        <v>1</v>
      </c>
      <c r="H74" s="17" t="n">
        <v>0</v>
      </c>
      <c r="I74" s="17" t="n">
        <v>0</v>
      </c>
      <c r="J74" s="17" t="n">
        <v>0</v>
      </c>
      <c r="K74" s="17" t="n">
        <v>0</v>
      </c>
      <c r="L74" s="16" t="n">
        <v>1</v>
      </c>
      <c r="M74" s="16" t="n">
        <v>1</v>
      </c>
      <c r="N74" s="16" t="n">
        <v>0</v>
      </c>
      <c r="O74" s="16" t="n">
        <v>1</v>
      </c>
      <c r="P74" s="16" t="n">
        <f aca="false">IF(D74=0,1,0)</f>
        <v>1</v>
      </c>
    </row>
    <row r="75" customFormat="false" ht="12.8" hidden="false" customHeight="false" outlineLevel="0" collapsed="false">
      <c r="A75" s="15" t="s">
        <v>60</v>
      </c>
      <c r="B75" s="15" t="s">
        <v>42</v>
      </c>
      <c r="C75" s="15" t="s">
        <v>42</v>
      </c>
      <c r="D75" s="16" t="n">
        <v>1</v>
      </c>
      <c r="E75" s="16" t="n">
        <v>1</v>
      </c>
      <c r="F75" s="17" t="n">
        <v>0</v>
      </c>
      <c r="G75" s="16" t="n">
        <v>1</v>
      </c>
      <c r="H75" s="17" t="n">
        <v>0</v>
      </c>
      <c r="I75" s="17" t="n">
        <v>0</v>
      </c>
      <c r="J75" s="17" t="n">
        <v>0</v>
      </c>
      <c r="K75" s="17" t="n">
        <v>0</v>
      </c>
      <c r="L75" s="16" t="n">
        <v>0</v>
      </c>
      <c r="M75" s="16" t="n">
        <v>0</v>
      </c>
      <c r="N75" s="16" t="n">
        <v>0</v>
      </c>
      <c r="O75" s="16" t="n">
        <v>0</v>
      </c>
      <c r="P75" s="16" t="n">
        <f aca="false">IF(D75=0,1,0)</f>
        <v>0</v>
      </c>
    </row>
    <row r="76" customFormat="false" ht="12.8" hidden="false" customHeight="false" outlineLevel="0" collapsed="false">
      <c r="A76" s="15" t="s">
        <v>61</v>
      </c>
      <c r="B76" s="15" t="s">
        <v>45</v>
      </c>
      <c r="C76" s="15" t="s">
        <v>44</v>
      </c>
      <c r="D76" s="16" t="n">
        <v>0</v>
      </c>
      <c r="E76" s="16" t="n">
        <v>1</v>
      </c>
      <c r="F76" s="17" t="n">
        <v>0</v>
      </c>
      <c r="G76" s="16" t="n">
        <v>1</v>
      </c>
      <c r="H76" s="17" t="n">
        <v>0</v>
      </c>
      <c r="I76" s="17" t="n">
        <v>0</v>
      </c>
      <c r="J76" s="17" t="n">
        <v>0</v>
      </c>
      <c r="K76" s="17" t="n">
        <v>0</v>
      </c>
      <c r="L76" s="16" t="n">
        <v>1</v>
      </c>
      <c r="M76" s="16" t="n">
        <v>0</v>
      </c>
      <c r="N76" s="16" t="n">
        <v>0</v>
      </c>
      <c r="O76" s="16" t="n">
        <v>1</v>
      </c>
      <c r="P76" s="16" t="n">
        <f aca="false">IF(D76=0,1,0)</f>
        <v>1</v>
      </c>
    </row>
    <row r="77" customFormat="false" ht="12.8" hidden="false" customHeight="false" outlineLevel="0" collapsed="false">
      <c r="A77" s="15" t="s">
        <v>61</v>
      </c>
      <c r="B77" s="15" t="s">
        <v>45</v>
      </c>
      <c r="C77" s="15" t="s">
        <v>45</v>
      </c>
      <c r="D77" s="16" t="n">
        <v>1</v>
      </c>
      <c r="E77" s="16" t="n">
        <v>1</v>
      </c>
      <c r="F77" s="17" t="n">
        <v>0</v>
      </c>
      <c r="G77" s="16" t="n">
        <v>0</v>
      </c>
      <c r="H77" s="17" t="n">
        <v>0</v>
      </c>
      <c r="I77" s="17" t="n">
        <v>0</v>
      </c>
      <c r="J77" s="17" t="n">
        <v>0</v>
      </c>
      <c r="K77" s="17" t="n">
        <v>0</v>
      </c>
      <c r="L77" s="16" t="n">
        <v>0</v>
      </c>
      <c r="M77" s="16" t="n">
        <v>0</v>
      </c>
      <c r="N77" s="16" t="n">
        <v>1</v>
      </c>
      <c r="O77" s="16" t="n">
        <v>0</v>
      </c>
      <c r="P77" s="16" t="n">
        <f aca="false">IF(D77=0,1,0)</f>
        <v>0</v>
      </c>
    </row>
    <row r="78" customFormat="false" ht="12.8" hidden="false" customHeight="false" outlineLevel="0" collapsed="false">
      <c r="A78" s="15" t="s">
        <v>62</v>
      </c>
      <c r="B78" s="15" t="s">
        <v>42</v>
      </c>
      <c r="C78" s="15" t="s">
        <v>41</v>
      </c>
      <c r="D78" s="16" t="n">
        <v>0</v>
      </c>
      <c r="E78" s="16" t="n">
        <v>1</v>
      </c>
      <c r="F78" s="17" t="n">
        <v>0</v>
      </c>
      <c r="G78" s="16" t="n">
        <v>1</v>
      </c>
      <c r="H78" s="17" t="n">
        <v>0</v>
      </c>
      <c r="I78" s="17" t="n">
        <v>0</v>
      </c>
      <c r="J78" s="17" t="n">
        <v>0</v>
      </c>
      <c r="K78" s="17" t="n">
        <v>0</v>
      </c>
      <c r="L78" s="16" t="n">
        <v>1</v>
      </c>
      <c r="M78" s="16" t="n">
        <v>1</v>
      </c>
      <c r="N78" s="16" t="n">
        <v>0</v>
      </c>
      <c r="O78" s="16" t="n">
        <v>1</v>
      </c>
      <c r="P78" s="16" t="n">
        <f aca="false">IF(D78=0,1,0)</f>
        <v>1</v>
      </c>
    </row>
    <row r="79" customFormat="false" ht="12.8" hidden="false" customHeight="false" outlineLevel="0" collapsed="false">
      <c r="A79" s="15" t="s">
        <v>62</v>
      </c>
      <c r="B79" s="15" t="s">
        <v>42</v>
      </c>
      <c r="C79" s="15" t="s">
        <v>42</v>
      </c>
      <c r="D79" s="16" t="n">
        <v>1</v>
      </c>
      <c r="E79" s="16" t="n">
        <v>1</v>
      </c>
      <c r="F79" s="17" t="n">
        <v>0</v>
      </c>
      <c r="G79" s="16" t="n">
        <v>0</v>
      </c>
      <c r="H79" s="17" t="n">
        <v>0</v>
      </c>
      <c r="I79" s="17" t="n">
        <v>0</v>
      </c>
      <c r="J79" s="17" t="n">
        <v>0</v>
      </c>
      <c r="K79" s="17" t="n">
        <v>0</v>
      </c>
      <c r="L79" s="16" t="n">
        <v>0</v>
      </c>
      <c r="M79" s="16" t="n">
        <v>0</v>
      </c>
      <c r="N79" s="16" t="n">
        <v>0</v>
      </c>
      <c r="O79" s="16" t="n">
        <v>0</v>
      </c>
      <c r="P79" s="16" t="n">
        <f aca="false">IF(D79=0,1,0)</f>
        <v>0</v>
      </c>
    </row>
    <row r="80" customFormat="false" ht="12.8" hidden="false" customHeight="false" outlineLevel="0" collapsed="false">
      <c r="A80" s="15" t="s">
        <v>63</v>
      </c>
      <c r="B80" s="15" t="s">
        <v>45</v>
      </c>
      <c r="C80" s="15" t="s">
        <v>44</v>
      </c>
      <c r="D80" s="16" t="n">
        <v>0</v>
      </c>
      <c r="E80" s="16" t="n">
        <v>1</v>
      </c>
      <c r="F80" s="17" t="n">
        <v>0</v>
      </c>
      <c r="G80" s="16" t="n">
        <v>1</v>
      </c>
      <c r="H80" s="17" t="n">
        <v>0</v>
      </c>
      <c r="I80" s="17" t="n">
        <v>0</v>
      </c>
      <c r="J80" s="17" t="n">
        <v>0</v>
      </c>
      <c r="K80" s="17" t="n">
        <v>0</v>
      </c>
      <c r="L80" s="16" t="n">
        <v>1</v>
      </c>
      <c r="M80" s="16" t="n">
        <v>0</v>
      </c>
      <c r="N80" s="16" t="n">
        <v>0</v>
      </c>
      <c r="O80" s="16" t="n">
        <v>1</v>
      </c>
      <c r="P80" s="16" t="n">
        <f aca="false">IF(D80=0,1,0)</f>
        <v>1</v>
      </c>
    </row>
    <row r="81" customFormat="false" ht="12.8" hidden="false" customHeight="false" outlineLevel="0" collapsed="false">
      <c r="A81" s="15" t="s">
        <v>63</v>
      </c>
      <c r="B81" s="15" t="s">
        <v>45</v>
      </c>
      <c r="C81" s="15" t="s">
        <v>45</v>
      </c>
      <c r="D81" s="16" t="n">
        <v>1</v>
      </c>
      <c r="E81" s="16" t="n">
        <v>1</v>
      </c>
      <c r="F81" s="17" t="n">
        <v>0</v>
      </c>
      <c r="G81" s="16" t="n">
        <v>0</v>
      </c>
      <c r="H81" s="17" t="n">
        <v>0</v>
      </c>
      <c r="I81" s="17" t="n">
        <v>0</v>
      </c>
      <c r="J81" s="17" t="n">
        <v>0</v>
      </c>
      <c r="K81" s="17" t="n">
        <v>0</v>
      </c>
      <c r="L81" s="16" t="n">
        <v>0</v>
      </c>
      <c r="M81" s="16" t="n">
        <v>0</v>
      </c>
      <c r="N81" s="16" t="n">
        <v>1</v>
      </c>
      <c r="O81" s="16" t="n">
        <v>0</v>
      </c>
      <c r="P81" s="16" t="n">
        <f aca="false">IF(D81=0,1,0)</f>
        <v>0</v>
      </c>
    </row>
    <row r="82" customFormat="false" ht="12.8" hidden="false" customHeight="false" outlineLevel="0" collapsed="false">
      <c r="A82" s="5" t="s">
        <v>64</v>
      </c>
      <c r="B82" s="5" t="s">
        <v>65</v>
      </c>
      <c r="C82" s="5" t="s">
        <v>65</v>
      </c>
      <c r="D82" s="6" t="n">
        <v>0</v>
      </c>
      <c r="E82" s="6" t="n">
        <v>1</v>
      </c>
      <c r="F82" s="7" t="n">
        <v>0</v>
      </c>
      <c r="G82" s="7" t="n">
        <v>0</v>
      </c>
      <c r="H82" s="6" t="n">
        <v>1</v>
      </c>
      <c r="I82" s="6" t="n">
        <v>0</v>
      </c>
      <c r="J82" s="7" t="n">
        <v>0</v>
      </c>
      <c r="K82" s="7" t="n">
        <v>0</v>
      </c>
      <c r="L82" s="6" t="n">
        <v>1</v>
      </c>
      <c r="M82" s="6" t="n">
        <v>1</v>
      </c>
      <c r="N82" s="6" t="n">
        <v>0</v>
      </c>
      <c r="O82" s="6" t="n">
        <v>0</v>
      </c>
      <c r="P82" s="6" t="n">
        <f aca="false">IF(D82=0,1,0)</f>
        <v>1</v>
      </c>
    </row>
    <row r="83" customFormat="false" ht="12.8" hidden="false" customHeight="false" outlineLevel="0" collapsed="false">
      <c r="A83" s="8" t="s">
        <v>64</v>
      </c>
      <c r="B83" s="8" t="s">
        <v>65</v>
      </c>
      <c r="C83" s="8" t="s">
        <v>66</v>
      </c>
      <c r="D83" s="9" t="n">
        <v>1</v>
      </c>
      <c r="E83" s="9" t="n">
        <v>1</v>
      </c>
      <c r="F83" s="10" t="n">
        <v>0</v>
      </c>
      <c r="G83" s="10" t="n">
        <v>0</v>
      </c>
      <c r="H83" s="9" t="n">
        <v>0</v>
      </c>
      <c r="I83" s="9" t="n">
        <v>1</v>
      </c>
      <c r="J83" s="10" t="n">
        <v>0</v>
      </c>
      <c r="K83" s="10" t="n">
        <v>0</v>
      </c>
      <c r="L83" s="9" t="n">
        <v>0</v>
      </c>
      <c r="M83" s="9" t="n">
        <v>0</v>
      </c>
      <c r="N83" s="9" t="n">
        <v>0</v>
      </c>
      <c r="O83" s="9" t="n">
        <v>1</v>
      </c>
      <c r="P83" s="9" t="n">
        <f aca="false">IF(D83=0,1,0)</f>
        <v>0</v>
      </c>
    </row>
    <row r="84" customFormat="false" ht="12.8" hidden="false" customHeight="false" outlineLevel="0" collapsed="false">
      <c r="A84" s="8" t="s">
        <v>67</v>
      </c>
      <c r="B84" s="8" t="s">
        <v>68</v>
      </c>
      <c r="C84" s="8" t="s">
        <v>68</v>
      </c>
      <c r="D84" s="9" t="n">
        <v>1</v>
      </c>
      <c r="E84" s="9" t="n">
        <v>1</v>
      </c>
      <c r="F84" s="10" t="n">
        <v>0</v>
      </c>
      <c r="G84" s="10" t="n">
        <v>0</v>
      </c>
      <c r="H84" s="9" t="n">
        <v>1</v>
      </c>
      <c r="I84" s="9" t="n">
        <v>0</v>
      </c>
      <c r="J84" s="10" t="n">
        <v>0</v>
      </c>
      <c r="K84" s="10" t="n">
        <v>0</v>
      </c>
      <c r="L84" s="9" t="n">
        <v>1</v>
      </c>
      <c r="M84" s="9" t="n">
        <v>0</v>
      </c>
      <c r="N84" s="9" t="n">
        <v>0</v>
      </c>
      <c r="O84" s="9" t="n">
        <v>0</v>
      </c>
      <c r="P84" s="9" t="n">
        <f aca="false">IF(D84=0,1,0)</f>
        <v>0</v>
      </c>
    </row>
    <row r="85" customFormat="false" ht="12.8" hidden="false" customHeight="false" outlineLevel="0" collapsed="false">
      <c r="A85" s="8" t="s">
        <v>67</v>
      </c>
      <c r="B85" s="8" t="s">
        <v>68</v>
      </c>
      <c r="C85" s="8" t="s">
        <v>69</v>
      </c>
      <c r="D85" s="9" t="n">
        <v>0</v>
      </c>
      <c r="E85" s="9" t="n">
        <v>1</v>
      </c>
      <c r="F85" s="10" t="n">
        <v>0</v>
      </c>
      <c r="G85" s="10" t="n">
        <v>0</v>
      </c>
      <c r="H85" s="9" t="n">
        <v>0</v>
      </c>
      <c r="I85" s="9" t="n">
        <v>1</v>
      </c>
      <c r="J85" s="10" t="n">
        <v>0</v>
      </c>
      <c r="K85" s="10" t="n">
        <v>0</v>
      </c>
      <c r="L85" s="9" t="n">
        <v>0</v>
      </c>
      <c r="M85" s="9" t="n">
        <v>0</v>
      </c>
      <c r="N85" s="9" t="n">
        <v>1</v>
      </c>
      <c r="O85" s="9" t="n">
        <v>1</v>
      </c>
      <c r="P85" s="9" t="n">
        <f aca="false">IF(D85=0,1,0)</f>
        <v>1</v>
      </c>
    </row>
    <row r="86" customFormat="false" ht="12.8" hidden="false" customHeight="false" outlineLevel="0" collapsed="false">
      <c r="A86" s="8" t="s">
        <v>70</v>
      </c>
      <c r="B86" s="8" t="s">
        <v>65</v>
      </c>
      <c r="C86" s="8" t="s">
        <v>65</v>
      </c>
      <c r="D86" s="9" t="n">
        <v>0</v>
      </c>
      <c r="E86" s="9" t="n">
        <v>1</v>
      </c>
      <c r="F86" s="10" t="n">
        <v>0</v>
      </c>
      <c r="G86" s="10" t="n">
        <v>0</v>
      </c>
      <c r="H86" s="9" t="n">
        <v>1</v>
      </c>
      <c r="I86" s="9" t="n">
        <v>0</v>
      </c>
      <c r="J86" s="10" t="n">
        <v>0</v>
      </c>
      <c r="K86" s="10" t="n">
        <v>0</v>
      </c>
      <c r="L86" s="9" t="n">
        <v>1</v>
      </c>
      <c r="M86" s="9" t="n">
        <v>1</v>
      </c>
      <c r="N86" s="9" t="n">
        <v>0</v>
      </c>
      <c r="O86" s="9" t="n">
        <v>0</v>
      </c>
      <c r="P86" s="9" t="n">
        <f aca="false">IF(D86=0,1,0)</f>
        <v>1</v>
      </c>
    </row>
    <row r="87" customFormat="false" ht="12.8" hidden="false" customHeight="false" outlineLevel="0" collapsed="false">
      <c r="A87" s="8" t="s">
        <v>70</v>
      </c>
      <c r="B87" s="8" t="s">
        <v>65</v>
      </c>
      <c r="C87" s="8" t="s">
        <v>66</v>
      </c>
      <c r="D87" s="9" t="n">
        <v>1</v>
      </c>
      <c r="E87" s="9" t="n">
        <v>1</v>
      </c>
      <c r="F87" s="10" t="n">
        <v>0</v>
      </c>
      <c r="G87" s="10" t="n">
        <v>0</v>
      </c>
      <c r="H87" s="9" t="n">
        <v>0</v>
      </c>
      <c r="I87" s="9" t="n">
        <v>1</v>
      </c>
      <c r="J87" s="10" t="n">
        <v>0</v>
      </c>
      <c r="K87" s="10" t="n">
        <v>0</v>
      </c>
      <c r="L87" s="9" t="n">
        <v>0</v>
      </c>
      <c r="M87" s="9" t="n">
        <v>0</v>
      </c>
      <c r="N87" s="9" t="n">
        <v>0</v>
      </c>
      <c r="O87" s="9" t="n">
        <v>1</v>
      </c>
      <c r="P87" s="9" t="n">
        <f aca="false">IF(D87=0,1,0)</f>
        <v>0</v>
      </c>
    </row>
    <row r="88" customFormat="false" ht="12.8" hidden="false" customHeight="false" outlineLevel="0" collapsed="false">
      <c r="A88" s="8" t="s">
        <v>71</v>
      </c>
      <c r="B88" s="8" t="s">
        <v>68</v>
      </c>
      <c r="C88" s="8" t="s">
        <v>68</v>
      </c>
      <c r="D88" s="9" t="n">
        <v>1</v>
      </c>
      <c r="E88" s="9" t="n">
        <v>1</v>
      </c>
      <c r="F88" s="10" t="n">
        <v>0</v>
      </c>
      <c r="G88" s="10" t="n">
        <v>0</v>
      </c>
      <c r="H88" s="9" t="n">
        <v>1</v>
      </c>
      <c r="I88" s="9" t="n">
        <v>0</v>
      </c>
      <c r="J88" s="10" t="n">
        <v>0</v>
      </c>
      <c r="K88" s="10" t="n">
        <v>0</v>
      </c>
      <c r="L88" s="9" t="n">
        <v>1</v>
      </c>
      <c r="M88" s="9" t="n">
        <v>0</v>
      </c>
      <c r="N88" s="9" t="n">
        <v>0</v>
      </c>
      <c r="O88" s="9" t="n">
        <v>0</v>
      </c>
      <c r="P88" s="9" t="n">
        <f aca="false">IF(D88=0,1,0)</f>
        <v>0</v>
      </c>
    </row>
    <row r="89" customFormat="false" ht="12.8" hidden="false" customHeight="false" outlineLevel="0" collapsed="false">
      <c r="A89" s="8" t="s">
        <v>71</v>
      </c>
      <c r="B89" s="8" t="s">
        <v>68</v>
      </c>
      <c r="C89" s="8" t="s">
        <v>69</v>
      </c>
      <c r="D89" s="9" t="n">
        <v>0</v>
      </c>
      <c r="E89" s="9" t="n">
        <v>1</v>
      </c>
      <c r="F89" s="10" t="n">
        <v>0</v>
      </c>
      <c r="G89" s="10" t="n">
        <v>0</v>
      </c>
      <c r="H89" s="9" t="n">
        <v>0</v>
      </c>
      <c r="I89" s="9" t="n">
        <v>1</v>
      </c>
      <c r="J89" s="10" t="n">
        <v>0</v>
      </c>
      <c r="K89" s="10" t="n">
        <v>0</v>
      </c>
      <c r="L89" s="9" t="n">
        <v>0</v>
      </c>
      <c r="M89" s="9" t="n">
        <v>0</v>
      </c>
      <c r="N89" s="9" t="n">
        <v>1</v>
      </c>
      <c r="O89" s="9" t="n">
        <v>1</v>
      </c>
      <c r="P89" s="9" t="n">
        <f aca="false">IF(D89=0,1,0)</f>
        <v>1</v>
      </c>
    </row>
    <row r="90" customFormat="false" ht="12.8" hidden="false" customHeight="false" outlineLevel="0" collapsed="false">
      <c r="A90" s="8" t="s">
        <v>72</v>
      </c>
      <c r="B90" s="8" t="s">
        <v>65</v>
      </c>
      <c r="C90" s="8" t="s">
        <v>65</v>
      </c>
      <c r="D90" s="9" t="n">
        <v>0</v>
      </c>
      <c r="E90" s="9" t="n">
        <v>1</v>
      </c>
      <c r="F90" s="10" t="n">
        <v>0</v>
      </c>
      <c r="G90" s="10" t="n">
        <v>0</v>
      </c>
      <c r="H90" s="9" t="n">
        <v>1</v>
      </c>
      <c r="I90" s="9" t="n">
        <v>0</v>
      </c>
      <c r="J90" s="10" t="n">
        <v>0</v>
      </c>
      <c r="K90" s="10" t="n">
        <v>0</v>
      </c>
      <c r="L90" s="9" t="n">
        <v>1</v>
      </c>
      <c r="M90" s="9" t="n">
        <v>1</v>
      </c>
      <c r="N90" s="9" t="n">
        <v>0</v>
      </c>
      <c r="O90" s="9" t="n">
        <v>0</v>
      </c>
      <c r="P90" s="9" t="n">
        <f aca="false">IF(D90=0,1,0)</f>
        <v>1</v>
      </c>
    </row>
    <row r="91" customFormat="false" ht="12.8" hidden="false" customHeight="false" outlineLevel="0" collapsed="false">
      <c r="A91" s="8" t="s">
        <v>72</v>
      </c>
      <c r="B91" s="8" t="s">
        <v>65</v>
      </c>
      <c r="C91" s="8" t="s">
        <v>66</v>
      </c>
      <c r="D91" s="9" t="n">
        <v>1</v>
      </c>
      <c r="E91" s="9" t="n">
        <v>1</v>
      </c>
      <c r="F91" s="10" t="n">
        <v>0</v>
      </c>
      <c r="G91" s="10" t="n">
        <v>0</v>
      </c>
      <c r="H91" s="9" t="n">
        <v>0</v>
      </c>
      <c r="I91" s="9" t="n">
        <v>1</v>
      </c>
      <c r="J91" s="10" t="n">
        <v>0</v>
      </c>
      <c r="K91" s="10" t="n">
        <v>0</v>
      </c>
      <c r="L91" s="9" t="n">
        <v>0</v>
      </c>
      <c r="M91" s="9" t="n">
        <v>0</v>
      </c>
      <c r="N91" s="9" t="n">
        <v>0</v>
      </c>
      <c r="O91" s="9" t="n">
        <v>1</v>
      </c>
      <c r="P91" s="9" t="n">
        <f aca="false">IF(D91=0,1,0)</f>
        <v>0</v>
      </c>
    </row>
    <row r="92" customFormat="false" ht="12.8" hidden="false" customHeight="false" outlineLevel="0" collapsed="false">
      <c r="A92" s="8" t="s">
        <v>73</v>
      </c>
      <c r="B92" s="8" t="s">
        <v>68</v>
      </c>
      <c r="C92" s="8" t="s">
        <v>68</v>
      </c>
      <c r="D92" s="9" t="n">
        <v>1</v>
      </c>
      <c r="E92" s="9" t="n">
        <v>1</v>
      </c>
      <c r="F92" s="10" t="n">
        <v>0</v>
      </c>
      <c r="G92" s="10" t="n">
        <v>0</v>
      </c>
      <c r="H92" s="9" t="n">
        <v>1</v>
      </c>
      <c r="I92" s="9" t="n">
        <v>0</v>
      </c>
      <c r="J92" s="10" t="n">
        <v>0</v>
      </c>
      <c r="K92" s="10" t="n">
        <v>0</v>
      </c>
      <c r="L92" s="9" t="n">
        <v>1</v>
      </c>
      <c r="M92" s="9" t="n">
        <v>0</v>
      </c>
      <c r="N92" s="9" t="n">
        <v>0</v>
      </c>
      <c r="O92" s="9" t="n">
        <v>0</v>
      </c>
      <c r="P92" s="9" t="n">
        <f aca="false">IF(D92=0,1,0)</f>
        <v>0</v>
      </c>
    </row>
    <row r="93" customFormat="false" ht="12.8" hidden="false" customHeight="false" outlineLevel="0" collapsed="false">
      <c r="A93" s="8" t="s">
        <v>73</v>
      </c>
      <c r="B93" s="8" t="s">
        <v>68</v>
      </c>
      <c r="C93" s="8" t="s">
        <v>69</v>
      </c>
      <c r="D93" s="9" t="n">
        <v>0</v>
      </c>
      <c r="E93" s="9" t="n">
        <v>1</v>
      </c>
      <c r="F93" s="10" t="n">
        <v>0</v>
      </c>
      <c r="G93" s="10" t="n">
        <v>0</v>
      </c>
      <c r="H93" s="9" t="n">
        <v>0</v>
      </c>
      <c r="I93" s="9" t="n">
        <v>1</v>
      </c>
      <c r="J93" s="10" t="n">
        <v>0</v>
      </c>
      <c r="K93" s="10" t="n">
        <v>0</v>
      </c>
      <c r="L93" s="9" t="n">
        <v>0</v>
      </c>
      <c r="M93" s="9" t="n">
        <v>0</v>
      </c>
      <c r="N93" s="9" t="n">
        <v>1</v>
      </c>
      <c r="O93" s="9" t="n">
        <v>1</v>
      </c>
      <c r="P93" s="9" t="n">
        <f aca="false">IF(D93=0,1,0)</f>
        <v>1</v>
      </c>
    </row>
    <row r="94" customFormat="false" ht="12.8" hidden="false" customHeight="false" outlineLevel="0" collapsed="false">
      <c r="A94" s="8" t="s">
        <v>74</v>
      </c>
      <c r="B94" s="8" t="s">
        <v>65</v>
      </c>
      <c r="C94" s="8" t="s">
        <v>65</v>
      </c>
      <c r="D94" s="9" t="n">
        <v>0</v>
      </c>
      <c r="E94" s="9" t="n">
        <v>1</v>
      </c>
      <c r="F94" s="10" t="n">
        <v>0</v>
      </c>
      <c r="G94" s="10" t="n">
        <v>0</v>
      </c>
      <c r="H94" s="9" t="n">
        <v>1</v>
      </c>
      <c r="I94" s="9" t="n">
        <v>0</v>
      </c>
      <c r="J94" s="10" t="n">
        <v>0</v>
      </c>
      <c r="K94" s="10" t="n">
        <v>0</v>
      </c>
      <c r="L94" s="9" t="n">
        <v>1</v>
      </c>
      <c r="M94" s="9" t="n">
        <v>1</v>
      </c>
      <c r="N94" s="9" t="n">
        <v>0</v>
      </c>
      <c r="O94" s="9" t="n">
        <v>0</v>
      </c>
      <c r="P94" s="9" t="n">
        <f aca="false">IF(D94=0,1,0)</f>
        <v>1</v>
      </c>
    </row>
    <row r="95" customFormat="false" ht="12.8" hidden="false" customHeight="false" outlineLevel="0" collapsed="false">
      <c r="A95" s="8" t="s">
        <v>74</v>
      </c>
      <c r="B95" s="8" t="s">
        <v>65</v>
      </c>
      <c r="C95" s="8" t="s">
        <v>66</v>
      </c>
      <c r="D95" s="9" t="n">
        <v>1</v>
      </c>
      <c r="E95" s="9" t="n">
        <v>1</v>
      </c>
      <c r="F95" s="10" t="n">
        <v>0</v>
      </c>
      <c r="G95" s="10" t="n">
        <v>0</v>
      </c>
      <c r="H95" s="9" t="n">
        <v>0</v>
      </c>
      <c r="I95" s="9" t="n">
        <v>1</v>
      </c>
      <c r="J95" s="10" t="n">
        <v>0</v>
      </c>
      <c r="K95" s="10" t="n">
        <v>0</v>
      </c>
      <c r="L95" s="9" t="n">
        <v>0</v>
      </c>
      <c r="M95" s="9" t="n">
        <v>0</v>
      </c>
      <c r="N95" s="9" t="n">
        <v>0</v>
      </c>
      <c r="O95" s="9" t="n">
        <v>1</v>
      </c>
      <c r="P95" s="9" t="n">
        <f aca="false">IF(D95=0,1,0)</f>
        <v>0</v>
      </c>
    </row>
    <row r="96" customFormat="false" ht="12.8" hidden="false" customHeight="false" outlineLevel="0" collapsed="false">
      <c r="A96" s="8" t="s">
        <v>75</v>
      </c>
      <c r="B96" s="8" t="s">
        <v>68</v>
      </c>
      <c r="C96" s="8" t="s">
        <v>68</v>
      </c>
      <c r="D96" s="9" t="n">
        <v>1</v>
      </c>
      <c r="E96" s="9" t="n">
        <v>1</v>
      </c>
      <c r="F96" s="10" t="n">
        <v>0</v>
      </c>
      <c r="G96" s="10" t="n">
        <v>0</v>
      </c>
      <c r="H96" s="9" t="n">
        <v>1</v>
      </c>
      <c r="I96" s="9" t="n">
        <v>0</v>
      </c>
      <c r="J96" s="10" t="n">
        <v>0</v>
      </c>
      <c r="K96" s="10" t="n">
        <v>0</v>
      </c>
      <c r="L96" s="9" t="n">
        <v>1</v>
      </c>
      <c r="M96" s="9" t="n">
        <v>0</v>
      </c>
      <c r="N96" s="9" t="n">
        <v>0</v>
      </c>
      <c r="O96" s="9" t="n">
        <v>0</v>
      </c>
      <c r="P96" s="9" t="n">
        <f aca="false">IF(D96=0,1,0)</f>
        <v>0</v>
      </c>
    </row>
    <row r="97" customFormat="false" ht="12.8" hidden="false" customHeight="false" outlineLevel="0" collapsed="false">
      <c r="A97" s="8" t="s">
        <v>75</v>
      </c>
      <c r="B97" s="8" t="s">
        <v>68</v>
      </c>
      <c r="C97" s="8" t="s">
        <v>69</v>
      </c>
      <c r="D97" s="9" t="n">
        <v>0</v>
      </c>
      <c r="E97" s="9" t="n">
        <v>1</v>
      </c>
      <c r="F97" s="10" t="n">
        <v>0</v>
      </c>
      <c r="G97" s="10" t="n">
        <v>0</v>
      </c>
      <c r="H97" s="9" t="n">
        <v>0</v>
      </c>
      <c r="I97" s="9" t="n">
        <v>1</v>
      </c>
      <c r="J97" s="10" t="n">
        <v>0</v>
      </c>
      <c r="K97" s="10" t="n">
        <v>0</v>
      </c>
      <c r="L97" s="9" t="n">
        <v>0</v>
      </c>
      <c r="M97" s="9" t="n">
        <v>0</v>
      </c>
      <c r="N97" s="9" t="n">
        <v>1</v>
      </c>
      <c r="O97" s="9" t="n">
        <v>1</v>
      </c>
      <c r="P97" s="9" t="n">
        <f aca="false">IF(D97=0,1,0)</f>
        <v>1</v>
      </c>
    </row>
    <row r="98" customFormat="false" ht="12.8" hidden="false" customHeight="false" outlineLevel="0" collapsed="false">
      <c r="A98" s="8" t="s">
        <v>76</v>
      </c>
      <c r="B98" s="8" t="s">
        <v>65</v>
      </c>
      <c r="C98" s="8" t="s">
        <v>65</v>
      </c>
      <c r="D98" s="9" t="n">
        <v>0</v>
      </c>
      <c r="E98" s="9" t="n">
        <v>1</v>
      </c>
      <c r="F98" s="10" t="n">
        <v>0</v>
      </c>
      <c r="G98" s="10" t="n">
        <v>0</v>
      </c>
      <c r="H98" s="9" t="n">
        <v>1</v>
      </c>
      <c r="I98" s="9" t="n">
        <v>0</v>
      </c>
      <c r="J98" s="10" t="n">
        <v>0</v>
      </c>
      <c r="K98" s="10" t="n">
        <v>0</v>
      </c>
      <c r="L98" s="9" t="n">
        <v>1</v>
      </c>
      <c r="M98" s="9" t="n">
        <v>1</v>
      </c>
      <c r="N98" s="9" t="n">
        <v>0</v>
      </c>
      <c r="O98" s="9" t="n">
        <v>0</v>
      </c>
      <c r="P98" s="9" t="n">
        <f aca="false">IF(D98=0,1,0)</f>
        <v>1</v>
      </c>
    </row>
    <row r="99" customFormat="false" ht="12.8" hidden="false" customHeight="false" outlineLevel="0" collapsed="false">
      <c r="A99" s="8" t="s">
        <v>76</v>
      </c>
      <c r="B99" s="8" t="s">
        <v>65</v>
      </c>
      <c r="C99" s="8" t="s">
        <v>66</v>
      </c>
      <c r="D99" s="9" t="n">
        <v>1</v>
      </c>
      <c r="E99" s="9" t="n">
        <v>1</v>
      </c>
      <c r="F99" s="10" t="n">
        <v>0</v>
      </c>
      <c r="G99" s="10" t="n">
        <v>0</v>
      </c>
      <c r="H99" s="9" t="n">
        <v>0</v>
      </c>
      <c r="I99" s="9" t="n">
        <v>1</v>
      </c>
      <c r="J99" s="10" t="n">
        <v>0</v>
      </c>
      <c r="K99" s="10" t="n">
        <v>0</v>
      </c>
      <c r="L99" s="9" t="n">
        <v>0</v>
      </c>
      <c r="M99" s="9" t="n">
        <v>0</v>
      </c>
      <c r="N99" s="9" t="n">
        <v>0</v>
      </c>
      <c r="O99" s="9" t="n">
        <v>1</v>
      </c>
      <c r="P99" s="9" t="n">
        <f aca="false">IF(D99=0,1,0)</f>
        <v>0</v>
      </c>
    </row>
    <row r="100" customFormat="false" ht="12.8" hidden="false" customHeight="false" outlineLevel="0" collapsed="false">
      <c r="A100" s="8" t="s">
        <v>77</v>
      </c>
      <c r="B100" s="8" t="s">
        <v>68</v>
      </c>
      <c r="C100" s="8" t="s">
        <v>68</v>
      </c>
      <c r="D100" s="9" t="n">
        <v>1</v>
      </c>
      <c r="E100" s="9" t="n">
        <v>1</v>
      </c>
      <c r="F100" s="10" t="n">
        <v>0</v>
      </c>
      <c r="G100" s="10" t="n">
        <v>0</v>
      </c>
      <c r="H100" s="9" t="n">
        <v>1</v>
      </c>
      <c r="I100" s="9" t="n">
        <v>0</v>
      </c>
      <c r="J100" s="10" t="n">
        <v>0</v>
      </c>
      <c r="K100" s="10" t="n">
        <v>0</v>
      </c>
      <c r="L100" s="9" t="n">
        <v>1</v>
      </c>
      <c r="M100" s="9" t="n">
        <v>0</v>
      </c>
      <c r="N100" s="9" t="n">
        <v>0</v>
      </c>
      <c r="O100" s="9" t="n">
        <v>0</v>
      </c>
      <c r="P100" s="9" t="n">
        <f aca="false">IF(D100=0,1,0)</f>
        <v>0</v>
      </c>
    </row>
    <row r="101" customFormat="false" ht="12.8" hidden="false" customHeight="false" outlineLevel="0" collapsed="false">
      <c r="A101" s="8" t="s">
        <v>77</v>
      </c>
      <c r="B101" s="8" t="s">
        <v>68</v>
      </c>
      <c r="C101" s="8" t="s">
        <v>69</v>
      </c>
      <c r="D101" s="9" t="n">
        <v>0</v>
      </c>
      <c r="E101" s="9" t="n">
        <v>1</v>
      </c>
      <c r="F101" s="10" t="n">
        <v>0</v>
      </c>
      <c r="G101" s="10" t="n">
        <v>0</v>
      </c>
      <c r="H101" s="9" t="n">
        <v>0</v>
      </c>
      <c r="I101" s="9" t="n">
        <v>1</v>
      </c>
      <c r="J101" s="10" t="n">
        <v>0</v>
      </c>
      <c r="K101" s="10" t="n">
        <v>0</v>
      </c>
      <c r="L101" s="9" t="n">
        <v>0</v>
      </c>
      <c r="M101" s="9" t="n">
        <v>0</v>
      </c>
      <c r="N101" s="9" t="n">
        <v>1</v>
      </c>
      <c r="O101" s="9" t="n">
        <v>1</v>
      </c>
      <c r="P101" s="9" t="n">
        <f aca="false">IF(D101=0,1,0)</f>
        <v>1</v>
      </c>
    </row>
    <row r="102" customFormat="false" ht="12.8" hidden="false" customHeight="false" outlineLevel="0" collapsed="false">
      <c r="A102" s="8" t="s">
        <v>78</v>
      </c>
      <c r="B102" s="8" t="s">
        <v>65</v>
      </c>
      <c r="C102" s="8" t="s">
        <v>65</v>
      </c>
      <c r="D102" s="9" t="n">
        <v>0</v>
      </c>
      <c r="E102" s="9" t="n">
        <v>1</v>
      </c>
      <c r="F102" s="10" t="n">
        <v>0</v>
      </c>
      <c r="G102" s="10" t="n">
        <v>0</v>
      </c>
      <c r="H102" s="9" t="n">
        <v>1</v>
      </c>
      <c r="I102" s="9" t="n">
        <v>0</v>
      </c>
      <c r="J102" s="10" t="n">
        <v>0</v>
      </c>
      <c r="K102" s="10" t="n">
        <v>0</v>
      </c>
      <c r="L102" s="9" t="n">
        <v>1</v>
      </c>
      <c r="M102" s="9" t="n">
        <v>1</v>
      </c>
      <c r="N102" s="9" t="n">
        <v>0</v>
      </c>
      <c r="O102" s="9" t="n">
        <v>0</v>
      </c>
      <c r="P102" s="9" t="n">
        <f aca="false">IF(D102=0,1,0)</f>
        <v>1</v>
      </c>
    </row>
    <row r="103" customFormat="false" ht="12.8" hidden="false" customHeight="false" outlineLevel="0" collapsed="false">
      <c r="A103" s="8" t="s">
        <v>78</v>
      </c>
      <c r="B103" s="8" t="s">
        <v>65</v>
      </c>
      <c r="C103" s="8" t="s">
        <v>66</v>
      </c>
      <c r="D103" s="9" t="n">
        <v>1</v>
      </c>
      <c r="E103" s="9" t="n">
        <v>1</v>
      </c>
      <c r="F103" s="10" t="n">
        <v>0</v>
      </c>
      <c r="G103" s="10" t="n">
        <v>0</v>
      </c>
      <c r="H103" s="9" t="n">
        <v>0</v>
      </c>
      <c r="I103" s="9" t="n">
        <v>1</v>
      </c>
      <c r="J103" s="10" t="n">
        <v>0</v>
      </c>
      <c r="K103" s="10" t="n">
        <v>0</v>
      </c>
      <c r="L103" s="9" t="n">
        <v>0</v>
      </c>
      <c r="M103" s="9" t="n">
        <v>0</v>
      </c>
      <c r="N103" s="9" t="n">
        <v>0</v>
      </c>
      <c r="O103" s="9" t="n">
        <v>1</v>
      </c>
      <c r="P103" s="9" t="n">
        <f aca="false">IF(D103=0,1,0)</f>
        <v>0</v>
      </c>
    </row>
    <row r="104" customFormat="false" ht="12.8" hidden="false" customHeight="false" outlineLevel="0" collapsed="false">
      <c r="A104" s="8" t="s">
        <v>79</v>
      </c>
      <c r="B104" s="8" t="s">
        <v>68</v>
      </c>
      <c r="C104" s="8" t="s">
        <v>68</v>
      </c>
      <c r="D104" s="9" t="n">
        <v>1</v>
      </c>
      <c r="E104" s="9" t="n">
        <v>1</v>
      </c>
      <c r="F104" s="10" t="n">
        <v>0</v>
      </c>
      <c r="G104" s="10" t="n">
        <v>0</v>
      </c>
      <c r="H104" s="9" t="n">
        <v>1</v>
      </c>
      <c r="I104" s="9" t="n">
        <v>0</v>
      </c>
      <c r="J104" s="10" t="n">
        <v>0</v>
      </c>
      <c r="K104" s="10" t="n">
        <v>0</v>
      </c>
      <c r="L104" s="9" t="n">
        <v>1</v>
      </c>
      <c r="M104" s="9" t="n">
        <v>0</v>
      </c>
      <c r="N104" s="9" t="n">
        <v>0</v>
      </c>
      <c r="O104" s="9" t="n">
        <v>0</v>
      </c>
      <c r="P104" s="9" t="n">
        <f aca="false">IF(D104=0,1,0)</f>
        <v>0</v>
      </c>
    </row>
    <row r="105" customFormat="false" ht="12.8" hidden="false" customHeight="false" outlineLevel="0" collapsed="false">
      <c r="A105" s="8" t="s">
        <v>79</v>
      </c>
      <c r="B105" s="8" t="s">
        <v>68</v>
      </c>
      <c r="C105" s="8" t="s">
        <v>69</v>
      </c>
      <c r="D105" s="9" t="n">
        <v>0</v>
      </c>
      <c r="E105" s="9" t="n">
        <v>1</v>
      </c>
      <c r="F105" s="10" t="n">
        <v>0</v>
      </c>
      <c r="G105" s="10" t="n">
        <v>0</v>
      </c>
      <c r="H105" s="9" t="n">
        <v>0</v>
      </c>
      <c r="I105" s="9" t="n">
        <v>1</v>
      </c>
      <c r="J105" s="10" t="n">
        <v>0</v>
      </c>
      <c r="K105" s="10" t="n">
        <v>0</v>
      </c>
      <c r="L105" s="9" t="n">
        <v>0</v>
      </c>
      <c r="M105" s="9" t="n">
        <v>0</v>
      </c>
      <c r="N105" s="9" t="n">
        <v>1</v>
      </c>
      <c r="O105" s="9" t="n">
        <v>1</v>
      </c>
      <c r="P105" s="9" t="n">
        <f aca="false">IF(D105=0,1,0)</f>
        <v>1</v>
      </c>
    </row>
    <row r="106" customFormat="false" ht="12.8" hidden="false" customHeight="false" outlineLevel="0" collapsed="false">
      <c r="A106" s="8" t="s">
        <v>80</v>
      </c>
      <c r="B106" s="8" t="s">
        <v>65</v>
      </c>
      <c r="C106" s="8" t="s">
        <v>65</v>
      </c>
      <c r="D106" s="9" t="n">
        <v>0</v>
      </c>
      <c r="E106" s="9" t="n">
        <v>1</v>
      </c>
      <c r="F106" s="10" t="n">
        <v>0</v>
      </c>
      <c r="G106" s="10" t="n">
        <v>0</v>
      </c>
      <c r="H106" s="9" t="n">
        <v>1</v>
      </c>
      <c r="I106" s="9" t="n">
        <v>0</v>
      </c>
      <c r="J106" s="10" t="n">
        <v>0</v>
      </c>
      <c r="K106" s="10" t="n">
        <v>0</v>
      </c>
      <c r="L106" s="9" t="n">
        <v>1</v>
      </c>
      <c r="M106" s="9" t="n">
        <v>1</v>
      </c>
      <c r="N106" s="9" t="n">
        <v>0</v>
      </c>
      <c r="O106" s="9" t="n">
        <v>0</v>
      </c>
      <c r="P106" s="9" t="n">
        <f aca="false">IF(D106=0,1,0)</f>
        <v>1</v>
      </c>
    </row>
    <row r="107" customFormat="false" ht="12.8" hidden="false" customHeight="false" outlineLevel="0" collapsed="false">
      <c r="A107" s="8" t="s">
        <v>80</v>
      </c>
      <c r="B107" s="8" t="s">
        <v>65</v>
      </c>
      <c r="C107" s="8" t="s">
        <v>66</v>
      </c>
      <c r="D107" s="9" t="n">
        <v>1</v>
      </c>
      <c r="E107" s="9" t="n">
        <v>1</v>
      </c>
      <c r="F107" s="10" t="n">
        <v>0</v>
      </c>
      <c r="G107" s="10" t="n">
        <v>0</v>
      </c>
      <c r="H107" s="9" t="n">
        <v>0</v>
      </c>
      <c r="I107" s="9" t="n">
        <v>1</v>
      </c>
      <c r="J107" s="10" t="n">
        <v>0</v>
      </c>
      <c r="K107" s="10" t="n">
        <v>0</v>
      </c>
      <c r="L107" s="9" t="n">
        <v>0</v>
      </c>
      <c r="M107" s="9" t="n">
        <v>0</v>
      </c>
      <c r="N107" s="9" t="n">
        <v>0</v>
      </c>
      <c r="O107" s="9" t="n">
        <v>1</v>
      </c>
      <c r="P107" s="9" t="n">
        <f aca="false">IF(D107=0,1,0)</f>
        <v>0</v>
      </c>
    </row>
    <row r="108" customFormat="false" ht="12.8" hidden="false" customHeight="false" outlineLevel="0" collapsed="false">
      <c r="A108" s="8" t="s">
        <v>81</v>
      </c>
      <c r="B108" s="8" t="s">
        <v>68</v>
      </c>
      <c r="C108" s="8" t="s">
        <v>68</v>
      </c>
      <c r="D108" s="9" t="n">
        <v>1</v>
      </c>
      <c r="E108" s="9" t="n">
        <v>1</v>
      </c>
      <c r="F108" s="10" t="n">
        <v>0</v>
      </c>
      <c r="G108" s="10" t="n">
        <v>0</v>
      </c>
      <c r="H108" s="9" t="n">
        <v>1</v>
      </c>
      <c r="I108" s="9" t="n">
        <v>0</v>
      </c>
      <c r="J108" s="10" t="n">
        <v>0</v>
      </c>
      <c r="K108" s="10" t="n">
        <v>0</v>
      </c>
      <c r="L108" s="9" t="n">
        <v>1</v>
      </c>
      <c r="M108" s="9" t="n">
        <v>0</v>
      </c>
      <c r="N108" s="9" t="n">
        <v>0</v>
      </c>
      <c r="O108" s="9" t="n">
        <v>0</v>
      </c>
      <c r="P108" s="9" t="n">
        <f aca="false">IF(D108=0,1,0)</f>
        <v>0</v>
      </c>
    </row>
    <row r="109" customFormat="false" ht="12.8" hidden="false" customHeight="false" outlineLevel="0" collapsed="false">
      <c r="A109" s="8" t="s">
        <v>81</v>
      </c>
      <c r="B109" s="8" t="s">
        <v>68</v>
      </c>
      <c r="C109" s="8" t="s">
        <v>69</v>
      </c>
      <c r="D109" s="9" t="n">
        <v>0</v>
      </c>
      <c r="E109" s="9" t="n">
        <v>1</v>
      </c>
      <c r="F109" s="10" t="n">
        <v>0</v>
      </c>
      <c r="G109" s="10" t="n">
        <v>0</v>
      </c>
      <c r="H109" s="9" t="n">
        <v>0</v>
      </c>
      <c r="I109" s="9" t="n">
        <v>1</v>
      </c>
      <c r="J109" s="10" t="n">
        <v>0</v>
      </c>
      <c r="K109" s="10" t="n">
        <v>0</v>
      </c>
      <c r="L109" s="9" t="n">
        <v>0</v>
      </c>
      <c r="M109" s="9" t="n">
        <v>0</v>
      </c>
      <c r="N109" s="9" t="n">
        <v>1</v>
      </c>
      <c r="O109" s="9" t="n">
        <v>1</v>
      </c>
      <c r="P109" s="9" t="n">
        <f aca="false">IF(D109=0,1,0)</f>
        <v>1</v>
      </c>
    </row>
    <row r="110" customFormat="false" ht="12.8" hidden="false" customHeight="false" outlineLevel="0" collapsed="false">
      <c r="A110" s="20" t="s">
        <v>82</v>
      </c>
      <c r="B110" s="20" t="s">
        <v>65</v>
      </c>
      <c r="C110" s="20" t="s">
        <v>65</v>
      </c>
      <c r="D110" s="16" t="n">
        <v>0</v>
      </c>
      <c r="E110" s="16" t="n">
        <v>1</v>
      </c>
      <c r="F110" s="17" t="n">
        <v>0</v>
      </c>
      <c r="G110" s="17" t="n">
        <v>0</v>
      </c>
      <c r="H110" s="16" t="n">
        <v>1</v>
      </c>
      <c r="I110" s="16" t="n">
        <v>0</v>
      </c>
      <c r="J110" s="17" t="n">
        <v>0</v>
      </c>
      <c r="K110" s="17" t="n">
        <v>0</v>
      </c>
      <c r="L110" s="16" t="n">
        <v>1</v>
      </c>
      <c r="M110" s="16" t="n">
        <v>1</v>
      </c>
      <c r="N110" s="16" t="n">
        <v>0</v>
      </c>
      <c r="O110" s="16" t="n">
        <v>1</v>
      </c>
      <c r="P110" s="16" t="n">
        <f aca="false">IF(D110=0,1,0)</f>
        <v>1</v>
      </c>
    </row>
    <row r="111" customFormat="false" ht="12.8" hidden="false" customHeight="false" outlineLevel="0" collapsed="false">
      <c r="A111" s="20" t="s">
        <v>82</v>
      </c>
      <c r="B111" s="20" t="s">
        <v>65</v>
      </c>
      <c r="C111" s="20" t="s">
        <v>66</v>
      </c>
      <c r="D111" s="16" t="n">
        <v>1</v>
      </c>
      <c r="E111" s="16" t="n">
        <v>1</v>
      </c>
      <c r="F111" s="17" t="n">
        <v>0</v>
      </c>
      <c r="G111" s="17" t="n">
        <v>0</v>
      </c>
      <c r="H111" s="16" t="n">
        <v>0</v>
      </c>
      <c r="I111" s="16" t="n">
        <v>1</v>
      </c>
      <c r="J111" s="17" t="n">
        <v>0</v>
      </c>
      <c r="K111" s="17" t="n">
        <v>0</v>
      </c>
      <c r="L111" s="16" t="n">
        <v>0</v>
      </c>
      <c r="M111" s="16" t="n">
        <v>0</v>
      </c>
      <c r="N111" s="16" t="n">
        <v>0</v>
      </c>
      <c r="O111" s="16" t="n">
        <v>0</v>
      </c>
      <c r="P111" s="16" t="n">
        <f aca="false">IF(D111=0,1,0)</f>
        <v>0</v>
      </c>
    </row>
    <row r="112" customFormat="false" ht="12.8" hidden="false" customHeight="false" outlineLevel="0" collapsed="false">
      <c r="A112" s="20" t="s">
        <v>83</v>
      </c>
      <c r="B112" s="20" t="s">
        <v>68</v>
      </c>
      <c r="C112" s="20" t="s">
        <v>68</v>
      </c>
      <c r="D112" s="16" t="n">
        <v>0</v>
      </c>
      <c r="E112" s="16" t="n">
        <v>1</v>
      </c>
      <c r="F112" s="17" t="n">
        <v>0</v>
      </c>
      <c r="G112" s="17" t="n">
        <v>0</v>
      </c>
      <c r="H112" s="16" t="n">
        <v>1</v>
      </c>
      <c r="I112" s="16" t="n">
        <v>0</v>
      </c>
      <c r="J112" s="17" t="n">
        <v>0</v>
      </c>
      <c r="K112" s="17" t="n">
        <v>0</v>
      </c>
      <c r="L112" s="16" t="n">
        <v>1</v>
      </c>
      <c r="M112" s="16" t="n">
        <v>0</v>
      </c>
      <c r="N112" s="16" t="n">
        <v>0</v>
      </c>
      <c r="O112" s="16" t="n">
        <v>1</v>
      </c>
      <c r="P112" s="16" t="n">
        <f aca="false">IF(D112=0,1,0)</f>
        <v>1</v>
      </c>
    </row>
    <row r="113" customFormat="false" ht="12.8" hidden="false" customHeight="false" outlineLevel="0" collapsed="false">
      <c r="A113" s="20" t="s">
        <v>83</v>
      </c>
      <c r="B113" s="20" t="s">
        <v>68</v>
      </c>
      <c r="C113" s="20" t="s">
        <v>69</v>
      </c>
      <c r="D113" s="16" t="n">
        <v>1</v>
      </c>
      <c r="E113" s="16" t="n">
        <v>1</v>
      </c>
      <c r="F113" s="17" t="n">
        <v>0</v>
      </c>
      <c r="G113" s="17" t="n">
        <v>0</v>
      </c>
      <c r="H113" s="16" t="n">
        <v>0</v>
      </c>
      <c r="I113" s="16" t="n">
        <v>1</v>
      </c>
      <c r="J113" s="17" t="n">
        <v>0</v>
      </c>
      <c r="K113" s="17" t="n">
        <v>0</v>
      </c>
      <c r="L113" s="16" t="n">
        <v>0</v>
      </c>
      <c r="M113" s="16" t="n">
        <v>0</v>
      </c>
      <c r="N113" s="16" t="n">
        <v>1</v>
      </c>
      <c r="O113" s="16" t="n">
        <v>0</v>
      </c>
      <c r="P113" s="16" t="n">
        <f aca="false">IF(D113=0,1,0)</f>
        <v>0</v>
      </c>
    </row>
    <row r="114" customFormat="false" ht="12.8" hidden="false" customHeight="false" outlineLevel="0" collapsed="false">
      <c r="A114" s="20" t="s">
        <v>84</v>
      </c>
      <c r="B114" s="20" t="s">
        <v>65</v>
      </c>
      <c r="C114" s="20" t="s">
        <v>65</v>
      </c>
      <c r="D114" s="16" t="n">
        <v>0</v>
      </c>
      <c r="E114" s="16" t="n">
        <v>1</v>
      </c>
      <c r="F114" s="17" t="n">
        <v>0</v>
      </c>
      <c r="G114" s="17" t="n">
        <v>0</v>
      </c>
      <c r="H114" s="16" t="n">
        <v>1</v>
      </c>
      <c r="I114" s="16" t="n">
        <v>0</v>
      </c>
      <c r="J114" s="17" t="n">
        <v>0</v>
      </c>
      <c r="K114" s="17" t="n">
        <v>0</v>
      </c>
      <c r="L114" s="16" t="n">
        <v>1</v>
      </c>
      <c r="M114" s="16" t="n">
        <v>1</v>
      </c>
      <c r="N114" s="16" t="n">
        <v>0</v>
      </c>
      <c r="O114" s="16" t="n">
        <v>1</v>
      </c>
      <c r="P114" s="16" t="n">
        <f aca="false">IF(D114=0,1,0)</f>
        <v>1</v>
      </c>
    </row>
    <row r="115" customFormat="false" ht="12.8" hidden="false" customHeight="false" outlineLevel="0" collapsed="false">
      <c r="A115" s="20" t="s">
        <v>84</v>
      </c>
      <c r="B115" s="20" t="s">
        <v>65</v>
      </c>
      <c r="C115" s="20" t="s">
        <v>66</v>
      </c>
      <c r="D115" s="16" t="n">
        <v>1</v>
      </c>
      <c r="E115" s="16" t="n">
        <v>1</v>
      </c>
      <c r="F115" s="17" t="n">
        <v>0</v>
      </c>
      <c r="G115" s="17" t="n">
        <v>0</v>
      </c>
      <c r="H115" s="16" t="n">
        <v>1</v>
      </c>
      <c r="I115" s="16" t="n">
        <v>1</v>
      </c>
      <c r="J115" s="17" t="n">
        <v>0</v>
      </c>
      <c r="K115" s="17" t="n">
        <v>0</v>
      </c>
      <c r="L115" s="16" t="n">
        <v>0</v>
      </c>
      <c r="M115" s="16" t="n">
        <v>0</v>
      </c>
      <c r="N115" s="16" t="n">
        <v>0</v>
      </c>
      <c r="O115" s="16" t="n">
        <v>0</v>
      </c>
      <c r="P115" s="16" t="n">
        <f aca="false">IF(D115=0,1,0)</f>
        <v>0</v>
      </c>
    </row>
    <row r="116" customFormat="false" ht="12.8" hidden="false" customHeight="false" outlineLevel="0" collapsed="false">
      <c r="A116" s="20" t="s">
        <v>85</v>
      </c>
      <c r="B116" s="20" t="s">
        <v>68</v>
      </c>
      <c r="C116" s="20" t="s">
        <v>68</v>
      </c>
      <c r="D116" s="16" t="n">
        <v>0</v>
      </c>
      <c r="E116" s="16" t="n">
        <v>1</v>
      </c>
      <c r="F116" s="17" t="n">
        <v>0</v>
      </c>
      <c r="G116" s="17" t="n">
        <v>0</v>
      </c>
      <c r="H116" s="16" t="n">
        <v>1</v>
      </c>
      <c r="I116" s="16" t="n">
        <v>0</v>
      </c>
      <c r="J116" s="17" t="n">
        <v>0</v>
      </c>
      <c r="K116" s="17" t="n">
        <v>0</v>
      </c>
      <c r="L116" s="16" t="n">
        <v>1</v>
      </c>
      <c r="M116" s="16" t="n">
        <v>0</v>
      </c>
      <c r="N116" s="16" t="n">
        <v>0</v>
      </c>
      <c r="O116" s="16" t="n">
        <v>1</v>
      </c>
      <c r="P116" s="16" t="n">
        <f aca="false">IF(D116=0,1,0)</f>
        <v>1</v>
      </c>
    </row>
    <row r="117" customFormat="false" ht="12.8" hidden="false" customHeight="false" outlineLevel="0" collapsed="false">
      <c r="A117" s="20" t="s">
        <v>85</v>
      </c>
      <c r="B117" s="20" t="s">
        <v>68</v>
      </c>
      <c r="C117" s="20" t="s">
        <v>69</v>
      </c>
      <c r="D117" s="16" t="n">
        <v>1</v>
      </c>
      <c r="E117" s="16" t="n">
        <v>1</v>
      </c>
      <c r="F117" s="17" t="n">
        <v>0</v>
      </c>
      <c r="G117" s="17" t="n">
        <v>0</v>
      </c>
      <c r="H117" s="16" t="n">
        <v>0</v>
      </c>
      <c r="I117" s="16" t="n">
        <v>1</v>
      </c>
      <c r="J117" s="17" t="n">
        <v>0</v>
      </c>
      <c r="K117" s="17" t="n">
        <v>0</v>
      </c>
      <c r="L117" s="16" t="n">
        <v>0</v>
      </c>
      <c r="M117" s="16" t="n">
        <v>0</v>
      </c>
      <c r="N117" s="16" t="n">
        <v>1</v>
      </c>
      <c r="O117" s="16" t="n">
        <v>0</v>
      </c>
      <c r="P117" s="16" t="n">
        <f aca="false">IF(D117=0,1,0)</f>
        <v>0</v>
      </c>
    </row>
    <row r="118" customFormat="false" ht="12.8" hidden="false" customHeight="false" outlineLevel="0" collapsed="false">
      <c r="A118" s="20" t="s">
        <v>86</v>
      </c>
      <c r="B118" s="20" t="s">
        <v>65</v>
      </c>
      <c r="C118" s="20" t="s">
        <v>65</v>
      </c>
      <c r="D118" s="16" t="n">
        <v>0</v>
      </c>
      <c r="E118" s="16" t="n">
        <v>1</v>
      </c>
      <c r="F118" s="17" t="n">
        <v>0</v>
      </c>
      <c r="G118" s="17" t="n">
        <v>0</v>
      </c>
      <c r="H118" s="16" t="n">
        <v>1</v>
      </c>
      <c r="I118" s="16" t="n">
        <v>0</v>
      </c>
      <c r="J118" s="17" t="n">
        <v>0</v>
      </c>
      <c r="K118" s="17" t="n">
        <v>0</v>
      </c>
      <c r="L118" s="16" t="n">
        <v>1</v>
      </c>
      <c r="M118" s="16" t="n">
        <v>1</v>
      </c>
      <c r="N118" s="16" t="n">
        <v>0</v>
      </c>
      <c r="O118" s="16" t="n">
        <v>1</v>
      </c>
      <c r="P118" s="16" t="n">
        <f aca="false">IF(D118=0,1,0)</f>
        <v>1</v>
      </c>
    </row>
    <row r="119" customFormat="false" ht="12.8" hidden="false" customHeight="false" outlineLevel="0" collapsed="false">
      <c r="A119" s="20" t="s">
        <v>86</v>
      </c>
      <c r="B119" s="20" t="s">
        <v>65</v>
      </c>
      <c r="C119" s="20" t="s">
        <v>66</v>
      </c>
      <c r="D119" s="16" t="n">
        <v>1</v>
      </c>
      <c r="E119" s="16" t="n">
        <v>1</v>
      </c>
      <c r="F119" s="17" t="n">
        <v>0</v>
      </c>
      <c r="G119" s="17" t="n">
        <v>0</v>
      </c>
      <c r="H119" s="16" t="n">
        <v>0</v>
      </c>
      <c r="I119" s="16" t="n">
        <v>1</v>
      </c>
      <c r="J119" s="17" t="n">
        <v>0</v>
      </c>
      <c r="K119" s="17" t="n">
        <v>0</v>
      </c>
      <c r="L119" s="16" t="n">
        <v>0</v>
      </c>
      <c r="M119" s="16" t="n">
        <v>0</v>
      </c>
      <c r="N119" s="16" t="n">
        <v>0</v>
      </c>
      <c r="O119" s="16" t="n">
        <v>0</v>
      </c>
      <c r="P119" s="16" t="n">
        <f aca="false">IF(D119=0,1,0)</f>
        <v>0</v>
      </c>
    </row>
    <row r="120" customFormat="false" ht="12.8" hidden="false" customHeight="false" outlineLevel="0" collapsed="false">
      <c r="A120" s="20" t="s">
        <v>87</v>
      </c>
      <c r="B120" s="20" t="s">
        <v>68</v>
      </c>
      <c r="C120" s="20" t="s">
        <v>68</v>
      </c>
      <c r="D120" s="16" t="n">
        <v>0</v>
      </c>
      <c r="E120" s="16" t="n">
        <v>1</v>
      </c>
      <c r="F120" s="17" t="n">
        <v>0</v>
      </c>
      <c r="G120" s="17" t="n">
        <v>0</v>
      </c>
      <c r="H120" s="16" t="n">
        <v>1</v>
      </c>
      <c r="I120" s="16" t="n">
        <v>0</v>
      </c>
      <c r="J120" s="17" t="n">
        <v>0</v>
      </c>
      <c r="K120" s="17" t="n">
        <v>0</v>
      </c>
      <c r="L120" s="16" t="n">
        <v>1</v>
      </c>
      <c r="M120" s="16" t="n">
        <v>0</v>
      </c>
      <c r="N120" s="16" t="n">
        <v>0</v>
      </c>
      <c r="O120" s="16" t="n">
        <v>1</v>
      </c>
      <c r="P120" s="16" t="n">
        <f aca="false">IF(D120=0,1,0)</f>
        <v>1</v>
      </c>
    </row>
    <row r="121" customFormat="false" ht="12.8" hidden="false" customHeight="false" outlineLevel="0" collapsed="false">
      <c r="A121" s="20" t="s">
        <v>87</v>
      </c>
      <c r="B121" s="20" t="s">
        <v>68</v>
      </c>
      <c r="C121" s="20" t="s">
        <v>69</v>
      </c>
      <c r="D121" s="16" t="n">
        <v>1</v>
      </c>
      <c r="E121" s="16" t="n">
        <v>1</v>
      </c>
      <c r="F121" s="17" t="n">
        <v>0</v>
      </c>
      <c r="G121" s="17" t="n">
        <v>0</v>
      </c>
      <c r="H121" s="16" t="n">
        <v>0</v>
      </c>
      <c r="I121" s="16" t="n">
        <v>1</v>
      </c>
      <c r="J121" s="17" t="n">
        <v>0</v>
      </c>
      <c r="K121" s="17" t="n">
        <v>0</v>
      </c>
      <c r="L121" s="16" t="n">
        <v>0</v>
      </c>
      <c r="M121" s="16" t="n">
        <v>0</v>
      </c>
      <c r="N121" s="16" t="n">
        <v>1</v>
      </c>
      <c r="O121" s="16" t="n">
        <v>0</v>
      </c>
      <c r="P121" s="16" t="n">
        <f aca="false">IF(D121=0,1,0)</f>
        <v>0</v>
      </c>
    </row>
    <row r="122" customFormat="false" ht="12.8" hidden="false" customHeight="false" outlineLevel="0" collapsed="false">
      <c r="A122" s="5" t="s">
        <v>88</v>
      </c>
      <c r="B122" s="5" t="s">
        <v>89</v>
      </c>
      <c r="C122" s="5" t="s">
        <v>89</v>
      </c>
      <c r="D122" s="6" t="n">
        <v>0</v>
      </c>
      <c r="E122" s="6" t="n">
        <v>1</v>
      </c>
      <c r="F122" s="7" t="n">
        <v>0</v>
      </c>
      <c r="G122" s="7" t="n">
        <v>0</v>
      </c>
      <c r="H122" s="7" t="n">
        <v>0</v>
      </c>
      <c r="I122" s="7" t="n">
        <v>0</v>
      </c>
      <c r="J122" s="6" t="n">
        <v>1</v>
      </c>
      <c r="K122" s="7" t="n">
        <v>0</v>
      </c>
      <c r="L122" s="6" t="n">
        <v>1</v>
      </c>
      <c r="M122" s="6" t="n">
        <v>1</v>
      </c>
      <c r="N122" s="6" t="n">
        <v>0</v>
      </c>
      <c r="O122" s="6" t="n">
        <v>0</v>
      </c>
      <c r="P122" s="6" t="n">
        <f aca="false">IF(D122=0,1,0)</f>
        <v>1</v>
      </c>
    </row>
    <row r="123" customFormat="false" ht="12.8" hidden="false" customHeight="false" outlineLevel="0" collapsed="false">
      <c r="A123" s="8" t="s">
        <v>88</v>
      </c>
      <c r="B123" s="8" t="s">
        <v>89</v>
      </c>
      <c r="C123" s="8" t="s">
        <v>90</v>
      </c>
      <c r="D123" s="9" t="n">
        <v>1</v>
      </c>
      <c r="E123" s="9" t="n">
        <v>1</v>
      </c>
      <c r="F123" s="10" t="n">
        <v>0</v>
      </c>
      <c r="G123" s="10" t="n">
        <v>0</v>
      </c>
      <c r="H123" s="10" t="n">
        <v>0</v>
      </c>
      <c r="I123" s="10" t="n">
        <v>0</v>
      </c>
      <c r="J123" s="9" t="n">
        <v>0</v>
      </c>
      <c r="K123" s="10" t="n">
        <v>0</v>
      </c>
      <c r="L123" s="9" t="n">
        <v>0</v>
      </c>
      <c r="M123" s="9" t="n">
        <v>0</v>
      </c>
      <c r="N123" s="9" t="n">
        <v>0</v>
      </c>
      <c r="O123" s="9" t="n">
        <v>1</v>
      </c>
      <c r="P123" s="9" t="n">
        <f aca="false">IF(D123=0,1,0)</f>
        <v>0</v>
      </c>
    </row>
    <row r="124" customFormat="false" ht="12.8" hidden="false" customHeight="false" outlineLevel="0" collapsed="false">
      <c r="A124" s="8" t="s">
        <v>91</v>
      </c>
      <c r="B124" s="8" t="s">
        <v>92</v>
      </c>
      <c r="C124" s="8" t="s">
        <v>92</v>
      </c>
      <c r="D124" s="9" t="n">
        <v>1</v>
      </c>
      <c r="E124" s="9" t="n">
        <v>1</v>
      </c>
      <c r="F124" s="10" t="n">
        <v>0</v>
      </c>
      <c r="G124" s="10" t="n">
        <v>0</v>
      </c>
      <c r="H124" s="10" t="n">
        <v>0</v>
      </c>
      <c r="I124" s="10" t="n">
        <v>0</v>
      </c>
      <c r="J124" s="9" t="n">
        <v>1</v>
      </c>
      <c r="K124" s="10" t="n">
        <v>0</v>
      </c>
      <c r="L124" s="9" t="n">
        <v>1</v>
      </c>
      <c r="M124" s="9" t="n">
        <v>0</v>
      </c>
      <c r="N124" s="9" t="n">
        <v>0</v>
      </c>
      <c r="O124" s="9" t="n">
        <v>0</v>
      </c>
      <c r="P124" s="9" t="n">
        <f aca="false">IF(D124=0,1,0)</f>
        <v>0</v>
      </c>
    </row>
    <row r="125" customFormat="false" ht="12.8" hidden="false" customHeight="false" outlineLevel="0" collapsed="false">
      <c r="A125" s="8" t="s">
        <v>91</v>
      </c>
      <c r="B125" s="8" t="s">
        <v>92</v>
      </c>
      <c r="C125" s="8" t="s">
        <v>93</v>
      </c>
      <c r="D125" s="9" t="n">
        <v>0</v>
      </c>
      <c r="E125" s="9" t="n">
        <v>1</v>
      </c>
      <c r="F125" s="10" t="n">
        <v>0</v>
      </c>
      <c r="G125" s="10" t="n">
        <v>0</v>
      </c>
      <c r="H125" s="10" t="n">
        <v>0</v>
      </c>
      <c r="I125" s="10" t="n">
        <v>0</v>
      </c>
      <c r="J125" s="9" t="n">
        <v>0</v>
      </c>
      <c r="K125" s="10" t="n">
        <v>0</v>
      </c>
      <c r="L125" s="9" t="n">
        <v>0</v>
      </c>
      <c r="M125" s="9" t="n">
        <v>0</v>
      </c>
      <c r="N125" s="9" t="n">
        <v>1</v>
      </c>
      <c r="O125" s="9" t="n">
        <v>1</v>
      </c>
      <c r="P125" s="9" t="n">
        <f aca="false">IF(D125=0,1,0)</f>
        <v>1</v>
      </c>
    </row>
    <row r="126" customFormat="false" ht="12.8" hidden="false" customHeight="false" outlineLevel="0" collapsed="false">
      <c r="A126" s="8" t="s">
        <v>94</v>
      </c>
      <c r="B126" s="8" t="s">
        <v>89</v>
      </c>
      <c r="C126" s="8" t="s">
        <v>89</v>
      </c>
      <c r="D126" s="9" t="n">
        <v>0</v>
      </c>
      <c r="E126" s="9" t="n">
        <v>1</v>
      </c>
      <c r="F126" s="10" t="n">
        <v>0</v>
      </c>
      <c r="G126" s="10" t="n">
        <v>0</v>
      </c>
      <c r="H126" s="10" t="n">
        <v>0</v>
      </c>
      <c r="I126" s="10" t="n">
        <v>0</v>
      </c>
      <c r="J126" s="9" t="n">
        <v>1</v>
      </c>
      <c r="K126" s="10" t="n">
        <v>0</v>
      </c>
      <c r="L126" s="9" t="n">
        <v>1</v>
      </c>
      <c r="M126" s="9" t="n">
        <v>1</v>
      </c>
      <c r="N126" s="9" t="n">
        <v>0</v>
      </c>
      <c r="O126" s="9" t="n">
        <v>0</v>
      </c>
      <c r="P126" s="9" t="n">
        <f aca="false">IF(D126=0,1,0)</f>
        <v>1</v>
      </c>
    </row>
    <row r="127" customFormat="false" ht="12.8" hidden="false" customHeight="false" outlineLevel="0" collapsed="false">
      <c r="A127" s="8" t="s">
        <v>94</v>
      </c>
      <c r="B127" s="8" t="s">
        <v>89</v>
      </c>
      <c r="C127" s="8" t="s">
        <v>90</v>
      </c>
      <c r="D127" s="9" t="n">
        <v>1</v>
      </c>
      <c r="E127" s="9" t="n">
        <v>1</v>
      </c>
      <c r="F127" s="10" t="n">
        <v>0</v>
      </c>
      <c r="G127" s="10" t="n">
        <v>0</v>
      </c>
      <c r="H127" s="10" t="n">
        <v>0</v>
      </c>
      <c r="I127" s="10" t="n">
        <v>0</v>
      </c>
      <c r="J127" s="9" t="n">
        <v>0</v>
      </c>
      <c r="K127" s="10" t="n">
        <v>0</v>
      </c>
      <c r="L127" s="9" t="n">
        <v>0</v>
      </c>
      <c r="M127" s="9" t="n">
        <v>0</v>
      </c>
      <c r="N127" s="9" t="n">
        <v>0</v>
      </c>
      <c r="O127" s="9" t="n">
        <v>1</v>
      </c>
      <c r="P127" s="9" t="n">
        <f aca="false">IF(D127=0,1,0)</f>
        <v>0</v>
      </c>
    </row>
    <row r="128" customFormat="false" ht="12.8" hidden="false" customHeight="false" outlineLevel="0" collapsed="false">
      <c r="A128" s="8" t="s">
        <v>95</v>
      </c>
      <c r="B128" s="8" t="s">
        <v>92</v>
      </c>
      <c r="C128" s="8" t="s">
        <v>92</v>
      </c>
      <c r="D128" s="9" t="n">
        <v>1</v>
      </c>
      <c r="E128" s="9" t="n">
        <v>1</v>
      </c>
      <c r="F128" s="10" t="n">
        <v>0</v>
      </c>
      <c r="G128" s="10" t="n">
        <v>0</v>
      </c>
      <c r="H128" s="10" t="n">
        <v>0</v>
      </c>
      <c r="I128" s="10" t="n">
        <v>0</v>
      </c>
      <c r="J128" s="9" t="n">
        <v>1</v>
      </c>
      <c r="K128" s="10" t="n">
        <v>0</v>
      </c>
      <c r="L128" s="9" t="n">
        <v>1</v>
      </c>
      <c r="M128" s="9" t="n">
        <v>0</v>
      </c>
      <c r="N128" s="9" t="n">
        <v>0</v>
      </c>
      <c r="O128" s="9" t="n">
        <v>0</v>
      </c>
      <c r="P128" s="9" t="n">
        <f aca="false">IF(D128=0,1,0)</f>
        <v>0</v>
      </c>
    </row>
    <row r="129" customFormat="false" ht="12.8" hidden="false" customHeight="false" outlineLevel="0" collapsed="false">
      <c r="A129" s="8" t="s">
        <v>95</v>
      </c>
      <c r="B129" s="8" t="s">
        <v>92</v>
      </c>
      <c r="C129" s="8" t="s">
        <v>93</v>
      </c>
      <c r="D129" s="9" t="n">
        <v>0</v>
      </c>
      <c r="E129" s="9" t="n">
        <v>1</v>
      </c>
      <c r="F129" s="10" t="n">
        <v>0</v>
      </c>
      <c r="G129" s="10" t="n">
        <v>0</v>
      </c>
      <c r="H129" s="10" t="n">
        <v>0</v>
      </c>
      <c r="I129" s="10" t="n">
        <v>0</v>
      </c>
      <c r="J129" s="9" t="n">
        <v>0</v>
      </c>
      <c r="K129" s="10" t="n">
        <v>0</v>
      </c>
      <c r="L129" s="9" t="n">
        <v>0</v>
      </c>
      <c r="M129" s="9" t="n">
        <v>0</v>
      </c>
      <c r="N129" s="9" t="n">
        <v>1</v>
      </c>
      <c r="O129" s="9" t="n">
        <v>1</v>
      </c>
      <c r="P129" s="9" t="n">
        <f aca="false">IF(D129=0,1,0)</f>
        <v>1</v>
      </c>
    </row>
    <row r="130" customFormat="false" ht="12.8" hidden="false" customHeight="false" outlineLevel="0" collapsed="false">
      <c r="A130" s="8" t="s">
        <v>96</v>
      </c>
      <c r="B130" s="8" t="s">
        <v>89</v>
      </c>
      <c r="C130" s="8" t="s">
        <v>89</v>
      </c>
      <c r="D130" s="9" t="n">
        <v>0</v>
      </c>
      <c r="E130" s="9" t="n">
        <v>1</v>
      </c>
      <c r="F130" s="10" t="n">
        <v>0</v>
      </c>
      <c r="G130" s="10" t="n">
        <v>0</v>
      </c>
      <c r="H130" s="10" t="n">
        <v>0</v>
      </c>
      <c r="I130" s="10" t="n">
        <v>0</v>
      </c>
      <c r="J130" s="9" t="n">
        <v>1</v>
      </c>
      <c r="K130" s="10" t="n">
        <v>0</v>
      </c>
      <c r="L130" s="9" t="n">
        <v>1</v>
      </c>
      <c r="M130" s="9" t="n">
        <v>1</v>
      </c>
      <c r="N130" s="9" t="n">
        <v>0</v>
      </c>
      <c r="O130" s="9" t="n">
        <v>0</v>
      </c>
      <c r="P130" s="9" t="n">
        <f aca="false">IF(D130=0,1,0)</f>
        <v>1</v>
      </c>
    </row>
    <row r="131" customFormat="false" ht="12.8" hidden="false" customHeight="false" outlineLevel="0" collapsed="false">
      <c r="A131" s="8" t="s">
        <v>96</v>
      </c>
      <c r="B131" s="8" t="s">
        <v>89</v>
      </c>
      <c r="C131" s="8" t="s">
        <v>90</v>
      </c>
      <c r="D131" s="9" t="n">
        <v>1</v>
      </c>
      <c r="E131" s="9" t="n">
        <v>1</v>
      </c>
      <c r="F131" s="10" t="n">
        <v>0</v>
      </c>
      <c r="G131" s="10" t="n">
        <v>0</v>
      </c>
      <c r="H131" s="10" t="n">
        <v>0</v>
      </c>
      <c r="I131" s="10" t="n">
        <v>0</v>
      </c>
      <c r="J131" s="9" t="n">
        <v>0</v>
      </c>
      <c r="K131" s="10" t="n">
        <v>0</v>
      </c>
      <c r="L131" s="9" t="n">
        <v>0</v>
      </c>
      <c r="M131" s="9" t="n">
        <v>0</v>
      </c>
      <c r="N131" s="9" t="n">
        <v>0</v>
      </c>
      <c r="O131" s="9" t="n">
        <v>1</v>
      </c>
      <c r="P131" s="9" t="n">
        <f aca="false">IF(D131=0,1,0)</f>
        <v>0</v>
      </c>
    </row>
    <row r="132" customFormat="false" ht="12.8" hidden="false" customHeight="false" outlineLevel="0" collapsed="false">
      <c r="A132" s="8" t="s">
        <v>97</v>
      </c>
      <c r="B132" s="8" t="s">
        <v>92</v>
      </c>
      <c r="C132" s="8" t="s">
        <v>92</v>
      </c>
      <c r="D132" s="9" t="n">
        <v>1</v>
      </c>
      <c r="E132" s="9" t="n">
        <v>1</v>
      </c>
      <c r="F132" s="10" t="n">
        <v>0</v>
      </c>
      <c r="G132" s="10" t="n">
        <v>0</v>
      </c>
      <c r="H132" s="10" t="n">
        <v>0</v>
      </c>
      <c r="I132" s="10" t="n">
        <v>0</v>
      </c>
      <c r="J132" s="9" t="n">
        <v>1</v>
      </c>
      <c r="K132" s="10" t="n">
        <v>0</v>
      </c>
      <c r="L132" s="9" t="n">
        <v>1</v>
      </c>
      <c r="M132" s="9" t="n">
        <v>0</v>
      </c>
      <c r="N132" s="9" t="n">
        <v>0</v>
      </c>
      <c r="O132" s="9" t="n">
        <v>0</v>
      </c>
      <c r="P132" s="9" t="n">
        <f aca="false">IF(D132=0,1,0)</f>
        <v>0</v>
      </c>
    </row>
    <row r="133" customFormat="false" ht="12.8" hidden="false" customHeight="false" outlineLevel="0" collapsed="false">
      <c r="A133" s="8" t="s">
        <v>97</v>
      </c>
      <c r="B133" s="8" t="s">
        <v>92</v>
      </c>
      <c r="C133" s="8" t="s">
        <v>93</v>
      </c>
      <c r="D133" s="9" t="n">
        <v>0</v>
      </c>
      <c r="E133" s="9" t="n">
        <v>1</v>
      </c>
      <c r="F133" s="10" t="n">
        <v>0</v>
      </c>
      <c r="G133" s="10" t="n">
        <v>0</v>
      </c>
      <c r="H133" s="10" t="n">
        <v>0</v>
      </c>
      <c r="I133" s="10" t="n">
        <v>0</v>
      </c>
      <c r="J133" s="9" t="n">
        <v>0</v>
      </c>
      <c r="K133" s="10" t="n">
        <v>0</v>
      </c>
      <c r="L133" s="9" t="n">
        <v>0</v>
      </c>
      <c r="M133" s="9" t="n">
        <v>0</v>
      </c>
      <c r="N133" s="9" t="n">
        <v>1</v>
      </c>
      <c r="O133" s="9" t="n">
        <v>1</v>
      </c>
      <c r="P133" s="9" t="n">
        <f aca="false">IF(D133=0,1,0)</f>
        <v>1</v>
      </c>
    </row>
    <row r="134" customFormat="false" ht="12.8" hidden="false" customHeight="false" outlineLevel="0" collapsed="false">
      <c r="A134" s="8" t="s">
        <v>98</v>
      </c>
      <c r="B134" s="8" t="s">
        <v>89</v>
      </c>
      <c r="C134" s="8" t="s">
        <v>89</v>
      </c>
      <c r="D134" s="9" t="n">
        <v>0</v>
      </c>
      <c r="E134" s="9" t="n">
        <v>1</v>
      </c>
      <c r="F134" s="10" t="n">
        <v>0</v>
      </c>
      <c r="G134" s="10" t="n">
        <v>0</v>
      </c>
      <c r="H134" s="10" t="n">
        <v>0</v>
      </c>
      <c r="I134" s="10" t="n">
        <v>0</v>
      </c>
      <c r="J134" s="9" t="n">
        <v>1</v>
      </c>
      <c r="K134" s="10" t="n">
        <v>0</v>
      </c>
      <c r="L134" s="9" t="n">
        <v>1</v>
      </c>
      <c r="M134" s="9" t="n">
        <v>1</v>
      </c>
      <c r="N134" s="9" t="n">
        <v>0</v>
      </c>
      <c r="O134" s="9" t="n">
        <v>0</v>
      </c>
      <c r="P134" s="9" t="n">
        <f aca="false">IF(D134=0,1,0)</f>
        <v>1</v>
      </c>
    </row>
    <row r="135" customFormat="false" ht="12.8" hidden="false" customHeight="false" outlineLevel="0" collapsed="false">
      <c r="A135" s="8" t="s">
        <v>98</v>
      </c>
      <c r="B135" s="8" t="s">
        <v>89</v>
      </c>
      <c r="C135" s="8" t="s">
        <v>90</v>
      </c>
      <c r="D135" s="9" t="n">
        <v>1</v>
      </c>
      <c r="E135" s="9" t="n">
        <v>1</v>
      </c>
      <c r="F135" s="10" t="n">
        <v>0</v>
      </c>
      <c r="G135" s="10" t="n">
        <v>0</v>
      </c>
      <c r="H135" s="10" t="n">
        <v>0</v>
      </c>
      <c r="I135" s="10" t="n">
        <v>0</v>
      </c>
      <c r="J135" s="9" t="n">
        <v>0</v>
      </c>
      <c r="K135" s="10" t="n">
        <v>0</v>
      </c>
      <c r="L135" s="9" t="n">
        <v>0</v>
      </c>
      <c r="M135" s="9" t="n">
        <v>0</v>
      </c>
      <c r="N135" s="9" t="n">
        <v>0</v>
      </c>
      <c r="O135" s="9" t="n">
        <v>1</v>
      </c>
      <c r="P135" s="9" t="n">
        <f aca="false">IF(D135=0,1,0)</f>
        <v>0</v>
      </c>
    </row>
    <row r="136" customFormat="false" ht="12.8" hidden="false" customHeight="false" outlineLevel="0" collapsed="false">
      <c r="A136" s="8" t="s">
        <v>99</v>
      </c>
      <c r="B136" s="8" t="s">
        <v>92</v>
      </c>
      <c r="C136" s="8" t="s">
        <v>92</v>
      </c>
      <c r="D136" s="9" t="n">
        <v>1</v>
      </c>
      <c r="E136" s="9" t="n">
        <v>1</v>
      </c>
      <c r="F136" s="10" t="n">
        <v>0</v>
      </c>
      <c r="G136" s="10" t="n">
        <v>0</v>
      </c>
      <c r="H136" s="10" t="n">
        <v>0</v>
      </c>
      <c r="I136" s="10" t="n">
        <v>0</v>
      </c>
      <c r="J136" s="9" t="n">
        <v>1</v>
      </c>
      <c r="K136" s="10" t="n">
        <v>0</v>
      </c>
      <c r="L136" s="9" t="n">
        <v>1</v>
      </c>
      <c r="M136" s="9" t="n">
        <v>0</v>
      </c>
      <c r="N136" s="9" t="n">
        <v>0</v>
      </c>
      <c r="O136" s="9" t="n">
        <v>0</v>
      </c>
      <c r="P136" s="9" t="n">
        <f aca="false">IF(D136=0,1,0)</f>
        <v>0</v>
      </c>
    </row>
    <row r="137" customFormat="false" ht="12.8" hidden="false" customHeight="false" outlineLevel="0" collapsed="false">
      <c r="A137" s="8" t="s">
        <v>99</v>
      </c>
      <c r="B137" s="8" t="s">
        <v>92</v>
      </c>
      <c r="C137" s="8" t="s">
        <v>93</v>
      </c>
      <c r="D137" s="9" t="n">
        <v>0</v>
      </c>
      <c r="E137" s="9" t="n">
        <v>1</v>
      </c>
      <c r="F137" s="10" t="n">
        <v>0</v>
      </c>
      <c r="G137" s="10" t="n">
        <v>0</v>
      </c>
      <c r="H137" s="10" t="n">
        <v>0</v>
      </c>
      <c r="I137" s="10" t="n">
        <v>0</v>
      </c>
      <c r="J137" s="9" t="n">
        <v>0</v>
      </c>
      <c r="K137" s="10" t="n">
        <v>0</v>
      </c>
      <c r="L137" s="9" t="n">
        <v>0</v>
      </c>
      <c r="M137" s="9" t="n">
        <v>0</v>
      </c>
      <c r="N137" s="9" t="n">
        <v>1</v>
      </c>
      <c r="O137" s="9" t="n">
        <v>1</v>
      </c>
      <c r="P137" s="9" t="n">
        <f aca="false">IF(D137=0,1,0)</f>
        <v>1</v>
      </c>
    </row>
    <row r="138" customFormat="false" ht="12.8" hidden="false" customHeight="false" outlineLevel="0" collapsed="false">
      <c r="A138" s="8" t="s">
        <v>100</v>
      </c>
      <c r="B138" s="8" t="s">
        <v>89</v>
      </c>
      <c r="C138" s="8" t="s">
        <v>89</v>
      </c>
      <c r="D138" s="9" t="n">
        <v>0</v>
      </c>
      <c r="E138" s="9" t="n">
        <v>1</v>
      </c>
      <c r="F138" s="10" t="n">
        <v>0</v>
      </c>
      <c r="G138" s="10" t="n">
        <v>0</v>
      </c>
      <c r="H138" s="10" t="n">
        <v>0</v>
      </c>
      <c r="I138" s="10" t="n">
        <v>0</v>
      </c>
      <c r="J138" s="9" t="n">
        <v>1</v>
      </c>
      <c r="K138" s="10" t="n">
        <v>0</v>
      </c>
      <c r="L138" s="9" t="n">
        <v>1</v>
      </c>
      <c r="M138" s="9" t="n">
        <v>1</v>
      </c>
      <c r="N138" s="9" t="n">
        <v>0</v>
      </c>
      <c r="O138" s="9" t="n">
        <v>0</v>
      </c>
      <c r="P138" s="9" t="n">
        <f aca="false">IF(D138=0,1,0)</f>
        <v>1</v>
      </c>
    </row>
    <row r="139" customFormat="false" ht="12.8" hidden="false" customHeight="false" outlineLevel="0" collapsed="false">
      <c r="A139" s="8" t="s">
        <v>100</v>
      </c>
      <c r="B139" s="8" t="s">
        <v>89</v>
      </c>
      <c r="C139" s="8" t="s">
        <v>90</v>
      </c>
      <c r="D139" s="9" t="n">
        <v>1</v>
      </c>
      <c r="E139" s="9" t="n">
        <v>1</v>
      </c>
      <c r="F139" s="10" t="n">
        <v>0</v>
      </c>
      <c r="G139" s="10" t="n">
        <v>0</v>
      </c>
      <c r="H139" s="10" t="n">
        <v>0</v>
      </c>
      <c r="I139" s="10" t="n">
        <v>0</v>
      </c>
      <c r="J139" s="9" t="n">
        <v>0</v>
      </c>
      <c r="K139" s="10" t="n">
        <v>0</v>
      </c>
      <c r="L139" s="9" t="n">
        <v>0</v>
      </c>
      <c r="M139" s="9" t="n">
        <v>0</v>
      </c>
      <c r="N139" s="9" t="n">
        <v>0</v>
      </c>
      <c r="O139" s="9" t="n">
        <v>1</v>
      </c>
      <c r="P139" s="9" t="n">
        <f aca="false">IF(D139=0,1,0)</f>
        <v>0</v>
      </c>
    </row>
    <row r="140" customFormat="false" ht="12.8" hidden="false" customHeight="false" outlineLevel="0" collapsed="false">
      <c r="A140" s="8" t="s">
        <v>101</v>
      </c>
      <c r="B140" s="8" t="s">
        <v>92</v>
      </c>
      <c r="C140" s="8" t="s">
        <v>92</v>
      </c>
      <c r="D140" s="9" t="n">
        <v>1</v>
      </c>
      <c r="E140" s="9" t="n">
        <v>1</v>
      </c>
      <c r="F140" s="10" t="n">
        <v>0</v>
      </c>
      <c r="G140" s="10" t="n">
        <v>0</v>
      </c>
      <c r="H140" s="10" t="n">
        <v>0</v>
      </c>
      <c r="I140" s="10" t="n">
        <v>0</v>
      </c>
      <c r="J140" s="9" t="n">
        <v>1</v>
      </c>
      <c r="K140" s="10" t="n">
        <v>0</v>
      </c>
      <c r="L140" s="9" t="n">
        <v>1</v>
      </c>
      <c r="M140" s="9" t="n">
        <v>0</v>
      </c>
      <c r="N140" s="9" t="n">
        <v>0</v>
      </c>
      <c r="O140" s="9" t="n">
        <v>0</v>
      </c>
      <c r="P140" s="9" t="n">
        <f aca="false">IF(D140=0,1,0)</f>
        <v>0</v>
      </c>
    </row>
    <row r="141" customFormat="false" ht="12.8" hidden="false" customHeight="false" outlineLevel="0" collapsed="false">
      <c r="A141" s="8" t="s">
        <v>101</v>
      </c>
      <c r="B141" s="8" t="s">
        <v>92</v>
      </c>
      <c r="C141" s="8" t="s">
        <v>93</v>
      </c>
      <c r="D141" s="9" t="n">
        <v>0</v>
      </c>
      <c r="E141" s="9" t="n">
        <v>1</v>
      </c>
      <c r="F141" s="10" t="n">
        <v>0</v>
      </c>
      <c r="G141" s="10" t="n">
        <v>0</v>
      </c>
      <c r="H141" s="10" t="n">
        <v>0</v>
      </c>
      <c r="I141" s="10" t="n">
        <v>0</v>
      </c>
      <c r="J141" s="9" t="n">
        <v>0</v>
      </c>
      <c r="K141" s="10" t="n">
        <v>0</v>
      </c>
      <c r="L141" s="9" t="n">
        <v>0</v>
      </c>
      <c r="M141" s="9" t="n">
        <v>0</v>
      </c>
      <c r="N141" s="9" t="n">
        <v>1</v>
      </c>
      <c r="O141" s="9" t="n">
        <v>1</v>
      </c>
      <c r="P141" s="9" t="n">
        <f aca="false">IF(D141=0,1,0)</f>
        <v>1</v>
      </c>
    </row>
    <row r="142" customFormat="false" ht="12.8" hidden="false" customHeight="false" outlineLevel="0" collapsed="false">
      <c r="A142" s="20" t="s">
        <v>102</v>
      </c>
      <c r="B142" s="20" t="s">
        <v>89</v>
      </c>
      <c r="C142" s="20" t="s">
        <v>89</v>
      </c>
      <c r="D142" s="16" t="n">
        <v>0</v>
      </c>
      <c r="E142" s="16" t="n">
        <v>1</v>
      </c>
      <c r="F142" s="17" t="n">
        <v>0</v>
      </c>
      <c r="G142" s="17" t="n">
        <v>0</v>
      </c>
      <c r="H142" s="17" t="n">
        <v>0</v>
      </c>
      <c r="I142" s="17" t="n">
        <v>0</v>
      </c>
      <c r="J142" s="16" t="n">
        <v>1</v>
      </c>
      <c r="K142" s="17" t="n">
        <v>0</v>
      </c>
      <c r="L142" s="16" t="n">
        <v>1</v>
      </c>
      <c r="M142" s="16" t="n">
        <v>1</v>
      </c>
      <c r="N142" s="16" t="n">
        <v>0</v>
      </c>
      <c r="O142" s="16" t="n">
        <v>1</v>
      </c>
      <c r="P142" s="16" t="n">
        <f aca="false">IF(D142=0,1,0)</f>
        <v>1</v>
      </c>
    </row>
    <row r="143" customFormat="false" ht="12.8" hidden="false" customHeight="false" outlineLevel="0" collapsed="false">
      <c r="A143" s="20" t="s">
        <v>102</v>
      </c>
      <c r="B143" s="20" t="s">
        <v>89</v>
      </c>
      <c r="C143" s="20" t="s">
        <v>90</v>
      </c>
      <c r="D143" s="16" t="n">
        <v>1</v>
      </c>
      <c r="E143" s="16" t="n">
        <v>1</v>
      </c>
      <c r="F143" s="17" t="n">
        <v>0</v>
      </c>
      <c r="G143" s="17" t="n">
        <v>0</v>
      </c>
      <c r="H143" s="17" t="n">
        <v>0</v>
      </c>
      <c r="I143" s="17" t="n">
        <v>0</v>
      </c>
      <c r="J143" s="16" t="n">
        <v>0</v>
      </c>
      <c r="K143" s="17" t="n">
        <v>0</v>
      </c>
      <c r="L143" s="16" t="n">
        <v>0</v>
      </c>
      <c r="M143" s="16" t="n">
        <v>0</v>
      </c>
      <c r="N143" s="16" t="n">
        <v>0</v>
      </c>
      <c r="O143" s="16" t="n">
        <v>0</v>
      </c>
      <c r="P143" s="16" t="n">
        <f aca="false">IF(D143=0,1,0)</f>
        <v>0</v>
      </c>
    </row>
    <row r="144" customFormat="false" ht="12.8" hidden="false" customHeight="false" outlineLevel="0" collapsed="false">
      <c r="A144" s="20" t="s">
        <v>103</v>
      </c>
      <c r="B144" s="20" t="s">
        <v>92</v>
      </c>
      <c r="C144" s="20" t="s">
        <v>92</v>
      </c>
      <c r="D144" s="16" t="n">
        <v>0</v>
      </c>
      <c r="E144" s="16" t="n">
        <v>1</v>
      </c>
      <c r="F144" s="17" t="n">
        <v>0</v>
      </c>
      <c r="G144" s="17" t="n">
        <v>0</v>
      </c>
      <c r="H144" s="17" t="n">
        <v>0</v>
      </c>
      <c r="I144" s="17" t="n">
        <v>0</v>
      </c>
      <c r="J144" s="16" t="n">
        <v>1</v>
      </c>
      <c r="K144" s="17" t="n">
        <v>0</v>
      </c>
      <c r="L144" s="16" t="n">
        <v>1</v>
      </c>
      <c r="M144" s="16" t="n">
        <v>0</v>
      </c>
      <c r="N144" s="16" t="n">
        <v>0</v>
      </c>
      <c r="O144" s="16" t="n">
        <v>1</v>
      </c>
      <c r="P144" s="16" t="n">
        <f aca="false">IF(D144=0,1,0)</f>
        <v>1</v>
      </c>
    </row>
    <row r="145" customFormat="false" ht="12.8" hidden="false" customHeight="false" outlineLevel="0" collapsed="false">
      <c r="A145" s="20" t="s">
        <v>103</v>
      </c>
      <c r="B145" s="20" t="s">
        <v>92</v>
      </c>
      <c r="C145" s="20" t="s">
        <v>93</v>
      </c>
      <c r="D145" s="16" t="n">
        <v>1</v>
      </c>
      <c r="E145" s="16" t="n">
        <v>1</v>
      </c>
      <c r="F145" s="17" t="n">
        <v>0</v>
      </c>
      <c r="G145" s="17" t="n">
        <v>0</v>
      </c>
      <c r="H145" s="17" t="n">
        <v>0</v>
      </c>
      <c r="I145" s="17" t="n">
        <v>0</v>
      </c>
      <c r="J145" s="16" t="n">
        <v>0</v>
      </c>
      <c r="K145" s="17" t="n">
        <v>0</v>
      </c>
      <c r="L145" s="16" t="n">
        <v>0</v>
      </c>
      <c r="M145" s="16" t="n">
        <v>0</v>
      </c>
      <c r="N145" s="16" t="n">
        <v>1</v>
      </c>
      <c r="O145" s="16" t="n">
        <v>0</v>
      </c>
      <c r="P145" s="16" t="n">
        <f aca="false">IF(D145=0,1,0)</f>
        <v>0</v>
      </c>
    </row>
    <row r="146" customFormat="false" ht="12.8" hidden="false" customHeight="false" outlineLevel="0" collapsed="false">
      <c r="A146" s="20" t="s">
        <v>104</v>
      </c>
      <c r="B146" s="20" t="s">
        <v>89</v>
      </c>
      <c r="C146" s="20" t="s">
        <v>89</v>
      </c>
      <c r="D146" s="16" t="n">
        <v>0</v>
      </c>
      <c r="E146" s="16" t="n">
        <v>1</v>
      </c>
      <c r="F146" s="17" t="n">
        <v>0</v>
      </c>
      <c r="G146" s="17" t="n">
        <v>0</v>
      </c>
      <c r="H146" s="17" t="n">
        <v>0</v>
      </c>
      <c r="I146" s="17" t="n">
        <v>0</v>
      </c>
      <c r="J146" s="16" t="n">
        <v>1</v>
      </c>
      <c r="K146" s="17" t="n">
        <v>0</v>
      </c>
      <c r="L146" s="16" t="n">
        <v>1</v>
      </c>
      <c r="M146" s="16" t="n">
        <v>1</v>
      </c>
      <c r="N146" s="16" t="n">
        <v>0</v>
      </c>
      <c r="O146" s="16" t="n">
        <v>1</v>
      </c>
      <c r="P146" s="16" t="n">
        <f aca="false">IF(D146=0,1,0)</f>
        <v>1</v>
      </c>
    </row>
    <row r="147" customFormat="false" ht="12.8" hidden="false" customHeight="false" outlineLevel="0" collapsed="false">
      <c r="A147" s="20" t="s">
        <v>104</v>
      </c>
      <c r="B147" s="20" t="s">
        <v>89</v>
      </c>
      <c r="C147" s="20" t="s">
        <v>90</v>
      </c>
      <c r="D147" s="16" t="n">
        <v>1</v>
      </c>
      <c r="E147" s="16" t="n">
        <v>1</v>
      </c>
      <c r="F147" s="17" t="n">
        <v>0</v>
      </c>
      <c r="G147" s="17" t="n">
        <v>0</v>
      </c>
      <c r="H147" s="17" t="n">
        <v>0</v>
      </c>
      <c r="I147" s="17" t="n">
        <v>0</v>
      </c>
      <c r="J147" s="16" t="n">
        <v>0</v>
      </c>
      <c r="K147" s="17" t="n">
        <v>0</v>
      </c>
      <c r="L147" s="16" t="n">
        <v>0</v>
      </c>
      <c r="M147" s="16" t="n">
        <v>0</v>
      </c>
      <c r="N147" s="16" t="n">
        <v>0</v>
      </c>
      <c r="O147" s="16" t="n">
        <v>0</v>
      </c>
      <c r="P147" s="16" t="n">
        <f aca="false">IF(D147=0,1,0)</f>
        <v>0</v>
      </c>
    </row>
    <row r="148" customFormat="false" ht="12.8" hidden="false" customHeight="false" outlineLevel="0" collapsed="false">
      <c r="A148" s="20" t="s">
        <v>105</v>
      </c>
      <c r="B148" s="20" t="s">
        <v>92</v>
      </c>
      <c r="C148" s="20" t="s">
        <v>92</v>
      </c>
      <c r="D148" s="16" t="n">
        <v>0</v>
      </c>
      <c r="E148" s="16" t="n">
        <v>1</v>
      </c>
      <c r="F148" s="17" t="n">
        <v>0</v>
      </c>
      <c r="G148" s="17" t="n">
        <v>0</v>
      </c>
      <c r="H148" s="17" t="n">
        <v>0</v>
      </c>
      <c r="I148" s="17" t="n">
        <v>0</v>
      </c>
      <c r="J148" s="16" t="n">
        <v>1</v>
      </c>
      <c r="K148" s="17" t="n">
        <v>0</v>
      </c>
      <c r="L148" s="16" t="n">
        <v>1</v>
      </c>
      <c r="M148" s="16" t="n">
        <v>0</v>
      </c>
      <c r="N148" s="16" t="n">
        <v>0</v>
      </c>
      <c r="O148" s="16" t="n">
        <v>1</v>
      </c>
      <c r="P148" s="16" t="n">
        <f aca="false">IF(D148=0,1,0)</f>
        <v>1</v>
      </c>
    </row>
    <row r="149" customFormat="false" ht="12.8" hidden="false" customHeight="false" outlineLevel="0" collapsed="false">
      <c r="A149" s="20" t="s">
        <v>105</v>
      </c>
      <c r="B149" s="20" t="s">
        <v>92</v>
      </c>
      <c r="C149" s="20" t="s">
        <v>93</v>
      </c>
      <c r="D149" s="16" t="n">
        <v>1</v>
      </c>
      <c r="E149" s="16" t="n">
        <v>1</v>
      </c>
      <c r="F149" s="17" t="n">
        <v>0</v>
      </c>
      <c r="G149" s="17" t="n">
        <v>0</v>
      </c>
      <c r="H149" s="17" t="n">
        <v>0</v>
      </c>
      <c r="I149" s="17" t="n">
        <v>0</v>
      </c>
      <c r="J149" s="16" t="n">
        <v>0</v>
      </c>
      <c r="K149" s="17" t="n">
        <v>0</v>
      </c>
      <c r="L149" s="16" t="n">
        <v>0</v>
      </c>
      <c r="M149" s="16" t="n">
        <v>0</v>
      </c>
      <c r="N149" s="16" t="n">
        <v>1</v>
      </c>
      <c r="O149" s="16" t="n">
        <v>0</v>
      </c>
      <c r="P149" s="16" t="n">
        <f aca="false">IF(D149=0,1,0)</f>
        <v>0</v>
      </c>
    </row>
    <row r="150" customFormat="false" ht="12.8" hidden="false" customHeight="false" outlineLevel="0" collapsed="false">
      <c r="A150" s="20" t="s">
        <v>106</v>
      </c>
      <c r="B150" s="20" t="s">
        <v>89</v>
      </c>
      <c r="C150" s="20" t="s">
        <v>89</v>
      </c>
      <c r="D150" s="16" t="n">
        <v>0</v>
      </c>
      <c r="E150" s="16" t="n">
        <v>1</v>
      </c>
      <c r="F150" s="17" t="n">
        <v>0</v>
      </c>
      <c r="G150" s="17" t="n">
        <v>0</v>
      </c>
      <c r="H150" s="17" t="n">
        <v>0</v>
      </c>
      <c r="I150" s="17" t="n">
        <v>0</v>
      </c>
      <c r="J150" s="16" t="n">
        <v>1</v>
      </c>
      <c r="K150" s="17" t="n">
        <v>0</v>
      </c>
      <c r="L150" s="16" t="n">
        <v>1</v>
      </c>
      <c r="M150" s="16" t="n">
        <v>1</v>
      </c>
      <c r="N150" s="16" t="n">
        <v>0</v>
      </c>
      <c r="O150" s="16" t="n">
        <v>1</v>
      </c>
      <c r="P150" s="16" t="n">
        <f aca="false">IF(D150=0,1,0)</f>
        <v>1</v>
      </c>
    </row>
    <row r="151" customFormat="false" ht="12.8" hidden="false" customHeight="false" outlineLevel="0" collapsed="false">
      <c r="A151" s="20" t="s">
        <v>106</v>
      </c>
      <c r="B151" s="20" t="s">
        <v>89</v>
      </c>
      <c r="C151" s="20" t="s">
        <v>90</v>
      </c>
      <c r="D151" s="16" t="n">
        <v>1</v>
      </c>
      <c r="E151" s="16" t="n">
        <v>1</v>
      </c>
      <c r="F151" s="17" t="n">
        <v>0</v>
      </c>
      <c r="G151" s="17" t="n">
        <v>0</v>
      </c>
      <c r="H151" s="17" t="n">
        <v>0</v>
      </c>
      <c r="I151" s="17" t="n">
        <v>0</v>
      </c>
      <c r="J151" s="16" t="n">
        <v>0</v>
      </c>
      <c r="K151" s="17" t="n">
        <v>0</v>
      </c>
      <c r="L151" s="16" t="n">
        <v>0</v>
      </c>
      <c r="M151" s="16" t="n">
        <v>0</v>
      </c>
      <c r="N151" s="16" t="n">
        <v>0</v>
      </c>
      <c r="O151" s="16" t="n">
        <v>0</v>
      </c>
      <c r="P151" s="16" t="n">
        <f aca="false">IF(D151=0,1,0)</f>
        <v>0</v>
      </c>
    </row>
    <row r="152" customFormat="false" ht="12.8" hidden="false" customHeight="false" outlineLevel="0" collapsed="false">
      <c r="A152" s="20" t="s">
        <v>107</v>
      </c>
      <c r="B152" s="20" t="s">
        <v>92</v>
      </c>
      <c r="C152" s="20" t="s">
        <v>92</v>
      </c>
      <c r="D152" s="16" t="n">
        <v>0</v>
      </c>
      <c r="E152" s="16" t="n">
        <v>1</v>
      </c>
      <c r="F152" s="17" t="n">
        <v>0</v>
      </c>
      <c r="G152" s="17" t="n">
        <v>0</v>
      </c>
      <c r="H152" s="17" t="n">
        <v>0</v>
      </c>
      <c r="I152" s="17" t="n">
        <v>0</v>
      </c>
      <c r="J152" s="16" t="n">
        <v>1</v>
      </c>
      <c r="K152" s="17" t="n">
        <v>0</v>
      </c>
      <c r="L152" s="16" t="n">
        <v>1</v>
      </c>
      <c r="M152" s="16" t="n">
        <v>0</v>
      </c>
      <c r="N152" s="16" t="n">
        <v>0</v>
      </c>
      <c r="O152" s="16" t="n">
        <v>1</v>
      </c>
      <c r="P152" s="16" t="n">
        <f aca="false">IF(D152=0,1,0)</f>
        <v>1</v>
      </c>
    </row>
    <row r="153" customFormat="false" ht="12.8" hidden="false" customHeight="false" outlineLevel="0" collapsed="false">
      <c r="A153" s="20" t="s">
        <v>107</v>
      </c>
      <c r="B153" s="20" t="s">
        <v>92</v>
      </c>
      <c r="C153" s="20" t="s">
        <v>93</v>
      </c>
      <c r="D153" s="16" t="n">
        <v>1</v>
      </c>
      <c r="E153" s="16" t="n">
        <v>1</v>
      </c>
      <c r="F153" s="17" t="n">
        <v>0</v>
      </c>
      <c r="G153" s="17" t="n">
        <v>0</v>
      </c>
      <c r="H153" s="17" t="n">
        <v>0</v>
      </c>
      <c r="I153" s="17" t="n">
        <v>0</v>
      </c>
      <c r="J153" s="16" t="n">
        <v>0</v>
      </c>
      <c r="K153" s="17" t="n">
        <v>0</v>
      </c>
      <c r="L153" s="16" t="n">
        <v>0</v>
      </c>
      <c r="M153" s="16" t="n">
        <v>0</v>
      </c>
      <c r="N153" s="16" t="n">
        <v>1</v>
      </c>
      <c r="O153" s="16" t="n">
        <v>0</v>
      </c>
      <c r="P153" s="16" t="n">
        <f aca="false">IF(D153=0,1,0)</f>
        <v>0</v>
      </c>
    </row>
    <row r="154" customFormat="false" ht="12.8" hidden="false" customHeight="false" outlineLevel="0" collapsed="false">
      <c r="A154" s="20" t="s">
        <v>108</v>
      </c>
      <c r="B154" s="20" t="s">
        <v>89</v>
      </c>
      <c r="C154" s="20" t="s">
        <v>89</v>
      </c>
      <c r="D154" s="16" t="n">
        <v>0</v>
      </c>
      <c r="E154" s="16" t="n">
        <v>1</v>
      </c>
      <c r="F154" s="17" t="n">
        <v>0</v>
      </c>
      <c r="G154" s="17" t="n">
        <v>0</v>
      </c>
      <c r="H154" s="17" t="n">
        <v>0</v>
      </c>
      <c r="I154" s="17" t="n">
        <v>0</v>
      </c>
      <c r="J154" s="16" t="n">
        <v>1</v>
      </c>
      <c r="K154" s="17" t="n">
        <v>0</v>
      </c>
      <c r="L154" s="16" t="n">
        <v>1</v>
      </c>
      <c r="M154" s="16" t="n">
        <v>1</v>
      </c>
      <c r="N154" s="16" t="n">
        <v>0</v>
      </c>
      <c r="O154" s="16" t="n">
        <v>1</v>
      </c>
      <c r="P154" s="16" t="n">
        <f aca="false">IF(D154=0,1,0)</f>
        <v>1</v>
      </c>
    </row>
    <row r="155" customFormat="false" ht="12.8" hidden="false" customHeight="false" outlineLevel="0" collapsed="false">
      <c r="A155" s="20" t="s">
        <v>108</v>
      </c>
      <c r="B155" s="20" t="s">
        <v>89</v>
      </c>
      <c r="C155" s="20" t="s">
        <v>90</v>
      </c>
      <c r="D155" s="16" t="n">
        <v>1</v>
      </c>
      <c r="E155" s="16" t="n">
        <v>1</v>
      </c>
      <c r="F155" s="17" t="n">
        <v>0</v>
      </c>
      <c r="G155" s="17" t="n">
        <v>0</v>
      </c>
      <c r="H155" s="17" t="n">
        <v>0</v>
      </c>
      <c r="I155" s="17" t="n">
        <v>0</v>
      </c>
      <c r="J155" s="16" t="n">
        <v>1</v>
      </c>
      <c r="K155" s="17" t="n">
        <v>0</v>
      </c>
      <c r="L155" s="16" t="n">
        <v>0</v>
      </c>
      <c r="M155" s="16" t="n">
        <v>0</v>
      </c>
      <c r="N155" s="16" t="n">
        <v>0</v>
      </c>
      <c r="O155" s="16" t="n">
        <v>0</v>
      </c>
      <c r="P155" s="16" t="n">
        <f aca="false">IF(D155=0,1,0)</f>
        <v>0</v>
      </c>
    </row>
    <row r="156" customFormat="false" ht="12.8" hidden="false" customHeight="false" outlineLevel="0" collapsed="false">
      <c r="A156" s="20" t="s">
        <v>109</v>
      </c>
      <c r="B156" s="20" t="s">
        <v>92</v>
      </c>
      <c r="C156" s="20" t="s">
        <v>92</v>
      </c>
      <c r="D156" s="16" t="n">
        <v>0</v>
      </c>
      <c r="E156" s="16" t="n">
        <v>1</v>
      </c>
      <c r="F156" s="17" t="n">
        <v>0</v>
      </c>
      <c r="G156" s="17" t="n">
        <v>0</v>
      </c>
      <c r="H156" s="17" t="n">
        <v>0</v>
      </c>
      <c r="I156" s="17" t="n">
        <v>0</v>
      </c>
      <c r="J156" s="16" t="n">
        <v>1</v>
      </c>
      <c r="K156" s="17" t="n">
        <v>0</v>
      </c>
      <c r="L156" s="16" t="n">
        <v>1</v>
      </c>
      <c r="M156" s="16" t="n">
        <v>0</v>
      </c>
      <c r="N156" s="16" t="n">
        <v>0</v>
      </c>
      <c r="O156" s="16" t="n">
        <v>1</v>
      </c>
      <c r="P156" s="16" t="n">
        <f aca="false">IF(D156=0,1,0)</f>
        <v>1</v>
      </c>
    </row>
    <row r="157" customFormat="false" ht="12.8" hidden="false" customHeight="false" outlineLevel="0" collapsed="false">
      <c r="A157" s="20" t="s">
        <v>109</v>
      </c>
      <c r="B157" s="20" t="s">
        <v>92</v>
      </c>
      <c r="C157" s="20" t="s">
        <v>93</v>
      </c>
      <c r="D157" s="16" t="n">
        <v>1</v>
      </c>
      <c r="E157" s="16" t="n">
        <v>1</v>
      </c>
      <c r="F157" s="17" t="n">
        <v>0</v>
      </c>
      <c r="G157" s="17" t="n">
        <v>0</v>
      </c>
      <c r="H157" s="17" t="n">
        <v>0</v>
      </c>
      <c r="I157" s="17" t="n">
        <v>0</v>
      </c>
      <c r="J157" s="16" t="n">
        <v>0</v>
      </c>
      <c r="K157" s="17" t="n">
        <v>0</v>
      </c>
      <c r="L157" s="16" t="n">
        <v>0</v>
      </c>
      <c r="M157" s="16" t="n">
        <v>0</v>
      </c>
      <c r="N157" s="16" t="n">
        <v>1</v>
      </c>
      <c r="O157" s="16" t="n">
        <v>0</v>
      </c>
      <c r="P157" s="16" t="n">
        <f aca="false">IF(D157=0,1,0)</f>
        <v>0</v>
      </c>
    </row>
    <row r="158" customFormat="false" ht="12.8" hidden="false" customHeight="false" outlineLevel="0" collapsed="false">
      <c r="A158" s="20" t="s">
        <v>110</v>
      </c>
      <c r="B158" s="20" t="s">
        <v>89</v>
      </c>
      <c r="C158" s="20" t="s">
        <v>89</v>
      </c>
      <c r="D158" s="16" t="n">
        <v>0</v>
      </c>
      <c r="E158" s="16" t="n">
        <v>1</v>
      </c>
      <c r="F158" s="17" t="n">
        <v>0</v>
      </c>
      <c r="G158" s="17" t="n">
        <v>0</v>
      </c>
      <c r="H158" s="17" t="n">
        <v>0</v>
      </c>
      <c r="I158" s="17" t="n">
        <v>0</v>
      </c>
      <c r="J158" s="16" t="n">
        <v>1</v>
      </c>
      <c r="K158" s="17" t="n">
        <v>0</v>
      </c>
      <c r="L158" s="16" t="n">
        <v>1</v>
      </c>
      <c r="M158" s="16" t="n">
        <v>1</v>
      </c>
      <c r="N158" s="16" t="n">
        <v>0</v>
      </c>
      <c r="O158" s="16" t="n">
        <v>1</v>
      </c>
      <c r="P158" s="16" t="n">
        <f aca="false">IF(D158=0,1,0)</f>
        <v>1</v>
      </c>
    </row>
    <row r="159" customFormat="false" ht="12.8" hidden="false" customHeight="false" outlineLevel="0" collapsed="false">
      <c r="A159" s="20" t="s">
        <v>110</v>
      </c>
      <c r="B159" s="20" t="s">
        <v>89</v>
      </c>
      <c r="C159" s="20" t="s">
        <v>90</v>
      </c>
      <c r="D159" s="16" t="n">
        <v>1</v>
      </c>
      <c r="E159" s="16" t="n">
        <v>1</v>
      </c>
      <c r="F159" s="17" t="n">
        <v>0</v>
      </c>
      <c r="G159" s="17" t="n">
        <v>0</v>
      </c>
      <c r="H159" s="17" t="n">
        <v>0</v>
      </c>
      <c r="I159" s="17" t="n">
        <v>0</v>
      </c>
      <c r="J159" s="16" t="n">
        <v>0</v>
      </c>
      <c r="K159" s="17" t="n">
        <v>0</v>
      </c>
      <c r="L159" s="16" t="n">
        <v>0</v>
      </c>
      <c r="M159" s="16" t="n">
        <v>0</v>
      </c>
      <c r="N159" s="16" t="n">
        <v>0</v>
      </c>
      <c r="O159" s="16" t="n">
        <v>0</v>
      </c>
      <c r="P159" s="16" t="n">
        <f aca="false">IF(D159=0,1,0)</f>
        <v>0</v>
      </c>
    </row>
    <row r="160" customFormat="false" ht="12.8" hidden="false" customHeight="false" outlineLevel="0" collapsed="false">
      <c r="A160" s="20" t="s">
        <v>111</v>
      </c>
      <c r="B160" s="20" t="s">
        <v>92</v>
      </c>
      <c r="C160" s="20" t="s">
        <v>92</v>
      </c>
      <c r="D160" s="16" t="n">
        <v>0</v>
      </c>
      <c r="E160" s="16" t="n">
        <v>1</v>
      </c>
      <c r="F160" s="17" t="n">
        <v>0</v>
      </c>
      <c r="G160" s="17" t="n">
        <v>0</v>
      </c>
      <c r="H160" s="17" t="n">
        <v>0</v>
      </c>
      <c r="I160" s="17" t="n">
        <v>0</v>
      </c>
      <c r="J160" s="16" t="n">
        <v>1</v>
      </c>
      <c r="K160" s="17" t="n">
        <v>0</v>
      </c>
      <c r="L160" s="16" t="n">
        <v>1</v>
      </c>
      <c r="M160" s="16" t="n">
        <v>0</v>
      </c>
      <c r="N160" s="16" t="n">
        <v>0</v>
      </c>
      <c r="O160" s="16" t="n">
        <v>1</v>
      </c>
      <c r="P160" s="16" t="n">
        <f aca="false">IF(D160=0,1,0)</f>
        <v>1</v>
      </c>
    </row>
    <row r="161" customFormat="false" ht="12.8" hidden="false" customHeight="false" outlineLevel="0" collapsed="false">
      <c r="A161" s="20" t="s">
        <v>111</v>
      </c>
      <c r="B161" s="20" t="s">
        <v>92</v>
      </c>
      <c r="C161" s="20" t="s">
        <v>93</v>
      </c>
      <c r="D161" s="16" t="n">
        <v>1</v>
      </c>
      <c r="E161" s="16" t="n">
        <v>1</v>
      </c>
      <c r="F161" s="17" t="n">
        <v>0</v>
      </c>
      <c r="G161" s="17" t="n">
        <v>0</v>
      </c>
      <c r="H161" s="17" t="n">
        <v>0</v>
      </c>
      <c r="I161" s="17" t="n">
        <v>0</v>
      </c>
      <c r="J161" s="16" t="n">
        <v>0</v>
      </c>
      <c r="K161" s="17" t="n">
        <v>0</v>
      </c>
      <c r="L161" s="16" t="n">
        <v>0</v>
      </c>
      <c r="M161" s="16" t="n">
        <v>0</v>
      </c>
      <c r="N161" s="16" t="n">
        <v>1</v>
      </c>
      <c r="O161" s="16" t="n">
        <v>0</v>
      </c>
      <c r="P161" s="16" t="n">
        <f aca="false">IF(D161=0,1,0)</f>
        <v>0</v>
      </c>
    </row>
    <row r="162" customFormat="false" ht="12.8" hidden="false" customHeight="false" outlineLevel="0" collapsed="false">
      <c r="A162" s="5" t="s">
        <v>112</v>
      </c>
      <c r="B162" s="5" t="s">
        <v>113</v>
      </c>
      <c r="C162" s="5" t="s">
        <v>114</v>
      </c>
      <c r="D162" s="6" t="n">
        <v>0</v>
      </c>
      <c r="E162" s="6" t="n">
        <v>1</v>
      </c>
      <c r="F162" s="7" t="n">
        <v>0</v>
      </c>
      <c r="G162" s="7" t="n">
        <v>0</v>
      </c>
      <c r="H162" s="7" t="n">
        <v>0</v>
      </c>
      <c r="I162" s="7" t="n">
        <v>0</v>
      </c>
      <c r="J162" s="7" t="n">
        <v>0</v>
      </c>
      <c r="K162" s="6" t="n">
        <v>1</v>
      </c>
      <c r="L162" s="6" t="n">
        <v>1</v>
      </c>
      <c r="M162" s="6" t="n">
        <v>1</v>
      </c>
      <c r="N162" s="6" t="n">
        <v>0</v>
      </c>
      <c r="O162" s="6" t="n">
        <v>0</v>
      </c>
      <c r="P162" s="6" t="n">
        <f aca="false">IF(D162=0,1,0)</f>
        <v>1</v>
      </c>
    </row>
    <row r="163" customFormat="false" ht="12.8" hidden="false" customHeight="false" outlineLevel="0" collapsed="false">
      <c r="A163" s="8" t="s">
        <v>112</v>
      </c>
      <c r="B163" s="8" t="s">
        <v>113</v>
      </c>
      <c r="C163" s="8" t="s">
        <v>113</v>
      </c>
      <c r="D163" s="9" t="n">
        <v>1</v>
      </c>
      <c r="E163" s="9" t="n">
        <v>1</v>
      </c>
      <c r="F163" s="10" t="n">
        <v>0</v>
      </c>
      <c r="G163" s="10" t="n">
        <v>0</v>
      </c>
      <c r="H163" s="10" t="n">
        <v>0</v>
      </c>
      <c r="I163" s="10" t="n">
        <v>0</v>
      </c>
      <c r="J163" s="10" t="n">
        <v>0</v>
      </c>
      <c r="K163" s="9" t="n">
        <v>0</v>
      </c>
      <c r="L163" s="9" t="n">
        <v>0</v>
      </c>
      <c r="M163" s="9" t="n">
        <v>0</v>
      </c>
      <c r="N163" s="9" t="n">
        <v>0</v>
      </c>
      <c r="O163" s="9" t="n">
        <v>1</v>
      </c>
      <c r="P163" s="9" t="n">
        <f aca="false">IF(D163=0,1,0)</f>
        <v>0</v>
      </c>
    </row>
    <row r="164" customFormat="false" ht="12.8" hidden="false" customHeight="false" outlineLevel="0" collapsed="false">
      <c r="A164" s="8" t="s">
        <v>115</v>
      </c>
      <c r="B164" s="8" t="s">
        <v>116</v>
      </c>
      <c r="C164" s="8" t="s">
        <v>117</v>
      </c>
      <c r="D164" s="9" t="n">
        <v>1</v>
      </c>
      <c r="E164" s="9" t="n">
        <v>1</v>
      </c>
      <c r="F164" s="10" t="n">
        <v>0</v>
      </c>
      <c r="G164" s="10" t="n">
        <v>0</v>
      </c>
      <c r="H164" s="10" t="n">
        <v>0</v>
      </c>
      <c r="I164" s="10" t="n">
        <v>0</v>
      </c>
      <c r="J164" s="10" t="n">
        <v>0</v>
      </c>
      <c r="K164" s="9" t="n">
        <v>1</v>
      </c>
      <c r="L164" s="9" t="n">
        <v>1</v>
      </c>
      <c r="M164" s="9" t="n">
        <v>0</v>
      </c>
      <c r="N164" s="9" t="n">
        <v>0</v>
      </c>
      <c r="O164" s="9" t="n">
        <v>0</v>
      </c>
      <c r="P164" s="9" t="n">
        <f aca="false">IF(D164=0,1,0)</f>
        <v>0</v>
      </c>
    </row>
    <row r="165" customFormat="false" ht="12.8" hidden="false" customHeight="false" outlineLevel="0" collapsed="false">
      <c r="A165" s="8" t="s">
        <v>115</v>
      </c>
      <c r="B165" s="8" t="s">
        <v>116</v>
      </c>
      <c r="C165" s="8" t="s">
        <v>116</v>
      </c>
      <c r="D165" s="9" t="n">
        <v>0</v>
      </c>
      <c r="E165" s="9" t="n">
        <v>1</v>
      </c>
      <c r="F165" s="10" t="n">
        <v>0</v>
      </c>
      <c r="G165" s="10" t="n">
        <v>0</v>
      </c>
      <c r="H165" s="10" t="n">
        <v>0</v>
      </c>
      <c r="I165" s="10" t="n">
        <v>0</v>
      </c>
      <c r="J165" s="10" t="n">
        <v>0</v>
      </c>
      <c r="K165" s="9" t="n">
        <v>0</v>
      </c>
      <c r="L165" s="9" t="n">
        <v>0</v>
      </c>
      <c r="M165" s="9" t="n">
        <v>0</v>
      </c>
      <c r="N165" s="9" t="n">
        <v>1</v>
      </c>
      <c r="O165" s="9" t="n">
        <v>1</v>
      </c>
      <c r="P165" s="9" t="n">
        <f aca="false">IF(D165=0,1,0)</f>
        <v>1</v>
      </c>
    </row>
    <row r="166" customFormat="false" ht="12.8" hidden="false" customHeight="false" outlineLevel="0" collapsed="false">
      <c r="A166" s="8" t="s">
        <v>118</v>
      </c>
      <c r="B166" s="8" t="s">
        <v>113</v>
      </c>
      <c r="C166" s="8" t="s">
        <v>114</v>
      </c>
      <c r="D166" s="9" t="n">
        <v>0</v>
      </c>
      <c r="E166" s="9" t="n">
        <v>1</v>
      </c>
      <c r="F166" s="10" t="n">
        <v>0</v>
      </c>
      <c r="G166" s="10" t="n">
        <v>0</v>
      </c>
      <c r="H166" s="10" t="n">
        <v>0</v>
      </c>
      <c r="I166" s="10" t="n">
        <v>0</v>
      </c>
      <c r="J166" s="10" t="n">
        <v>0</v>
      </c>
      <c r="K166" s="9" t="n">
        <v>1</v>
      </c>
      <c r="L166" s="9" t="n">
        <v>1</v>
      </c>
      <c r="M166" s="9" t="n">
        <v>1</v>
      </c>
      <c r="N166" s="9" t="n">
        <v>0</v>
      </c>
      <c r="O166" s="9" t="n">
        <v>0</v>
      </c>
      <c r="P166" s="9" t="n">
        <f aca="false">IF(D166=0,1,0)</f>
        <v>1</v>
      </c>
    </row>
    <row r="167" customFormat="false" ht="12.8" hidden="false" customHeight="false" outlineLevel="0" collapsed="false">
      <c r="A167" s="8" t="s">
        <v>118</v>
      </c>
      <c r="B167" s="8" t="s">
        <v>113</v>
      </c>
      <c r="C167" s="8" t="s">
        <v>113</v>
      </c>
      <c r="D167" s="9" t="n">
        <v>1</v>
      </c>
      <c r="E167" s="9" t="n">
        <v>1</v>
      </c>
      <c r="F167" s="10" t="n">
        <v>0</v>
      </c>
      <c r="G167" s="10" t="n">
        <v>0</v>
      </c>
      <c r="H167" s="10" t="n">
        <v>0</v>
      </c>
      <c r="I167" s="10" t="n">
        <v>0</v>
      </c>
      <c r="J167" s="10" t="n">
        <v>0</v>
      </c>
      <c r="K167" s="9" t="n">
        <v>0</v>
      </c>
      <c r="L167" s="9" t="n">
        <v>0</v>
      </c>
      <c r="M167" s="9" t="n">
        <v>0</v>
      </c>
      <c r="N167" s="9" t="n">
        <v>0</v>
      </c>
      <c r="O167" s="9" t="n">
        <v>1</v>
      </c>
      <c r="P167" s="9" t="n">
        <f aca="false">IF(D167=0,1,0)</f>
        <v>0</v>
      </c>
    </row>
    <row r="168" customFormat="false" ht="12.8" hidden="false" customHeight="false" outlineLevel="0" collapsed="false">
      <c r="A168" s="8" t="s">
        <v>119</v>
      </c>
      <c r="B168" s="8" t="s">
        <v>116</v>
      </c>
      <c r="C168" s="8" t="s">
        <v>117</v>
      </c>
      <c r="D168" s="9" t="n">
        <v>1</v>
      </c>
      <c r="E168" s="9" t="n">
        <v>1</v>
      </c>
      <c r="F168" s="10" t="n">
        <v>0</v>
      </c>
      <c r="G168" s="10" t="n">
        <v>0</v>
      </c>
      <c r="H168" s="10" t="n">
        <v>0</v>
      </c>
      <c r="I168" s="10" t="n">
        <v>0</v>
      </c>
      <c r="J168" s="10" t="n">
        <v>0</v>
      </c>
      <c r="K168" s="9" t="n">
        <v>1</v>
      </c>
      <c r="L168" s="9" t="n">
        <v>1</v>
      </c>
      <c r="M168" s="9" t="n">
        <v>0</v>
      </c>
      <c r="N168" s="9" t="n">
        <v>0</v>
      </c>
      <c r="O168" s="9" t="n">
        <v>0</v>
      </c>
      <c r="P168" s="9" t="n">
        <f aca="false">IF(D168=0,1,0)</f>
        <v>0</v>
      </c>
    </row>
    <row r="169" customFormat="false" ht="12.8" hidden="false" customHeight="false" outlineLevel="0" collapsed="false">
      <c r="A169" s="8" t="s">
        <v>119</v>
      </c>
      <c r="B169" s="8" t="s">
        <v>116</v>
      </c>
      <c r="C169" s="8" t="s">
        <v>116</v>
      </c>
      <c r="D169" s="9" t="n">
        <v>0</v>
      </c>
      <c r="E169" s="9" t="n">
        <v>1</v>
      </c>
      <c r="F169" s="10" t="n">
        <v>0</v>
      </c>
      <c r="G169" s="10" t="n">
        <v>0</v>
      </c>
      <c r="H169" s="10" t="n">
        <v>0</v>
      </c>
      <c r="I169" s="10" t="n">
        <v>0</v>
      </c>
      <c r="J169" s="10" t="n">
        <v>0</v>
      </c>
      <c r="K169" s="9" t="n">
        <v>0</v>
      </c>
      <c r="L169" s="9" t="n">
        <v>0</v>
      </c>
      <c r="M169" s="9" t="n">
        <v>0</v>
      </c>
      <c r="N169" s="9" t="n">
        <v>1</v>
      </c>
      <c r="O169" s="9" t="n">
        <v>1</v>
      </c>
      <c r="P169" s="9" t="n">
        <f aca="false">IF(D169=0,1,0)</f>
        <v>1</v>
      </c>
    </row>
    <row r="170" customFormat="false" ht="12.8" hidden="false" customHeight="false" outlineLevel="0" collapsed="false">
      <c r="A170" s="20" t="s">
        <v>120</v>
      </c>
      <c r="B170" s="20" t="s">
        <v>113</v>
      </c>
      <c r="C170" s="20" t="s">
        <v>114</v>
      </c>
      <c r="D170" s="16" t="n">
        <v>0</v>
      </c>
      <c r="E170" s="16" t="n">
        <v>1</v>
      </c>
      <c r="F170" s="17" t="n">
        <v>0</v>
      </c>
      <c r="G170" s="17" t="n">
        <v>0</v>
      </c>
      <c r="H170" s="17" t="n">
        <v>0</v>
      </c>
      <c r="I170" s="17" t="n">
        <v>0</v>
      </c>
      <c r="J170" s="17" t="n">
        <v>0</v>
      </c>
      <c r="K170" s="16" t="n">
        <v>1</v>
      </c>
      <c r="L170" s="16" t="n">
        <v>1</v>
      </c>
      <c r="M170" s="16" t="n">
        <v>1</v>
      </c>
      <c r="N170" s="16" t="n">
        <v>0</v>
      </c>
      <c r="O170" s="16" t="n">
        <v>1</v>
      </c>
      <c r="P170" s="16" t="n">
        <f aca="false">IF(D170=0,1,0)</f>
        <v>1</v>
      </c>
    </row>
    <row r="171" customFormat="false" ht="12.8" hidden="false" customHeight="false" outlineLevel="0" collapsed="false">
      <c r="A171" s="20" t="s">
        <v>120</v>
      </c>
      <c r="B171" s="20" t="s">
        <v>113</v>
      </c>
      <c r="C171" s="20" t="s">
        <v>113</v>
      </c>
      <c r="D171" s="16" t="n">
        <v>1</v>
      </c>
      <c r="E171" s="16" t="n">
        <v>1</v>
      </c>
      <c r="F171" s="17" t="n">
        <v>0</v>
      </c>
      <c r="G171" s="17" t="n">
        <v>0</v>
      </c>
      <c r="H171" s="17" t="n">
        <v>0</v>
      </c>
      <c r="I171" s="17" t="n">
        <v>0</v>
      </c>
      <c r="J171" s="17" t="n">
        <v>0</v>
      </c>
      <c r="K171" s="16" t="n">
        <v>0</v>
      </c>
      <c r="L171" s="16" t="n">
        <v>0</v>
      </c>
      <c r="M171" s="16" t="n">
        <v>0</v>
      </c>
      <c r="N171" s="16" t="n">
        <v>0</v>
      </c>
      <c r="O171" s="16" t="n">
        <v>0</v>
      </c>
      <c r="P171" s="16" t="n">
        <f aca="false">IF(D171=0,1,0)</f>
        <v>0</v>
      </c>
    </row>
    <row r="172" customFormat="false" ht="12.8" hidden="false" customHeight="false" outlineLevel="0" collapsed="false">
      <c r="A172" s="20" t="s">
        <v>121</v>
      </c>
      <c r="B172" s="20" t="s">
        <v>116</v>
      </c>
      <c r="C172" s="20" t="s">
        <v>117</v>
      </c>
      <c r="D172" s="16" t="n">
        <v>0</v>
      </c>
      <c r="E172" s="16" t="n">
        <v>1</v>
      </c>
      <c r="F172" s="17" t="n">
        <v>0</v>
      </c>
      <c r="G172" s="17" t="n">
        <v>0</v>
      </c>
      <c r="H172" s="17" t="n">
        <v>0</v>
      </c>
      <c r="I172" s="17" t="n">
        <v>0</v>
      </c>
      <c r="J172" s="17" t="n">
        <v>0</v>
      </c>
      <c r="K172" s="16" t="n">
        <v>1</v>
      </c>
      <c r="L172" s="16" t="n">
        <v>1</v>
      </c>
      <c r="M172" s="16" t="n">
        <v>0</v>
      </c>
      <c r="N172" s="16" t="n">
        <v>0</v>
      </c>
      <c r="O172" s="16" t="n">
        <v>1</v>
      </c>
      <c r="P172" s="16" t="n">
        <f aca="false">IF(D172=0,1,0)</f>
        <v>1</v>
      </c>
    </row>
    <row r="173" customFormat="false" ht="12.8" hidden="false" customHeight="false" outlineLevel="0" collapsed="false">
      <c r="A173" s="20" t="s">
        <v>121</v>
      </c>
      <c r="B173" s="20" t="s">
        <v>116</v>
      </c>
      <c r="C173" s="20" t="s">
        <v>116</v>
      </c>
      <c r="D173" s="16" t="n">
        <v>1</v>
      </c>
      <c r="E173" s="16" t="n">
        <v>1</v>
      </c>
      <c r="F173" s="17" t="n">
        <v>0</v>
      </c>
      <c r="G173" s="17" t="n">
        <v>0</v>
      </c>
      <c r="H173" s="17" t="n">
        <v>0</v>
      </c>
      <c r="I173" s="17" t="n">
        <v>0</v>
      </c>
      <c r="J173" s="17" t="n">
        <v>0</v>
      </c>
      <c r="K173" s="16" t="n">
        <v>0</v>
      </c>
      <c r="L173" s="16" t="n">
        <v>0</v>
      </c>
      <c r="M173" s="16" t="n">
        <v>0</v>
      </c>
      <c r="N173" s="16" t="n">
        <v>1</v>
      </c>
      <c r="O173" s="16" t="n">
        <v>0</v>
      </c>
      <c r="P173" s="16" t="n">
        <f aca="false">IF(D173=0,1,0)</f>
        <v>0</v>
      </c>
    </row>
    <row r="174" customFormat="false" ht="12.8" hidden="false" customHeight="false" outlineLevel="0" collapsed="false">
      <c r="A174" s="20" t="s">
        <v>122</v>
      </c>
      <c r="B174" s="20" t="s">
        <v>113</v>
      </c>
      <c r="C174" s="20" t="s">
        <v>114</v>
      </c>
      <c r="D174" s="16" t="n">
        <v>0</v>
      </c>
      <c r="E174" s="16" t="n">
        <v>1</v>
      </c>
      <c r="F174" s="17" t="n">
        <v>0</v>
      </c>
      <c r="G174" s="17" t="n">
        <v>0</v>
      </c>
      <c r="H174" s="17" t="n">
        <v>0</v>
      </c>
      <c r="I174" s="17" t="n">
        <v>0</v>
      </c>
      <c r="J174" s="17" t="n">
        <v>0</v>
      </c>
      <c r="K174" s="16" t="n">
        <v>1</v>
      </c>
      <c r="L174" s="16" t="n">
        <v>1</v>
      </c>
      <c r="M174" s="16" t="n">
        <v>1</v>
      </c>
      <c r="N174" s="16" t="n">
        <v>0</v>
      </c>
      <c r="O174" s="16" t="n">
        <v>1</v>
      </c>
      <c r="P174" s="16" t="n">
        <f aca="false">IF(D174=0,1,0)</f>
        <v>1</v>
      </c>
    </row>
    <row r="175" customFormat="false" ht="12.8" hidden="false" customHeight="false" outlineLevel="0" collapsed="false">
      <c r="A175" s="20" t="s">
        <v>122</v>
      </c>
      <c r="B175" s="20" t="s">
        <v>113</v>
      </c>
      <c r="C175" s="20" t="s">
        <v>113</v>
      </c>
      <c r="D175" s="16" t="n">
        <v>1</v>
      </c>
      <c r="E175" s="16" t="n">
        <v>1</v>
      </c>
      <c r="F175" s="17" t="n">
        <v>0</v>
      </c>
      <c r="G175" s="17" t="n">
        <v>0</v>
      </c>
      <c r="H175" s="17" t="n">
        <v>0</v>
      </c>
      <c r="I175" s="17" t="n">
        <v>0</v>
      </c>
      <c r="J175" s="17" t="n">
        <v>0</v>
      </c>
      <c r="K175" s="16" t="n">
        <v>0</v>
      </c>
      <c r="L175" s="16" t="n">
        <v>0</v>
      </c>
      <c r="M175" s="16" t="n">
        <v>0</v>
      </c>
      <c r="N175" s="16" t="n">
        <v>0</v>
      </c>
      <c r="O175" s="16" t="n">
        <v>0</v>
      </c>
      <c r="P175" s="16" t="n">
        <f aca="false">IF(D175=0,1,0)</f>
        <v>0</v>
      </c>
    </row>
    <row r="176" customFormat="false" ht="12.8" hidden="false" customHeight="false" outlineLevel="0" collapsed="false">
      <c r="A176" s="20" t="s">
        <v>123</v>
      </c>
      <c r="B176" s="20" t="s">
        <v>116</v>
      </c>
      <c r="C176" s="20" t="s">
        <v>117</v>
      </c>
      <c r="D176" s="16" t="n">
        <v>0</v>
      </c>
      <c r="E176" s="16" t="n">
        <v>1</v>
      </c>
      <c r="F176" s="17" t="n">
        <v>0</v>
      </c>
      <c r="G176" s="17" t="n">
        <v>0</v>
      </c>
      <c r="H176" s="17" t="n">
        <v>0</v>
      </c>
      <c r="I176" s="17" t="n">
        <v>0</v>
      </c>
      <c r="J176" s="17" t="n">
        <v>0</v>
      </c>
      <c r="K176" s="16" t="n">
        <v>1</v>
      </c>
      <c r="L176" s="16" t="n">
        <v>1</v>
      </c>
      <c r="M176" s="16" t="n">
        <v>0</v>
      </c>
      <c r="N176" s="16" t="n">
        <v>0</v>
      </c>
      <c r="O176" s="16" t="n">
        <v>1</v>
      </c>
      <c r="P176" s="16" t="n">
        <f aca="false">IF(D176=0,1,0)</f>
        <v>1</v>
      </c>
    </row>
    <row r="177" customFormat="false" ht="12.8" hidden="false" customHeight="false" outlineLevel="0" collapsed="false">
      <c r="A177" s="20" t="s">
        <v>123</v>
      </c>
      <c r="B177" s="20" t="s">
        <v>116</v>
      </c>
      <c r="C177" s="20" t="s">
        <v>116</v>
      </c>
      <c r="D177" s="16" t="n">
        <v>1</v>
      </c>
      <c r="E177" s="16" t="n">
        <v>1</v>
      </c>
      <c r="F177" s="17" t="n">
        <v>0</v>
      </c>
      <c r="G177" s="17" t="n">
        <v>0</v>
      </c>
      <c r="H177" s="17" t="n">
        <v>0</v>
      </c>
      <c r="I177" s="17" t="n">
        <v>0</v>
      </c>
      <c r="J177" s="17" t="n">
        <v>0</v>
      </c>
      <c r="K177" s="16" t="n">
        <v>0</v>
      </c>
      <c r="L177" s="16" t="n">
        <v>0</v>
      </c>
      <c r="M177" s="16" t="n">
        <v>0</v>
      </c>
      <c r="N177" s="16" t="n">
        <v>1</v>
      </c>
      <c r="O177" s="16" t="n">
        <v>0</v>
      </c>
      <c r="P177" s="16" t="n">
        <f aca="false">IF(D177=0,1,0)</f>
        <v>0</v>
      </c>
    </row>
    <row r="178" customFormat="false" ht="12.8" hidden="false" customHeight="false" outlineLevel="0" collapsed="false">
      <c r="A178" s="20" t="s">
        <v>124</v>
      </c>
      <c r="B178" s="20" t="s">
        <v>113</v>
      </c>
      <c r="C178" s="20" t="s">
        <v>114</v>
      </c>
      <c r="D178" s="16" t="n">
        <v>0</v>
      </c>
      <c r="E178" s="16" t="n">
        <v>1</v>
      </c>
      <c r="F178" s="17" t="n">
        <v>0</v>
      </c>
      <c r="G178" s="17" t="n">
        <v>0</v>
      </c>
      <c r="H178" s="17" t="n">
        <v>0</v>
      </c>
      <c r="I178" s="17" t="n">
        <v>0</v>
      </c>
      <c r="J178" s="17" t="n">
        <v>0</v>
      </c>
      <c r="K178" s="16" t="n">
        <v>1</v>
      </c>
      <c r="L178" s="16" t="n">
        <v>1</v>
      </c>
      <c r="M178" s="16" t="n">
        <v>1</v>
      </c>
      <c r="N178" s="16" t="n">
        <v>0</v>
      </c>
      <c r="O178" s="16" t="n">
        <v>1</v>
      </c>
      <c r="P178" s="16" t="n">
        <f aca="false">IF(D178=0,1,0)</f>
        <v>1</v>
      </c>
    </row>
    <row r="179" customFormat="false" ht="12.8" hidden="false" customHeight="false" outlineLevel="0" collapsed="false">
      <c r="A179" s="20" t="s">
        <v>124</v>
      </c>
      <c r="B179" s="20" t="s">
        <v>113</v>
      </c>
      <c r="C179" s="20" t="s">
        <v>113</v>
      </c>
      <c r="D179" s="16" t="n">
        <v>1</v>
      </c>
      <c r="E179" s="16" t="n">
        <v>1</v>
      </c>
      <c r="F179" s="17" t="n">
        <v>0</v>
      </c>
      <c r="G179" s="17" t="n">
        <v>0</v>
      </c>
      <c r="H179" s="17" t="n">
        <v>0</v>
      </c>
      <c r="I179" s="17" t="n">
        <v>0</v>
      </c>
      <c r="J179" s="17" t="n">
        <v>0</v>
      </c>
      <c r="K179" s="16" t="n">
        <v>0</v>
      </c>
      <c r="L179" s="16" t="n">
        <v>0</v>
      </c>
      <c r="M179" s="16" t="n">
        <v>0</v>
      </c>
      <c r="N179" s="16" t="n">
        <v>0</v>
      </c>
      <c r="O179" s="16" t="n">
        <v>0</v>
      </c>
      <c r="P179" s="16" t="n">
        <f aca="false">IF(D179=0,1,0)</f>
        <v>0</v>
      </c>
    </row>
    <row r="180" customFormat="false" ht="12.8" hidden="false" customHeight="false" outlineLevel="0" collapsed="false">
      <c r="A180" s="20" t="s">
        <v>125</v>
      </c>
      <c r="B180" s="20" t="s">
        <v>116</v>
      </c>
      <c r="C180" s="20" t="s">
        <v>117</v>
      </c>
      <c r="D180" s="16" t="n">
        <v>0</v>
      </c>
      <c r="E180" s="16" t="n">
        <v>1</v>
      </c>
      <c r="F180" s="17" t="n">
        <v>0</v>
      </c>
      <c r="G180" s="17" t="n">
        <v>0</v>
      </c>
      <c r="H180" s="17" t="n">
        <v>0</v>
      </c>
      <c r="I180" s="17" t="n">
        <v>0</v>
      </c>
      <c r="J180" s="17" t="n">
        <v>0</v>
      </c>
      <c r="K180" s="16" t="n">
        <v>1</v>
      </c>
      <c r="L180" s="16" t="n">
        <v>1</v>
      </c>
      <c r="M180" s="16" t="n">
        <v>0</v>
      </c>
      <c r="N180" s="16" t="n">
        <v>0</v>
      </c>
      <c r="O180" s="16" t="n">
        <v>1</v>
      </c>
      <c r="P180" s="16" t="n">
        <f aca="false">IF(D180=0,1,0)</f>
        <v>1</v>
      </c>
    </row>
    <row r="181" customFormat="false" ht="12.8" hidden="false" customHeight="false" outlineLevel="0" collapsed="false">
      <c r="A181" s="20" t="s">
        <v>125</v>
      </c>
      <c r="B181" s="20" t="s">
        <v>116</v>
      </c>
      <c r="C181" s="20" t="s">
        <v>116</v>
      </c>
      <c r="D181" s="16" t="n">
        <v>1</v>
      </c>
      <c r="E181" s="16" t="n">
        <v>1</v>
      </c>
      <c r="F181" s="17" t="n">
        <v>0</v>
      </c>
      <c r="G181" s="17" t="n">
        <v>0</v>
      </c>
      <c r="H181" s="17" t="n">
        <v>0</v>
      </c>
      <c r="I181" s="17" t="n">
        <v>0</v>
      </c>
      <c r="J181" s="17" t="n">
        <v>0</v>
      </c>
      <c r="K181" s="16" t="n">
        <v>0</v>
      </c>
      <c r="L181" s="16" t="n">
        <v>0</v>
      </c>
      <c r="M181" s="16" t="n">
        <v>0</v>
      </c>
      <c r="N181" s="16" t="n">
        <v>1</v>
      </c>
      <c r="O181" s="16" t="n">
        <v>0</v>
      </c>
      <c r="P181" s="16" t="n">
        <f aca="false">IF(D181=0,1,0)</f>
        <v>0</v>
      </c>
    </row>
    <row r="182" customFormat="false" ht="12.8" hidden="false" customHeight="false" outlineLevel="0" collapsed="false">
      <c r="A182" s="20" t="s">
        <v>126</v>
      </c>
      <c r="B182" s="20" t="s">
        <v>113</v>
      </c>
      <c r="C182" s="20" t="s">
        <v>114</v>
      </c>
      <c r="D182" s="16" t="n">
        <v>0</v>
      </c>
      <c r="E182" s="16" t="n">
        <v>1</v>
      </c>
      <c r="F182" s="17" t="n">
        <v>0</v>
      </c>
      <c r="G182" s="17" t="n">
        <v>0</v>
      </c>
      <c r="H182" s="17" t="n">
        <v>0</v>
      </c>
      <c r="I182" s="17" t="n">
        <v>0</v>
      </c>
      <c r="J182" s="17" t="n">
        <v>0</v>
      </c>
      <c r="K182" s="16" t="n">
        <v>1</v>
      </c>
      <c r="L182" s="16" t="n">
        <v>1</v>
      </c>
      <c r="M182" s="16" t="n">
        <v>1</v>
      </c>
      <c r="N182" s="16" t="n">
        <v>0</v>
      </c>
      <c r="O182" s="16" t="n">
        <v>1</v>
      </c>
      <c r="P182" s="16" t="n">
        <f aca="false">IF(D182=0,1,0)</f>
        <v>1</v>
      </c>
    </row>
    <row r="183" customFormat="false" ht="12.8" hidden="false" customHeight="false" outlineLevel="0" collapsed="false">
      <c r="A183" s="20" t="s">
        <v>126</v>
      </c>
      <c r="B183" s="20" t="s">
        <v>113</v>
      </c>
      <c r="C183" s="20" t="s">
        <v>113</v>
      </c>
      <c r="D183" s="16" t="n">
        <v>1</v>
      </c>
      <c r="E183" s="16" t="n">
        <v>1</v>
      </c>
      <c r="F183" s="17" t="n">
        <v>0</v>
      </c>
      <c r="G183" s="17" t="n">
        <v>0</v>
      </c>
      <c r="H183" s="17" t="n">
        <v>0</v>
      </c>
      <c r="I183" s="17" t="n">
        <v>0</v>
      </c>
      <c r="J183" s="17" t="n">
        <v>0</v>
      </c>
      <c r="K183" s="16" t="n">
        <v>0</v>
      </c>
      <c r="L183" s="16" t="n">
        <v>0</v>
      </c>
      <c r="M183" s="16" t="n">
        <v>0</v>
      </c>
      <c r="N183" s="16" t="n">
        <v>0</v>
      </c>
      <c r="O183" s="16" t="n">
        <v>0</v>
      </c>
      <c r="P183" s="16" t="n">
        <f aca="false">IF(D183=0,1,0)</f>
        <v>0</v>
      </c>
    </row>
    <row r="184" customFormat="false" ht="12.8" hidden="false" customHeight="false" outlineLevel="0" collapsed="false">
      <c r="A184" s="20" t="s">
        <v>127</v>
      </c>
      <c r="B184" s="20" t="s">
        <v>116</v>
      </c>
      <c r="C184" s="20" t="s">
        <v>117</v>
      </c>
      <c r="D184" s="16" t="n">
        <v>0</v>
      </c>
      <c r="E184" s="16" t="n">
        <v>1</v>
      </c>
      <c r="F184" s="17" t="n">
        <v>0</v>
      </c>
      <c r="G184" s="17" t="n">
        <v>0</v>
      </c>
      <c r="H184" s="17" t="n">
        <v>0</v>
      </c>
      <c r="I184" s="17" t="n">
        <v>0</v>
      </c>
      <c r="J184" s="17" t="n">
        <v>0</v>
      </c>
      <c r="K184" s="16" t="n">
        <v>1</v>
      </c>
      <c r="L184" s="16" t="n">
        <v>1</v>
      </c>
      <c r="M184" s="16" t="n">
        <v>0</v>
      </c>
      <c r="N184" s="16" t="n">
        <v>0</v>
      </c>
      <c r="O184" s="16" t="n">
        <v>1</v>
      </c>
      <c r="P184" s="16" t="n">
        <f aca="false">IF(D184=0,1,0)</f>
        <v>1</v>
      </c>
    </row>
    <row r="185" customFormat="false" ht="12.8" hidden="false" customHeight="false" outlineLevel="0" collapsed="false">
      <c r="A185" s="20" t="s">
        <v>127</v>
      </c>
      <c r="B185" s="20" t="s">
        <v>116</v>
      </c>
      <c r="C185" s="20" t="s">
        <v>116</v>
      </c>
      <c r="D185" s="16" t="n">
        <v>1</v>
      </c>
      <c r="E185" s="16" t="n">
        <v>1</v>
      </c>
      <c r="F185" s="17" t="n">
        <v>0</v>
      </c>
      <c r="G185" s="17" t="n">
        <v>0</v>
      </c>
      <c r="H185" s="17" t="n">
        <v>0</v>
      </c>
      <c r="I185" s="17" t="n">
        <v>0</v>
      </c>
      <c r="J185" s="17" t="n">
        <v>0</v>
      </c>
      <c r="K185" s="16" t="n">
        <v>0</v>
      </c>
      <c r="L185" s="16" t="n">
        <v>0</v>
      </c>
      <c r="M185" s="16" t="n">
        <v>0</v>
      </c>
      <c r="N185" s="16" t="n">
        <v>1</v>
      </c>
      <c r="O185" s="16" t="n">
        <v>0</v>
      </c>
      <c r="P185" s="16" t="n">
        <f aca="false">IF(D185=0,1,0)</f>
        <v>0</v>
      </c>
    </row>
    <row r="186" customFormat="false" ht="12.8" hidden="false" customHeight="false" outlineLevel="0" collapsed="false">
      <c r="A186" s="20" t="s">
        <v>128</v>
      </c>
      <c r="B186" s="20" t="s">
        <v>113</v>
      </c>
      <c r="C186" s="20" t="s">
        <v>114</v>
      </c>
      <c r="D186" s="16" t="n">
        <v>0</v>
      </c>
      <c r="E186" s="16" t="n">
        <v>1</v>
      </c>
      <c r="F186" s="17" t="n">
        <v>0</v>
      </c>
      <c r="G186" s="17" t="n">
        <v>0</v>
      </c>
      <c r="H186" s="17" t="n">
        <v>0</v>
      </c>
      <c r="I186" s="17" t="n">
        <v>0</v>
      </c>
      <c r="J186" s="17" t="n">
        <v>0</v>
      </c>
      <c r="K186" s="16" t="n">
        <v>1</v>
      </c>
      <c r="L186" s="16" t="n">
        <v>1</v>
      </c>
      <c r="M186" s="16" t="n">
        <v>1</v>
      </c>
      <c r="N186" s="16" t="n">
        <v>0</v>
      </c>
      <c r="O186" s="16" t="n">
        <v>1</v>
      </c>
      <c r="P186" s="16" t="n">
        <f aca="false">IF(D186=0,1,0)</f>
        <v>1</v>
      </c>
    </row>
    <row r="187" customFormat="false" ht="12.8" hidden="false" customHeight="false" outlineLevel="0" collapsed="false">
      <c r="A187" s="20" t="s">
        <v>128</v>
      </c>
      <c r="B187" s="20" t="s">
        <v>113</v>
      </c>
      <c r="C187" s="20" t="s">
        <v>113</v>
      </c>
      <c r="D187" s="16" t="n">
        <v>1</v>
      </c>
      <c r="E187" s="16" t="n">
        <v>1</v>
      </c>
      <c r="F187" s="17" t="n">
        <v>0</v>
      </c>
      <c r="G187" s="17" t="n">
        <v>0</v>
      </c>
      <c r="H187" s="17" t="n">
        <v>0</v>
      </c>
      <c r="I187" s="17" t="n">
        <v>0</v>
      </c>
      <c r="J187" s="17" t="n">
        <v>0</v>
      </c>
      <c r="K187" s="16" t="n">
        <v>0</v>
      </c>
      <c r="L187" s="16" t="n">
        <v>0</v>
      </c>
      <c r="M187" s="16" t="n">
        <v>0</v>
      </c>
      <c r="N187" s="16" t="n">
        <v>0</v>
      </c>
      <c r="O187" s="16" t="n">
        <v>0</v>
      </c>
      <c r="P187" s="16" t="n">
        <f aca="false">IF(D187=0,1,0)</f>
        <v>0</v>
      </c>
    </row>
    <row r="188" customFormat="false" ht="12.8" hidden="false" customHeight="false" outlineLevel="0" collapsed="false">
      <c r="A188" s="20" t="s">
        <v>129</v>
      </c>
      <c r="B188" s="20" t="s">
        <v>116</v>
      </c>
      <c r="C188" s="20" t="s">
        <v>117</v>
      </c>
      <c r="D188" s="16" t="n">
        <v>0</v>
      </c>
      <c r="E188" s="16" t="n">
        <v>1</v>
      </c>
      <c r="F188" s="17" t="n">
        <v>0</v>
      </c>
      <c r="G188" s="17" t="n">
        <v>0</v>
      </c>
      <c r="H188" s="17" t="n">
        <v>0</v>
      </c>
      <c r="I188" s="17" t="n">
        <v>0</v>
      </c>
      <c r="J188" s="17" t="n">
        <v>0</v>
      </c>
      <c r="K188" s="16" t="n">
        <v>1</v>
      </c>
      <c r="L188" s="16" t="n">
        <v>1</v>
      </c>
      <c r="M188" s="16" t="n">
        <v>0</v>
      </c>
      <c r="N188" s="16" t="n">
        <v>0</v>
      </c>
      <c r="O188" s="16" t="n">
        <v>1</v>
      </c>
      <c r="P188" s="16" t="n">
        <f aca="false">IF(D188=0,1,0)</f>
        <v>1</v>
      </c>
    </row>
    <row r="189" customFormat="false" ht="12.8" hidden="false" customHeight="false" outlineLevel="0" collapsed="false">
      <c r="A189" s="20" t="s">
        <v>129</v>
      </c>
      <c r="B189" s="20" t="s">
        <v>116</v>
      </c>
      <c r="C189" s="20" t="s">
        <v>116</v>
      </c>
      <c r="D189" s="16" t="n">
        <v>1</v>
      </c>
      <c r="E189" s="16" t="n">
        <v>1</v>
      </c>
      <c r="F189" s="17" t="n">
        <v>0</v>
      </c>
      <c r="G189" s="17" t="n">
        <v>0</v>
      </c>
      <c r="H189" s="17" t="n">
        <v>0</v>
      </c>
      <c r="I189" s="17" t="n">
        <v>0</v>
      </c>
      <c r="J189" s="17" t="n">
        <v>0</v>
      </c>
      <c r="K189" s="16" t="n">
        <v>0</v>
      </c>
      <c r="L189" s="16" t="n">
        <v>0</v>
      </c>
      <c r="M189" s="16" t="n">
        <v>0</v>
      </c>
      <c r="N189" s="16" t="n">
        <v>1</v>
      </c>
      <c r="O189" s="16" t="n">
        <v>0</v>
      </c>
      <c r="P189" s="16" t="n">
        <f aca="false">IF(D189=0,1,0)</f>
        <v>0</v>
      </c>
    </row>
    <row r="190" customFormat="false" ht="12.8" hidden="false" customHeight="false" outlineLevel="0" collapsed="false">
      <c r="A190" s="20" t="s">
        <v>130</v>
      </c>
      <c r="B190" s="20" t="s">
        <v>113</v>
      </c>
      <c r="C190" s="20" t="s">
        <v>114</v>
      </c>
      <c r="D190" s="16" t="n">
        <v>0</v>
      </c>
      <c r="E190" s="16" t="n">
        <v>1</v>
      </c>
      <c r="F190" s="17" t="n">
        <v>0</v>
      </c>
      <c r="G190" s="17" t="n">
        <v>0</v>
      </c>
      <c r="H190" s="17" t="n">
        <v>0</v>
      </c>
      <c r="I190" s="17" t="n">
        <v>0</v>
      </c>
      <c r="J190" s="17" t="n">
        <v>0</v>
      </c>
      <c r="K190" s="16" t="n">
        <v>1</v>
      </c>
      <c r="L190" s="16" t="n">
        <v>1</v>
      </c>
      <c r="M190" s="16" t="n">
        <v>1</v>
      </c>
      <c r="N190" s="16" t="n">
        <v>0</v>
      </c>
      <c r="O190" s="16" t="n">
        <v>1</v>
      </c>
      <c r="P190" s="16" t="n">
        <f aca="false">IF(D190=0,1,0)</f>
        <v>1</v>
      </c>
    </row>
    <row r="191" customFormat="false" ht="12.8" hidden="false" customHeight="false" outlineLevel="0" collapsed="false">
      <c r="A191" s="20" t="s">
        <v>130</v>
      </c>
      <c r="B191" s="20" t="s">
        <v>113</v>
      </c>
      <c r="C191" s="20" t="s">
        <v>113</v>
      </c>
      <c r="D191" s="16" t="n">
        <v>1</v>
      </c>
      <c r="E191" s="16" t="n">
        <v>1</v>
      </c>
      <c r="F191" s="17" t="n">
        <v>0</v>
      </c>
      <c r="G191" s="17" t="n">
        <v>0</v>
      </c>
      <c r="H191" s="17" t="n">
        <v>0</v>
      </c>
      <c r="I191" s="17" t="n">
        <v>0</v>
      </c>
      <c r="J191" s="17" t="n">
        <v>0</v>
      </c>
      <c r="K191" s="16" t="n">
        <v>0</v>
      </c>
      <c r="L191" s="16" t="n">
        <v>0</v>
      </c>
      <c r="M191" s="16" t="n">
        <v>0</v>
      </c>
      <c r="N191" s="16" t="n">
        <v>0</v>
      </c>
      <c r="O191" s="16" t="n">
        <v>0</v>
      </c>
      <c r="P191" s="16" t="n">
        <f aca="false">IF(D191=0,1,0)</f>
        <v>0</v>
      </c>
    </row>
    <row r="192" customFormat="false" ht="12.8" hidden="false" customHeight="false" outlineLevel="0" collapsed="false">
      <c r="A192" s="20" t="s">
        <v>131</v>
      </c>
      <c r="B192" s="20" t="s">
        <v>116</v>
      </c>
      <c r="C192" s="20" t="s">
        <v>117</v>
      </c>
      <c r="D192" s="16" t="n">
        <v>0</v>
      </c>
      <c r="E192" s="16" t="n">
        <v>1</v>
      </c>
      <c r="F192" s="17" t="n">
        <v>0</v>
      </c>
      <c r="G192" s="17" t="n">
        <v>0</v>
      </c>
      <c r="H192" s="17" t="n">
        <v>0</v>
      </c>
      <c r="I192" s="17" t="n">
        <v>0</v>
      </c>
      <c r="J192" s="17" t="n">
        <v>0</v>
      </c>
      <c r="K192" s="16" t="n">
        <v>1</v>
      </c>
      <c r="L192" s="16" t="n">
        <v>1</v>
      </c>
      <c r="M192" s="16" t="n">
        <v>0</v>
      </c>
      <c r="N192" s="16" t="n">
        <v>0</v>
      </c>
      <c r="O192" s="16" t="n">
        <v>1</v>
      </c>
      <c r="P192" s="16" t="n">
        <f aca="false">IF(D192=0,1,0)</f>
        <v>1</v>
      </c>
    </row>
    <row r="193" customFormat="false" ht="12.8" hidden="false" customHeight="false" outlineLevel="0" collapsed="false">
      <c r="A193" s="20" t="s">
        <v>131</v>
      </c>
      <c r="B193" s="20" t="s">
        <v>116</v>
      </c>
      <c r="C193" s="20" t="s">
        <v>116</v>
      </c>
      <c r="D193" s="16" t="n">
        <v>1</v>
      </c>
      <c r="E193" s="16" t="n">
        <v>1</v>
      </c>
      <c r="F193" s="17" t="n">
        <v>0</v>
      </c>
      <c r="G193" s="17" t="n">
        <v>0</v>
      </c>
      <c r="H193" s="17" t="n">
        <v>0</v>
      </c>
      <c r="I193" s="17" t="n">
        <v>0</v>
      </c>
      <c r="J193" s="17" t="n">
        <v>0</v>
      </c>
      <c r="K193" s="16" t="n">
        <v>0</v>
      </c>
      <c r="L193" s="16" t="n">
        <v>0</v>
      </c>
      <c r="M193" s="16" t="n">
        <v>0</v>
      </c>
      <c r="N193" s="16" t="n">
        <v>1</v>
      </c>
      <c r="O193" s="16" t="n">
        <v>0</v>
      </c>
      <c r="P193" s="16" t="n">
        <f aca="false">IF(D193=0,1,0)</f>
        <v>0</v>
      </c>
    </row>
    <row r="194" customFormat="false" ht="12.8" hidden="false" customHeight="false" outlineLevel="0" collapsed="false">
      <c r="A194" s="20" t="s">
        <v>132</v>
      </c>
      <c r="B194" s="20" t="s">
        <v>113</v>
      </c>
      <c r="C194" s="20" t="s">
        <v>114</v>
      </c>
      <c r="D194" s="16" t="n">
        <v>0</v>
      </c>
      <c r="E194" s="16" t="n">
        <v>1</v>
      </c>
      <c r="F194" s="17" t="n">
        <v>0</v>
      </c>
      <c r="G194" s="17" t="n">
        <v>0</v>
      </c>
      <c r="H194" s="17" t="n">
        <v>0</v>
      </c>
      <c r="I194" s="17" t="n">
        <v>0</v>
      </c>
      <c r="J194" s="17" t="n">
        <v>0</v>
      </c>
      <c r="K194" s="16" t="n">
        <v>1</v>
      </c>
      <c r="L194" s="16" t="n">
        <v>1</v>
      </c>
      <c r="M194" s="16" t="n">
        <v>1</v>
      </c>
      <c r="N194" s="16" t="n">
        <v>0</v>
      </c>
      <c r="O194" s="16" t="n">
        <v>1</v>
      </c>
      <c r="P194" s="16" t="n">
        <f aca="false">IF(D194=0,1,0)</f>
        <v>1</v>
      </c>
    </row>
    <row r="195" customFormat="false" ht="12.8" hidden="false" customHeight="false" outlineLevel="0" collapsed="false">
      <c r="A195" s="20" t="s">
        <v>132</v>
      </c>
      <c r="B195" s="20" t="s">
        <v>113</v>
      </c>
      <c r="C195" s="20" t="s">
        <v>113</v>
      </c>
      <c r="D195" s="16" t="n">
        <v>1</v>
      </c>
      <c r="E195" s="16" t="n">
        <v>1</v>
      </c>
      <c r="F195" s="17" t="n">
        <v>0</v>
      </c>
      <c r="G195" s="17" t="n">
        <v>0</v>
      </c>
      <c r="H195" s="17" t="n">
        <v>0</v>
      </c>
      <c r="I195" s="17" t="n">
        <v>0</v>
      </c>
      <c r="J195" s="17" t="n">
        <v>0</v>
      </c>
      <c r="K195" s="16" t="n">
        <v>1</v>
      </c>
      <c r="L195" s="16" t="n">
        <v>0</v>
      </c>
      <c r="M195" s="16" t="n">
        <v>0</v>
      </c>
      <c r="N195" s="16" t="n">
        <v>0</v>
      </c>
      <c r="O195" s="16" t="n">
        <v>0</v>
      </c>
      <c r="P195" s="16" t="n">
        <f aca="false">IF(D195=0,1,0)</f>
        <v>0</v>
      </c>
    </row>
    <row r="196" customFormat="false" ht="12.8" hidden="false" customHeight="false" outlineLevel="0" collapsed="false">
      <c r="A196" s="20" t="s">
        <v>133</v>
      </c>
      <c r="B196" s="20" t="s">
        <v>116</v>
      </c>
      <c r="C196" s="20" t="s">
        <v>117</v>
      </c>
      <c r="D196" s="16" t="n">
        <v>0</v>
      </c>
      <c r="E196" s="16" t="n">
        <v>1</v>
      </c>
      <c r="F196" s="17" t="n">
        <v>0</v>
      </c>
      <c r="G196" s="17" t="n">
        <v>0</v>
      </c>
      <c r="H196" s="17" t="n">
        <v>0</v>
      </c>
      <c r="I196" s="17" t="n">
        <v>0</v>
      </c>
      <c r="J196" s="17" t="n">
        <v>0</v>
      </c>
      <c r="K196" s="16" t="n">
        <v>1</v>
      </c>
      <c r="L196" s="16" t="n">
        <v>1</v>
      </c>
      <c r="M196" s="16" t="n">
        <v>0</v>
      </c>
      <c r="N196" s="16" t="n">
        <v>0</v>
      </c>
      <c r="O196" s="16" t="n">
        <v>1</v>
      </c>
      <c r="P196" s="16" t="n">
        <f aca="false">IF(D196=0,1,0)</f>
        <v>1</v>
      </c>
    </row>
    <row r="197" customFormat="false" ht="12.8" hidden="false" customHeight="false" outlineLevel="0" collapsed="false">
      <c r="A197" s="20" t="s">
        <v>133</v>
      </c>
      <c r="B197" s="20" t="s">
        <v>116</v>
      </c>
      <c r="C197" s="20" t="s">
        <v>116</v>
      </c>
      <c r="D197" s="16" t="n">
        <v>1</v>
      </c>
      <c r="E197" s="16" t="n">
        <v>1</v>
      </c>
      <c r="F197" s="17" t="n">
        <v>0</v>
      </c>
      <c r="G197" s="17" t="n">
        <v>0</v>
      </c>
      <c r="H197" s="17" t="n">
        <v>0</v>
      </c>
      <c r="I197" s="17" t="n">
        <v>0</v>
      </c>
      <c r="J197" s="17" t="n">
        <v>0</v>
      </c>
      <c r="K197" s="16" t="n">
        <v>0</v>
      </c>
      <c r="L197" s="16" t="n">
        <v>0</v>
      </c>
      <c r="M197" s="16" t="n">
        <v>0</v>
      </c>
      <c r="N197" s="16" t="n">
        <v>1</v>
      </c>
      <c r="O197" s="16" t="n">
        <v>0</v>
      </c>
      <c r="P197" s="16" t="n">
        <f aca="false">IF(D197=0,1,0)</f>
        <v>0</v>
      </c>
    </row>
    <row r="198" customFormat="false" ht="12.8" hidden="false" customHeight="false" outlineLevel="0" collapsed="false">
      <c r="A198" s="20" t="s">
        <v>134</v>
      </c>
      <c r="B198" s="20" t="s">
        <v>113</v>
      </c>
      <c r="C198" s="20" t="s">
        <v>114</v>
      </c>
      <c r="D198" s="16" t="n">
        <v>0</v>
      </c>
      <c r="E198" s="16" t="n">
        <v>1</v>
      </c>
      <c r="F198" s="17" t="n">
        <v>0</v>
      </c>
      <c r="G198" s="17" t="n">
        <v>0</v>
      </c>
      <c r="H198" s="17" t="n">
        <v>0</v>
      </c>
      <c r="I198" s="17" t="n">
        <v>0</v>
      </c>
      <c r="J198" s="17" t="n">
        <v>0</v>
      </c>
      <c r="K198" s="16" t="n">
        <v>1</v>
      </c>
      <c r="L198" s="16" t="n">
        <v>1</v>
      </c>
      <c r="M198" s="16" t="n">
        <v>1</v>
      </c>
      <c r="N198" s="16" t="n">
        <v>0</v>
      </c>
      <c r="O198" s="16" t="n">
        <v>1</v>
      </c>
      <c r="P198" s="16" t="n">
        <f aca="false">IF(D198=0,1,0)</f>
        <v>1</v>
      </c>
    </row>
    <row r="199" customFormat="false" ht="12.8" hidden="false" customHeight="false" outlineLevel="0" collapsed="false">
      <c r="A199" s="20" t="s">
        <v>134</v>
      </c>
      <c r="B199" s="20" t="s">
        <v>113</v>
      </c>
      <c r="C199" s="20" t="s">
        <v>113</v>
      </c>
      <c r="D199" s="16" t="n">
        <v>1</v>
      </c>
      <c r="E199" s="16" t="n">
        <v>1</v>
      </c>
      <c r="F199" s="17" t="n">
        <v>0</v>
      </c>
      <c r="G199" s="17" t="n">
        <v>0</v>
      </c>
      <c r="H199" s="17" t="n">
        <v>0</v>
      </c>
      <c r="I199" s="17" t="n">
        <v>0</v>
      </c>
      <c r="J199" s="17" t="n">
        <v>0</v>
      </c>
      <c r="K199" s="16" t="n">
        <v>0</v>
      </c>
      <c r="L199" s="16" t="n">
        <v>0</v>
      </c>
      <c r="M199" s="16" t="n">
        <v>0</v>
      </c>
      <c r="N199" s="16" t="n">
        <v>0</v>
      </c>
      <c r="O199" s="16" t="n">
        <v>0</v>
      </c>
      <c r="P199" s="16" t="n">
        <f aca="false">IF(D199=0,1,0)</f>
        <v>0</v>
      </c>
    </row>
    <row r="200" customFormat="false" ht="12.8" hidden="false" customHeight="false" outlineLevel="0" collapsed="false">
      <c r="A200" s="20" t="s">
        <v>135</v>
      </c>
      <c r="B200" s="20" t="s">
        <v>116</v>
      </c>
      <c r="C200" s="20" t="s">
        <v>117</v>
      </c>
      <c r="D200" s="16" t="n">
        <v>0</v>
      </c>
      <c r="E200" s="16" t="n">
        <v>1</v>
      </c>
      <c r="F200" s="17" t="n">
        <v>0</v>
      </c>
      <c r="G200" s="17" t="n">
        <v>0</v>
      </c>
      <c r="H200" s="17" t="n">
        <v>0</v>
      </c>
      <c r="I200" s="17" t="n">
        <v>0</v>
      </c>
      <c r="J200" s="17" t="n">
        <v>0</v>
      </c>
      <c r="K200" s="16" t="n">
        <v>1</v>
      </c>
      <c r="L200" s="16" t="n">
        <v>1</v>
      </c>
      <c r="M200" s="16" t="n">
        <v>0</v>
      </c>
      <c r="N200" s="16" t="n">
        <v>0</v>
      </c>
      <c r="O200" s="16" t="n">
        <v>1</v>
      </c>
      <c r="P200" s="16" t="n">
        <f aca="false">IF(D200=0,1,0)</f>
        <v>1</v>
      </c>
    </row>
    <row r="201" customFormat="false" ht="12.8" hidden="false" customHeight="false" outlineLevel="0" collapsed="false">
      <c r="A201" s="20" t="s">
        <v>135</v>
      </c>
      <c r="B201" s="20" t="s">
        <v>116</v>
      </c>
      <c r="C201" s="20" t="s">
        <v>116</v>
      </c>
      <c r="D201" s="16" t="n">
        <v>1</v>
      </c>
      <c r="E201" s="16" t="n">
        <v>1</v>
      </c>
      <c r="F201" s="17" t="n">
        <v>0</v>
      </c>
      <c r="G201" s="17" t="n">
        <v>0</v>
      </c>
      <c r="H201" s="17" t="n">
        <v>0</v>
      </c>
      <c r="I201" s="17" t="n">
        <v>0</v>
      </c>
      <c r="J201" s="17" t="n">
        <v>0</v>
      </c>
      <c r="K201" s="16" t="n">
        <v>0</v>
      </c>
      <c r="L201" s="16" t="n">
        <v>0</v>
      </c>
      <c r="M201" s="16" t="n">
        <v>0</v>
      </c>
      <c r="N201" s="16" t="n">
        <v>1</v>
      </c>
      <c r="O201" s="16" t="n">
        <v>0</v>
      </c>
      <c r="P201" s="16" t="n">
        <f aca="false">IF(D201=0,1,0)</f>
        <v>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F20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9" activeCellId="0" sqref="A19"/>
    </sheetView>
  </sheetViews>
  <sheetFormatPr defaultColWidth="11.55078125" defaultRowHeight="12.8" zeroHeight="false" outlineLevelRow="0" outlineLevelCol="0"/>
  <cols>
    <col collapsed="false" customWidth="false" hidden="false" outlineLevel="0" max="6" min="5" style="21" width="11.52"/>
    <col collapsed="false" customWidth="true" hidden="false" outlineLevel="0" max="16" min="7" style="21" width="5.7"/>
    <col collapsed="false" customWidth="true" hidden="false" outlineLevel="0" max="17" min="17" style="21" width="9.03"/>
    <col collapsed="false" customWidth="true" hidden="false" outlineLevel="0" max="18" min="18" style="21" width="9.44"/>
    <col collapsed="false" customWidth="true" hidden="false" outlineLevel="0" max="19" min="19" style="21" width="6.94"/>
    <col collapsed="false" customWidth="true" hidden="false" outlineLevel="0" max="20" min="20" style="21" width="9.32"/>
    <col collapsed="false" customWidth="true" hidden="false" outlineLevel="0" max="21" min="21" style="21" width="15.42"/>
    <col collapsed="false" customWidth="false" hidden="false" outlineLevel="0" max="23" min="22" style="22" width="11.52"/>
    <col collapsed="false" customWidth="true" hidden="false" outlineLevel="0" max="24" min="24" style="23" width="7.92"/>
    <col collapsed="false" customWidth="false" hidden="false" outlineLevel="0" max="25" min="25" style="24" width="11.52"/>
    <col collapsed="false" customWidth="false" hidden="false" outlineLevel="0" max="31" min="26" style="22" width="11.52"/>
    <col collapsed="false" customWidth="false" hidden="false" outlineLevel="0" max="44" min="32" style="22" width="11.54"/>
    <col collapsed="false" customWidth="false" hidden="false" outlineLevel="0" max="1024" min="45" style="25" width="11.54"/>
  </cols>
  <sheetData>
    <row r="1" customFormat="false" ht="12.8" hidden="false" customHeight="false" outlineLevel="0" collapsed="false">
      <c r="G1" s="26" t="s">
        <v>136</v>
      </c>
      <c r="H1" s="26"/>
      <c r="I1" s="26" t="s">
        <v>137</v>
      </c>
      <c r="J1" s="26"/>
      <c r="K1" s="26" t="s">
        <v>138</v>
      </c>
      <c r="L1" s="26"/>
      <c r="M1" s="27" t="s">
        <v>139</v>
      </c>
      <c r="N1" s="27"/>
      <c r="O1" s="26" t="s">
        <v>140</v>
      </c>
      <c r="P1" s="26"/>
      <c r="R1" s="21" t="s">
        <v>141</v>
      </c>
    </row>
    <row r="2" customFormat="false" ht="12.8" hidden="false" customHeight="false" outlineLevel="0" collapsed="false">
      <c r="C2" s="1" t="s">
        <v>142</v>
      </c>
      <c r="D2" s="1" t="s">
        <v>143</v>
      </c>
      <c r="F2" s="1" t="s">
        <v>144</v>
      </c>
      <c r="G2" s="21" t="n">
        <f aca="false">(G3-$C$3)*SQRT(2)/($D$3)^2</f>
        <v>7.07106781186548E-009</v>
      </c>
      <c r="H2" s="21" t="n">
        <f aca="false">(H3-$C$3)*SQRT(2)/($D$3)^2</f>
        <v>1.19501046020527E-006</v>
      </c>
      <c r="I2" s="21" t="n">
        <f aca="false">(I3-$C$3)*SQRT(2)/($D$3)^2</f>
        <v>8.55599205235722E-009</v>
      </c>
      <c r="J2" s="21" t="n">
        <f aca="false">(J3-$C$3)*SQRT(2)/($D$3)^2</f>
        <v>2.98752615051316E-007</v>
      </c>
      <c r="K2" s="21" t="n">
        <f aca="false">(K3-$C$3)*SQRT(2)/($D$3)^2</f>
        <v>9.16410388417765E-008</v>
      </c>
      <c r="L2" s="21" t="n">
        <f aca="false">(L3-$C$3)*SQRT(2)/($D$3)^2</f>
        <v>7.07106781186543E-011</v>
      </c>
      <c r="M2" s="21" t="n">
        <f aca="false">(M3-$C$3)*SQRT(2)/($D$3)^2</f>
        <v>7.94505179341205E-007</v>
      </c>
      <c r="N2" s="21" t="n">
        <f aca="false">(N3-$C$3)*SQRT(2)/($D$3)^2</f>
        <v>1.38592929112563E-008</v>
      </c>
      <c r="O2" s="21" t="n">
        <f aca="false">(O3-$C$3)*SQRT(2)/($D$3)^2</f>
        <v>3.7731924950895E-006</v>
      </c>
      <c r="P2" s="21" t="n">
        <f aca="false">(P3-$C$3)*SQRT(2)/($D$3)^2</f>
        <v>6.79529616720272E-008</v>
      </c>
      <c r="Q2" s="21" t="n">
        <f aca="false">(Q3-$C$3)*SQRT(2)/($D$3)^2</f>
        <v>2.39398071838518E-006</v>
      </c>
      <c r="R2" s="21" t="n">
        <f aca="false">(R3-$C$3)*SQRT(2)/($D$3)^2</f>
        <v>1.65644006133632E-005</v>
      </c>
      <c r="S2" s="21" t="n">
        <f aca="false">(S3-$C$3)*SQRT(2)/($D$3)^2</f>
        <v>6.40645814822815E-006</v>
      </c>
      <c r="T2" s="21" t="n">
        <f aca="false">(T3-$C$3)*SQRT(2)/($D$3)^2</f>
        <v>0</v>
      </c>
      <c r="Z2" s="22" t="n">
        <f aca="false">SUM(G2:T2)</f>
        <v>3.16154512936312E-005</v>
      </c>
      <c r="AC2" s="22" t="s">
        <v>145</v>
      </c>
      <c r="AE2" s="22" t="n">
        <v>0.15</v>
      </c>
      <c r="AF2" s="22" t="n">
        <v>1.37</v>
      </c>
      <c r="AG2" s="22" t="n">
        <v>0.08</v>
      </c>
      <c r="AH2" s="22" t="n">
        <v>0.71</v>
      </c>
      <c r="AI2" s="22" t="n">
        <v>0.3</v>
      </c>
      <c r="AJ2" s="22" t="n">
        <v>0.15</v>
      </c>
      <c r="AK2" s="22" t="n">
        <v>1.13</v>
      </c>
      <c r="AL2" s="22" t="n">
        <v>0.09</v>
      </c>
      <c r="AM2" s="22" t="n">
        <v>2.42</v>
      </c>
      <c r="AN2" s="22" t="n">
        <v>0.11</v>
      </c>
      <c r="AO2" s="22" t="n">
        <v>2.02</v>
      </c>
      <c r="AP2" s="22" t="n">
        <v>4.85</v>
      </c>
      <c r="AQ2" s="22" t="n">
        <v>2.85</v>
      </c>
    </row>
    <row r="3" customFormat="false" ht="12.8" hidden="false" customHeight="false" outlineLevel="0" collapsed="false">
      <c r="C3" s="1" t="n">
        <v>0</v>
      </c>
      <c r="D3" s="1" t="n">
        <v>100</v>
      </c>
      <c r="F3" s="1" t="s">
        <v>146</v>
      </c>
      <c r="G3" s="21" t="n">
        <f aca="false">(G4-$C$3)^2/2/$D$3</f>
        <v>5E-005</v>
      </c>
      <c r="H3" s="21" t="n">
        <f aca="false">(H4-$C$3)^2/2/$D$3</f>
        <v>0.00845</v>
      </c>
      <c r="I3" s="21" t="n">
        <f aca="false">(I4-$C$3)^2/2/$D$3</f>
        <v>6.05E-005</v>
      </c>
      <c r="J3" s="21" t="n">
        <f aca="false">(J4-$C$3)^2/2/$D$3</f>
        <v>0.0021125</v>
      </c>
      <c r="K3" s="21" t="n">
        <f aca="false">(K4-$C$3)^2/2/$D$3</f>
        <v>0.000648</v>
      </c>
      <c r="L3" s="21" t="n">
        <f aca="false">(L4-$C$3)^2/2/$D$3</f>
        <v>4.99999999999997E-007</v>
      </c>
      <c r="M3" s="21" t="n">
        <f aca="false">(M4-$C$3)^2/2/$D$3</f>
        <v>0.005618</v>
      </c>
      <c r="N3" s="21" t="n">
        <f aca="false">(N4-$C$3)^2/2/$D$3</f>
        <v>9.8E-005</v>
      </c>
      <c r="O3" s="21" t="n">
        <f aca="false">(O4-$C$3)^2/2/$D$3</f>
        <v>0.0266804999999998</v>
      </c>
      <c r="P3" s="21" t="n">
        <f aca="false">(P4-$C$3)^2/2/$D$3</f>
        <v>0.0004805</v>
      </c>
      <c r="Q3" s="21" t="n">
        <f aca="false">(Q4-$C$3)^2/2/$D$3</f>
        <v>0.016928</v>
      </c>
      <c r="R3" s="21" t="n">
        <f aca="false">(R4-$C$3)^2/2/$D$3</f>
        <v>0.117127999999997</v>
      </c>
      <c r="S3" s="21" t="n">
        <f aca="false">(S4-$C$3)^2/2/$D$3</f>
        <v>0.0453004999999994</v>
      </c>
      <c r="T3" s="21" t="n">
        <f aca="false">(T4-$C$3)^2/2/$D$3</f>
        <v>0</v>
      </c>
      <c r="Z3" s="22" t="n">
        <f aca="false">SUM(G3:T3)</f>
        <v>0.223554999999996</v>
      </c>
    </row>
    <row r="4" customFormat="false" ht="12.8" hidden="false" customHeight="false" outlineLevel="0" collapsed="false">
      <c r="F4" s="21" t="s">
        <v>147</v>
      </c>
      <c r="G4" s="21" t="n">
        <v>0.1</v>
      </c>
      <c r="H4" s="21" t="n">
        <v>1.3</v>
      </c>
      <c r="I4" s="21" t="n">
        <v>0.11</v>
      </c>
      <c r="J4" s="21" t="n">
        <v>0.65</v>
      </c>
      <c r="K4" s="21" t="n">
        <v>0.36</v>
      </c>
      <c r="L4" s="21" t="n">
        <v>0.00999999999999997</v>
      </c>
      <c r="M4" s="21" t="n">
        <v>1.06</v>
      </c>
      <c r="N4" s="21" t="n">
        <v>0.14</v>
      </c>
      <c r="O4" s="21" t="n">
        <v>2.30999999999999</v>
      </c>
      <c r="P4" s="21" t="n">
        <v>0.31</v>
      </c>
      <c r="Q4" s="21" t="n">
        <v>1.84</v>
      </c>
      <c r="R4" s="21" t="n">
        <v>4.83999999999994</v>
      </c>
      <c r="S4" s="21" t="n">
        <v>3.00999999999998</v>
      </c>
      <c r="T4" s="21" t="n">
        <v>0</v>
      </c>
      <c r="U4" s="21" t="n">
        <f aca="false">T4</f>
        <v>0</v>
      </c>
      <c r="Y4" s="28" t="s">
        <v>148</v>
      </c>
      <c r="Z4" s="22" t="n">
        <f aca="false">SUM(Z7:Z206)-Z3</f>
        <v>-11.8740051725222</v>
      </c>
      <c r="AE4" s="22" t="n">
        <v>0</v>
      </c>
      <c r="AF4" s="22" t="n">
        <v>0</v>
      </c>
      <c r="AG4" s="22" t="n">
        <v>0.34</v>
      </c>
      <c r="AH4" s="22" t="n">
        <v>0</v>
      </c>
      <c r="AI4" s="22" t="n">
        <v>0.52</v>
      </c>
      <c r="AJ4" s="22" t="n">
        <v>0.01</v>
      </c>
      <c r="AK4" s="22" t="n">
        <v>0.72</v>
      </c>
      <c r="AL4" s="22" t="n">
        <v>0</v>
      </c>
      <c r="AM4" s="22" t="n">
        <v>1</v>
      </c>
      <c r="AN4" s="22" t="n">
        <v>0</v>
      </c>
      <c r="AO4" s="22" t="n">
        <v>3.4</v>
      </c>
      <c r="AP4" s="22" t="n">
        <v>7.1</v>
      </c>
      <c r="AQ4" s="22" t="n">
        <v>3.72</v>
      </c>
      <c r="AR4" s="22" t="n">
        <v>0</v>
      </c>
    </row>
    <row r="5" customFormat="false" ht="12.8" hidden="false" customHeight="false" outlineLevel="0" collapsed="false">
      <c r="AB5" s="22" t="s">
        <v>149</v>
      </c>
      <c r="AE5" s="22" t="s">
        <v>150</v>
      </c>
      <c r="AF5" s="22" t="s">
        <v>7</v>
      </c>
      <c r="AG5" s="22" t="s">
        <v>8</v>
      </c>
      <c r="AH5" s="22" t="s">
        <v>151</v>
      </c>
      <c r="AI5" s="22" t="s">
        <v>9</v>
      </c>
      <c r="AJ5" s="22" t="s">
        <v>10</v>
      </c>
      <c r="AK5" s="22" t="s">
        <v>11</v>
      </c>
      <c r="AL5" s="22" t="s">
        <v>152</v>
      </c>
      <c r="AM5" s="22" t="s">
        <v>12</v>
      </c>
      <c r="AN5" s="22" t="s">
        <v>153</v>
      </c>
      <c r="AO5" s="22" t="s">
        <v>13</v>
      </c>
      <c r="AP5" s="22" t="s">
        <v>14</v>
      </c>
      <c r="AQ5" s="22" t="s">
        <v>15</v>
      </c>
      <c r="AR5" s="22" t="s">
        <v>16</v>
      </c>
      <c r="AT5" s="25" t="s">
        <v>154</v>
      </c>
      <c r="AU5" s="25" t="s">
        <v>155</v>
      </c>
    </row>
    <row r="6" customFormat="false" ht="12.8" hidden="false" customHeight="false" outlineLevel="0" collapsed="false">
      <c r="B6" s="2" t="s">
        <v>2</v>
      </c>
      <c r="C6" s="3" t="s">
        <v>3</v>
      </c>
      <c r="D6" s="3" t="s">
        <v>4</v>
      </c>
      <c r="E6" s="4" t="s">
        <v>5</v>
      </c>
      <c r="F6" s="4" t="s">
        <v>6</v>
      </c>
      <c r="G6" s="4" t="s">
        <v>150</v>
      </c>
      <c r="H6" s="4" t="s">
        <v>7</v>
      </c>
      <c r="I6" s="4" t="s">
        <v>8</v>
      </c>
      <c r="J6" s="4" t="s">
        <v>151</v>
      </c>
      <c r="K6" s="4" t="s">
        <v>9</v>
      </c>
      <c r="L6" s="4" t="s">
        <v>10</v>
      </c>
      <c r="M6" s="4" t="s">
        <v>11</v>
      </c>
      <c r="N6" s="4" t="s">
        <v>152</v>
      </c>
      <c r="O6" s="4" t="s">
        <v>12</v>
      </c>
      <c r="P6" s="4" t="s">
        <v>153</v>
      </c>
      <c r="Q6" s="4" t="s">
        <v>13</v>
      </c>
      <c r="R6" s="4" t="s">
        <v>14</v>
      </c>
      <c r="S6" s="4" t="s">
        <v>15</v>
      </c>
      <c r="T6" s="4" t="s">
        <v>16</v>
      </c>
      <c r="U6" s="4" t="s">
        <v>17</v>
      </c>
      <c r="W6" s="22" t="s">
        <v>154</v>
      </c>
      <c r="X6" s="23" t="s">
        <v>156</v>
      </c>
      <c r="Y6" s="24" t="s">
        <v>157</v>
      </c>
      <c r="Z6" s="22" t="s">
        <v>158</v>
      </c>
      <c r="AB6" s="22" t="s">
        <v>159</v>
      </c>
      <c r="AC6" s="22" t="s">
        <v>160</v>
      </c>
      <c r="AD6" s="29" t="n">
        <f aca="false">AU6/SUMIF(AB$6:AB$34,AB6,AU$6:AU$34)</f>
        <v>0.579324252148749</v>
      </c>
      <c r="AE6" s="22" t="n">
        <f aca="false">G45</f>
        <v>1</v>
      </c>
      <c r="AF6" s="22" t="n">
        <f aca="false">H45</f>
        <v>0</v>
      </c>
      <c r="AG6" s="22" t="n">
        <f aca="false">I45</f>
        <v>0</v>
      </c>
      <c r="AH6" s="22" t="n">
        <f aca="false">J45</f>
        <v>0</v>
      </c>
      <c r="AI6" s="22" t="n">
        <f aca="false">K45</f>
        <v>0</v>
      </c>
      <c r="AJ6" s="22" t="n">
        <f aca="false">L45</f>
        <v>0</v>
      </c>
      <c r="AK6" s="22" t="n">
        <f aca="false">M45</f>
        <v>0</v>
      </c>
      <c r="AL6" s="22" t="n">
        <f aca="false">N45</f>
        <v>0</v>
      </c>
      <c r="AM6" s="22" t="n">
        <f aca="false">O45</f>
        <v>0</v>
      </c>
      <c r="AN6" s="22" t="n">
        <f aca="false">P45</f>
        <v>0</v>
      </c>
      <c r="AO6" s="22" t="n">
        <f aca="false">Q45</f>
        <v>1</v>
      </c>
      <c r="AP6" s="22" t="n">
        <f aca="false">R45</f>
        <v>0</v>
      </c>
      <c r="AQ6" s="22" t="n">
        <f aca="false">S45</f>
        <v>0</v>
      </c>
      <c r="AR6" s="22" t="n">
        <f aca="false">T45</f>
        <v>1</v>
      </c>
      <c r="AT6" s="25" t="n">
        <f aca="false">-SUMPRODUCT(AE$4:AR$4,AE6:AR6)</f>
        <v>-3.4</v>
      </c>
      <c r="AU6" s="25" t="n">
        <f aca="false">EXP(AT6)</f>
        <v>0.0333732699603261</v>
      </c>
    </row>
    <row r="7" customFormat="false" ht="12.8" hidden="false" customHeight="false" outlineLevel="0" collapsed="false">
      <c r="B7" s="5" t="s">
        <v>18</v>
      </c>
      <c r="C7" s="5" t="s">
        <v>0</v>
      </c>
      <c r="D7" s="5" t="s">
        <v>0</v>
      </c>
      <c r="E7" s="6" t="n">
        <v>0</v>
      </c>
      <c r="F7" s="6" t="n">
        <v>1</v>
      </c>
      <c r="G7" s="6" t="n">
        <v>1</v>
      </c>
      <c r="H7" s="6" t="n">
        <v>0</v>
      </c>
      <c r="I7" s="7" t="n">
        <v>0</v>
      </c>
      <c r="J7" s="7" t="n">
        <v>0</v>
      </c>
      <c r="K7" s="7" t="n">
        <v>0</v>
      </c>
      <c r="L7" s="7" t="n">
        <v>0</v>
      </c>
      <c r="M7" s="7" t="n">
        <v>0</v>
      </c>
      <c r="N7" s="7" t="n">
        <v>0</v>
      </c>
      <c r="O7" s="7" t="n">
        <v>0</v>
      </c>
      <c r="P7" s="7" t="n">
        <v>0</v>
      </c>
      <c r="Q7" s="6" t="n">
        <v>1</v>
      </c>
      <c r="R7" s="6" t="n">
        <v>1</v>
      </c>
      <c r="S7" s="6" t="n">
        <v>0</v>
      </c>
      <c r="T7" s="6" t="n">
        <v>0</v>
      </c>
      <c r="U7" s="6" t="n">
        <f aca="false">IF(E7=0,1,0)</f>
        <v>1</v>
      </c>
      <c r="W7" s="22" t="n">
        <f aca="false">-SUMPRODUCT(G7:U7,G$4:U$4)</f>
        <v>-6.77999999999994</v>
      </c>
      <c r="X7" s="30" t="n">
        <f aca="false">EXP(W7)</f>
        <v>0.00113627489831983</v>
      </c>
      <c r="Y7" s="31" t="n">
        <f aca="false">X7/SUMIF(B:B,B7,X:X)</f>
        <v>0.00415201856360089</v>
      </c>
      <c r="Z7" s="22" t="n">
        <f aca="false">LOG(Y7)*E7</f>
        <v>-0</v>
      </c>
      <c r="AB7" s="22" t="s">
        <v>159</v>
      </c>
      <c r="AC7" s="22" t="s">
        <v>161</v>
      </c>
      <c r="AD7" s="29" t="n">
        <f aca="false">AU7/SUMIF(AB$6:AB$34,AB7,AU$6:AU$34)</f>
        <v>0.420675747851251</v>
      </c>
      <c r="AE7" s="22" t="n">
        <f aca="false">G46</f>
        <v>0</v>
      </c>
      <c r="AF7" s="22" t="n">
        <f aca="false">H46</f>
        <v>1</v>
      </c>
      <c r="AG7" s="22" t="n">
        <f aca="false">I46</f>
        <v>0</v>
      </c>
      <c r="AH7" s="22" t="n">
        <f aca="false">J46</f>
        <v>0</v>
      </c>
      <c r="AI7" s="22" t="n">
        <f aca="false">K46</f>
        <v>0</v>
      </c>
      <c r="AJ7" s="22" t="n">
        <f aca="false">L46</f>
        <v>0</v>
      </c>
      <c r="AK7" s="22" t="n">
        <f aca="false">M46</f>
        <v>0</v>
      </c>
      <c r="AL7" s="22" t="n">
        <f aca="false">N46</f>
        <v>0</v>
      </c>
      <c r="AM7" s="22" t="n">
        <f aca="false">O46</f>
        <v>0</v>
      </c>
      <c r="AN7" s="22" t="n">
        <f aca="false">P46</f>
        <v>0</v>
      </c>
      <c r="AO7" s="22" t="n">
        <f aca="false">Q46</f>
        <v>0</v>
      </c>
      <c r="AP7" s="22" t="n">
        <f aca="false">R46</f>
        <v>0</v>
      </c>
      <c r="AQ7" s="22" t="n">
        <f aca="false">S46</f>
        <v>1</v>
      </c>
      <c r="AR7" s="22" t="n">
        <f aca="false">T46</f>
        <v>0</v>
      </c>
      <c r="AT7" s="25" t="n">
        <f aca="false">-SUMPRODUCT(AE$4:AR$4,AE7:AR7)</f>
        <v>-3.72</v>
      </c>
      <c r="AU7" s="25" t="n">
        <f aca="false">EXP(AT7)</f>
        <v>0.0242339678456911</v>
      </c>
    </row>
    <row r="8" customFormat="false" ht="12.8" hidden="false" customHeight="false" outlineLevel="0" collapsed="false">
      <c r="B8" s="8" t="s">
        <v>18</v>
      </c>
      <c r="C8" s="8" t="s">
        <v>0</v>
      </c>
      <c r="D8" s="8" t="s">
        <v>19</v>
      </c>
      <c r="E8" s="9" t="n">
        <v>1</v>
      </c>
      <c r="F8" s="9" t="n">
        <v>1</v>
      </c>
      <c r="G8" s="9" t="n">
        <v>0</v>
      </c>
      <c r="H8" s="9" t="n">
        <v>1</v>
      </c>
      <c r="I8" s="10" t="n">
        <v>0</v>
      </c>
      <c r="J8" s="10" t="n">
        <v>0</v>
      </c>
      <c r="K8" s="10" t="n">
        <v>0</v>
      </c>
      <c r="L8" s="10" t="n">
        <v>0</v>
      </c>
      <c r="M8" s="10" t="n">
        <v>0</v>
      </c>
      <c r="N8" s="10" t="n">
        <v>0</v>
      </c>
      <c r="O8" s="10" t="n">
        <v>0</v>
      </c>
      <c r="P8" s="10" t="n">
        <v>0</v>
      </c>
      <c r="Q8" s="9" t="n">
        <v>0</v>
      </c>
      <c r="R8" s="9" t="n">
        <v>0</v>
      </c>
      <c r="S8" s="9" t="n">
        <v>0</v>
      </c>
      <c r="T8" s="9" t="n">
        <v>1</v>
      </c>
      <c r="U8" s="9" t="n">
        <f aca="false">IF(E8=0,1,0)</f>
        <v>0</v>
      </c>
      <c r="W8" s="22" t="n">
        <f aca="false">-SUMPRODUCT(G8:U8,G$4:U$4)</f>
        <v>-1.3</v>
      </c>
      <c r="X8" s="30" t="n">
        <f aca="false">EXP(W8)</f>
        <v>0.272531793034013</v>
      </c>
      <c r="Y8" s="31" t="n">
        <f aca="false">X8/SUMIF(B:B,B8,X:X)</f>
        <v>0.995847981436399</v>
      </c>
      <c r="Z8" s="22" t="n">
        <f aca="false">LOG(Y8)*E8</f>
        <v>-0.00180695260258668</v>
      </c>
      <c r="AD8" s="29"/>
    </row>
    <row r="9" customFormat="false" ht="12.8" hidden="false" customHeight="false" outlineLevel="0" collapsed="false">
      <c r="B9" s="8" t="s">
        <v>20</v>
      </c>
      <c r="C9" s="8" t="s">
        <v>1</v>
      </c>
      <c r="D9" s="8" t="s">
        <v>1</v>
      </c>
      <c r="E9" s="9" t="n">
        <v>1</v>
      </c>
      <c r="F9" s="9" t="n">
        <v>1</v>
      </c>
      <c r="G9" s="9" t="n">
        <v>1</v>
      </c>
      <c r="H9" s="9" t="n">
        <v>0</v>
      </c>
      <c r="I9" s="10" t="n">
        <v>0</v>
      </c>
      <c r="J9" s="10" t="n">
        <v>0</v>
      </c>
      <c r="K9" s="10" t="n">
        <v>0</v>
      </c>
      <c r="L9" s="10" t="n">
        <v>0</v>
      </c>
      <c r="M9" s="10" t="n">
        <v>0</v>
      </c>
      <c r="N9" s="10" t="n">
        <v>0</v>
      </c>
      <c r="O9" s="10" t="n">
        <v>0</v>
      </c>
      <c r="P9" s="10" t="n">
        <v>0</v>
      </c>
      <c r="Q9" s="9" t="n">
        <v>1</v>
      </c>
      <c r="R9" s="9" t="n">
        <v>0</v>
      </c>
      <c r="S9" s="9" t="n">
        <v>0</v>
      </c>
      <c r="T9" s="9" t="n">
        <v>0</v>
      </c>
      <c r="U9" s="9" t="n">
        <f aca="false">IF(E9=0,1,0)</f>
        <v>0</v>
      </c>
      <c r="W9" s="22" t="n">
        <f aca="false">-SUMPRODUCT(G9:U9,G$4:U$4)</f>
        <v>-1.94</v>
      </c>
      <c r="X9" s="30" t="n">
        <f aca="false">EXP(W9)</f>
        <v>0.143703949777703</v>
      </c>
      <c r="Y9" s="24" t="n">
        <f aca="false">X9/SUMIF(B:B,B9,X:X)</f>
        <v>0.914510860565192</v>
      </c>
      <c r="Z9" s="22" t="n">
        <f aca="false">LOG(Y9)*E9</f>
        <v>-0.0388111325544031</v>
      </c>
      <c r="AB9" s="22" t="s">
        <v>160</v>
      </c>
      <c r="AC9" s="22" t="s">
        <v>162</v>
      </c>
      <c r="AD9" s="29" t="n">
        <f aca="false">AU9/SUMIF(AB$6:AB$34,AB9,AU$6:AU$34)</f>
        <v>2.75356911145835E-005</v>
      </c>
      <c r="AE9" s="22" t="n">
        <f aca="false">G7</f>
        <v>1</v>
      </c>
      <c r="AF9" s="22" t="n">
        <f aca="false">H7</f>
        <v>0</v>
      </c>
      <c r="AG9" s="22" t="n">
        <f aca="false">I7</f>
        <v>0</v>
      </c>
      <c r="AH9" s="22" t="n">
        <f aca="false">J7</f>
        <v>0</v>
      </c>
      <c r="AI9" s="22" t="n">
        <f aca="false">K7</f>
        <v>0</v>
      </c>
      <c r="AJ9" s="22" t="n">
        <f aca="false">L7</f>
        <v>0</v>
      </c>
      <c r="AK9" s="22" t="n">
        <f aca="false">M7</f>
        <v>0</v>
      </c>
      <c r="AL9" s="22" t="n">
        <f aca="false">N7</f>
        <v>0</v>
      </c>
      <c r="AM9" s="22" t="n">
        <f aca="false">O7</f>
        <v>0</v>
      </c>
      <c r="AN9" s="22" t="n">
        <f aca="false">P7</f>
        <v>0</v>
      </c>
      <c r="AO9" s="22" t="n">
        <f aca="false">Q7</f>
        <v>1</v>
      </c>
      <c r="AP9" s="22" t="n">
        <f aca="false">R7</f>
        <v>1</v>
      </c>
      <c r="AQ9" s="22" t="n">
        <f aca="false">S7</f>
        <v>0</v>
      </c>
      <c r="AR9" s="22" t="n">
        <f aca="false">T7</f>
        <v>0</v>
      </c>
      <c r="AT9" s="25" t="n">
        <f aca="false">-SUMPRODUCT(AE$4:AR$4,AE9:AR9)</f>
        <v>-10.5</v>
      </c>
      <c r="AU9" s="25" t="n">
        <f aca="false">EXP(AT9)</f>
        <v>2.75364493497472E-005</v>
      </c>
    </row>
    <row r="10" customFormat="false" ht="12.8" hidden="false" customHeight="false" outlineLevel="0" collapsed="false">
      <c r="B10" s="8" t="s">
        <v>20</v>
      </c>
      <c r="C10" s="8" t="s">
        <v>1</v>
      </c>
      <c r="D10" s="8" t="s">
        <v>21</v>
      </c>
      <c r="E10" s="9" t="n">
        <v>0</v>
      </c>
      <c r="F10" s="9" t="n">
        <v>1</v>
      </c>
      <c r="G10" s="9" t="n">
        <v>0</v>
      </c>
      <c r="H10" s="9" t="n">
        <v>1</v>
      </c>
      <c r="I10" s="10" t="n">
        <v>0</v>
      </c>
      <c r="J10" s="10" t="n">
        <v>0</v>
      </c>
      <c r="K10" s="10" t="n">
        <v>0</v>
      </c>
      <c r="L10" s="10" t="n">
        <v>0</v>
      </c>
      <c r="M10" s="10" t="n">
        <v>0</v>
      </c>
      <c r="N10" s="10" t="n">
        <v>0</v>
      </c>
      <c r="O10" s="10" t="n">
        <v>0</v>
      </c>
      <c r="P10" s="10" t="n">
        <v>0</v>
      </c>
      <c r="Q10" s="9" t="n">
        <v>0</v>
      </c>
      <c r="R10" s="9" t="n">
        <v>0</v>
      </c>
      <c r="S10" s="9" t="n">
        <v>1</v>
      </c>
      <c r="T10" s="9" t="n">
        <v>1</v>
      </c>
      <c r="U10" s="9" t="n">
        <f aca="false">IF(E10=0,1,0)</f>
        <v>1</v>
      </c>
      <c r="W10" s="22" t="n">
        <f aca="false">-SUMPRODUCT(G10:U10,G$4:U$4)</f>
        <v>-4.30999999999998</v>
      </c>
      <c r="X10" s="30" t="n">
        <f aca="false">EXP(W10)</f>
        <v>0.0134335495942456</v>
      </c>
      <c r="Y10" s="24" t="n">
        <f aca="false">X10/SUMIF(B:B,B10,X:X)</f>
        <v>0.0854891394348081</v>
      </c>
      <c r="Z10" s="22" t="n">
        <f aca="false">LOG(Y10)*E10</f>
        <v>-0</v>
      </c>
      <c r="AB10" s="22" t="s">
        <v>160</v>
      </c>
      <c r="AC10" s="22" t="s">
        <v>159</v>
      </c>
      <c r="AD10" s="29" t="n">
        <f aca="false">AU10/SUMIF(AB$6:AB$34,AB10,AU$6:AU$34)</f>
        <v>0.999972464308885</v>
      </c>
      <c r="AE10" s="22" t="n">
        <f aca="false">G8</f>
        <v>0</v>
      </c>
      <c r="AF10" s="22" t="n">
        <f aca="false">H8</f>
        <v>1</v>
      </c>
      <c r="AG10" s="22" t="n">
        <f aca="false">I8</f>
        <v>0</v>
      </c>
      <c r="AH10" s="22" t="n">
        <f aca="false">J8</f>
        <v>0</v>
      </c>
      <c r="AI10" s="22" t="n">
        <f aca="false">K8</f>
        <v>0</v>
      </c>
      <c r="AJ10" s="22" t="n">
        <f aca="false">L8</f>
        <v>0</v>
      </c>
      <c r="AK10" s="22" t="n">
        <f aca="false">M8</f>
        <v>0</v>
      </c>
      <c r="AL10" s="22" t="n">
        <f aca="false">N8</f>
        <v>0</v>
      </c>
      <c r="AM10" s="22" t="n">
        <f aca="false">O8</f>
        <v>0</v>
      </c>
      <c r="AN10" s="22" t="n">
        <f aca="false">P8</f>
        <v>0</v>
      </c>
      <c r="AO10" s="22" t="n">
        <f aca="false">Q8</f>
        <v>0</v>
      </c>
      <c r="AP10" s="22" t="n">
        <f aca="false">R8</f>
        <v>0</v>
      </c>
      <c r="AQ10" s="22" t="n">
        <f aca="false">S8</f>
        <v>0</v>
      </c>
      <c r="AR10" s="22" t="n">
        <f aca="false">T8</f>
        <v>1</v>
      </c>
      <c r="AT10" s="25" t="n">
        <f aca="false">-SUMPRODUCT(AE$4:AR$4,AE10:AR10)</f>
        <v>-0</v>
      </c>
      <c r="AU10" s="25" t="n">
        <f aca="false">EXP(AT10)</f>
        <v>1</v>
      </c>
    </row>
    <row r="11" customFormat="false" ht="12.8" hidden="false" customHeight="false" outlineLevel="0" collapsed="false">
      <c r="B11" s="8" t="s">
        <v>22</v>
      </c>
      <c r="C11" s="8" t="s">
        <v>0</v>
      </c>
      <c r="D11" s="8" t="s">
        <v>0</v>
      </c>
      <c r="E11" s="9" t="n">
        <v>0</v>
      </c>
      <c r="F11" s="9" t="n">
        <v>1</v>
      </c>
      <c r="G11" s="9" t="n">
        <v>1</v>
      </c>
      <c r="H11" s="9" t="n">
        <v>0</v>
      </c>
      <c r="I11" s="10" t="n">
        <v>0</v>
      </c>
      <c r="J11" s="10" t="n">
        <v>0</v>
      </c>
      <c r="K11" s="10" t="n">
        <v>0</v>
      </c>
      <c r="L11" s="10" t="n">
        <v>0</v>
      </c>
      <c r="M11" s="10" t="n">
        <v>0</v>
      </c>
      <c r="N11" s="10" t="n">
        <v>0</v>
      </c>
      <c r="O11" s="10" t="n">
        <v>0</v>
      </c>
      <c r="P11" s="10" t="n">
        <v>0</v>
      </c>
      <c r="Q11" s="9" t="n">
        <v>1</v>
      </c>
      <c r="R11" s="9" t="n">
        <v>1</v>
      </c>
      <c r="S11" s="9" t="n">
        <v>0</v>
      </c>
      <c r="T11" s="9" t="n">
        <v>0</v>
      </c>
      <c r="U11" s="9" t="n">
        <f aca="false">IF(E11=0,1,0)</f>
        <v>1</v>
      </c>
      <c r="W11" s="22" t="n">
        <f aca="false">-SUMPRODUCT(G11:U11,G$4:U$4)</f>
        <v>-6.77999999999994</v>
      </c>
      <c r="X11" s="30" t="n">
        <f aca="false">EXP(W11)</f>
        <v>0.00113627489831983</v>
      </c>
      <c r="Y11" s="31" t="n">
        <f aca="false">X11/SUMIF(B:B,B11,X:X)</f>
        <v>0.00415201856360089</v>
      </c>
      <c r="Z11" s="22" t="n">
        <f aca="false">LOG(Y11)*E11</f>
        <v>-0</v>
      </c>
      <c r="AD11" s="29"/>
    </row>
    <row r="12" customFormat="false" ht="12.8" hidden="false" customHeight="false" outlineLevel="0" collapsed="false">
      <c r="B12" s="8" t="s">
        <v>22</v>
      </c>
      <c r="C12" s="8" t="s">
        <v>0</v>
      </c>
      <c r="D12" s="8" t="s">
        <v>19</v>
      </c>
      <c r="E12" s="9" t="n">
        <v>1</v>
      </c>
      <c r="F12" s="9" t="n">
        <v>1</v>
      </c>
      <c r="G12" s="9" t="n">
        <v>0</v>
      </c>
      <c r="H12" s="9" t="n">
        <v>1</v>
      </c>
      <c r="I12" s="10" t="n">
        <v>0</v>
      </c>
      <c r="J12" s="10" t="n">
        <v>0</v>
      </c>
      <c r="K12" s="10" t="n">
        <v>0</v>
      </c>
      <c r="L12" s="10" t="n">
        <v>0</v>
      </c>
      <c r="M12" s="10" t="n">
        <v>0</v>
      </c>
      <c r="N12" s="10" t="n">
        <v>0</v>
      </c>
      <c r="O12" s="10" t="n">
        <v>0</v>
      </c>
      <c r="P12" s="10" t="n">
        <v>0</v>
      </c>
      <c r="Q12" s="9" t="n">
        <v>0</v>
      </c>
      <c r="R12" s="9" t="n">
        <v>0</v>
      </c>
      <c r="S12" s="9" t="n">
        <v>0</v>
      </c>
      <c r="T12" s="9" t="n">
        <v>1</v>
      </c>
      <c r="U12" s="9" t="n">
        <f aca="false">IF(E12=0,1,0)</f>
        <v>0</v>
      </c>
      <c r="W12" s="22" t="n">
        <f aca="false">-SUMPRODUCT(G12:U12,G$4:U$4)</f>
        <v>-1.3</v>
      </c>
      <c r="X12" s="30" t="n">
        <f aca="false">EXP(W12)</f>
        <v>0.272531793034013</v>
      </c>
      <c r="Y12" s="31" t="n">
        <f aca="false">X12/SUMIF(B:B,B12,X:X)</f>
        <v>0.995847981436399</v>
      </c>
      <c r="Z12" s="22" t="n">
        <f aca="false">LOG(Y12)*E12</f>
        <v>-0.00180695260258668</v>
      </c>
      <c r="AB12" s="22" t="s">
        <v>163</v>
      </c>
      <c r="AC12" s="22" t="s">
        <v>164</v>
      </c>
      <c r="AD12" s="29" t="n">
        <f aca="false">AU12/SUMIF(AB$6:AB$34,AB12,AU$6:AU$34)</f>
        <v>0.49500016666</v>
      </c>
      <c r="AE12" s="22" t="n">
        <f aca="false">G85</f>
        <v>0</v>
      </c>
      <c r="AF12" s="22" t="n">
        <f aca="false">H85</f>
        <v>0</v>
      </c>
      <c r="AG12" s="22" t="n">
        <f aca="false">I85</f>
        <v>1</v>
      </c>
      <c r="AH12" s="22" t="n">
        <f aca="false">J85</f>
        <v>0</v>
      </c>
      <c r="AI12" s="22" t="n">
        <f aca="false">K85</f>
        <v>0</v>
      </c>
      <c r="AJ12" s="22" t="n">
        <f aca="false">L85</f>
        <v>0</v>
      </c>
      <c r="AK12" s="22" t="n">
        <f aca="false">M85</f>
        <v>0</v>
      </c>
      <c r="AL12" s="22" t="n">
        <f aca="false">N85</f>
        <v>0</v>
      </c>
      <c r="AM12" s="22" t="n">
        <f aca="false">O85</f>
        <v>0</v>
      </c>
      <c r="AN12" s="22" t="n">
        <f aca="false">P85</f>
        <v>0</v>
      </c>
      <c r="AO12" s="22" t="n">
        <f aca="false">Q85</f>
        <v>1</v>
      </c>
      <c r="AP12" s="22" t="n">
        <f aca="false">R85</f>
        <v>0</v>
      </c>
      <c r="AQ12" s="22" t="n">
        <f aca="false">S85</f>
        <v>0</v>
      </c>
      <c r="AR12" s="22" t="n">
        <f aca="false">T85</f>
        <v>1</v>
      </c>
      <c r="AT12" s="25" t="n">
        <f aca="false">-SUMPRODUCT(AE$4:AR$4,AE12:AR12)</f>
        <v>-3.74</v>
      </c>
      <c r="AU12" s="25" t="n">
        <f aca="false">EXP(AT12)</f>
        <v>0.023754103131305</v>
      </c>
    </row>
    <row r="13" customFormat="false" ht="12.8" hidden="false" customHeight="false" outlineLevel="0" collapsed="false">
      <c r="B13" s="8" t="s">
        <v>23</v>
      </c>
      <c r="C13" s="8" t="s">
        <v>1</v>
      </c>
      <c r="D13" s="8" t="s">
        <v>1</v>
      </c>
      <c r="E13" s="9" t="n">
        <v>1</v>
      </c>
      <c r="F13" s="9" t="n">
        <v>1</v>
      </c>
      <c r="G13" s="9" t="n">
        <v>1</v>
      </c>
      <c r="H13" s="9" t="n">
        <v>0</v>
      </c>
      <c r="I13" s="10" t="n">
        <v>0</v>
      </c>
      <c r="J13" s="10" t="n">
        <v>0</v>
      </c>
      <c r="K13" s="10" t="n">
        <v>0</v>
      </c>
      <c r="L13" s="10" t="n">
        <v>0</v>
      </c>
      <c r="M13" s="10" t="n">
        <v>0</v>
      </c>
      <c r="N13" s="10" t="n">
        <v>0</v>
      </c>
      <c r="O13" s="10" t="n">
        <v>0</v>
      </c>
      <c r="P13" s="10" t="n">
        <v>0</v>
      </c>
      <c r="Q13" s="9" t="n">
        <v>1</v>
      </c>
      <c r="R13" s="9" t="n">
        <v>0</v>
      </c>
      <c r="S13" s="9" t="n">
        <v>0</v>
      </c>
      <c r="T13" s="9" t="n">
        <v>0</v>
      </c>
      <c r="U13" s="9" t="n">
        <f aca="false">IF(E13=0,1,0)</f>
        <v>0</v>
      </c>
      <c r="W13" s="22" t="n">
        <f aca="false">-SUMPRODUCT(G13:U13,G$4:U$4)</f>
        <v>-1.94</v>
      </c>
      <c r="X13" s="30" t="n">
        <f aca="false">EXP(W13)</f>
        <v>0.143703949777703</v>
      </c>
      <c r="Y13" s="24" t="n">
        <f aca="false">X13/SUMIF(B:B,B13,X:X)</f>
        <v>0.914510860565192</v>
      </c>
      <c r="Z13" s="22" t="n">
        <f aca="false">LOG(Y13)*E13</f>
        <v>-0.0388111325544031</v>
      </c>
      <c r="AB13" s="22" t="s">
        <v>163</v>
      </c>
      <c r="AC13" s="22" t="s">
        <v>165</v>
      </c>
      <c r="AD13" s="29" t="n">
        <f aca="false">AU13/SUMIF(AB$6:AB$34,AB13,AU$6:AU$34)</f>
        <v>0.50499983334</v>
      </c>
      <c r="AE13" s="22" t="n">
        <f aca="false">G86</f>
        <v>0</v>
      </c>
      <c r="AF13" s="22" t="n">
        <f aca="false">H86</f>
        <v>0</v>
      </c>
      <c r="AG13" s="22" t="n">
        <f aca="false">I86</f>
        <v>0</v>
      </c>
      <c r="AH13" s="22" t="n">
        <f aca="false">J86</f>
        <v>1</v>
      </c>
      <c r="AI13" s="22" t="n">
        <f aca="false">K86</f>
        <v>0</v>
      </c>
      <c r="AJ13" s="22" t="n">
        <f aca="false">L86</f>
        <v>0</v>
      </c>
      <c r="AK13" s="22" t="n">
        <f aca="false">M86</f>
        <v>0</v>
      </c>
      <c r="AL13" s="22" t="n">
        <f aca="false">N86</f>
        <v>0</v>
      </c>
      <c r="AM13" s="22" t="n">
        <f aca="false">O86</f>
        <v>0</v>
      </c>
      <c r="AN13" s="22" t="n">
        <f aca="false">P86</f>
        <v>0</v>
      </c>
      <c r="AO13" s="22" t="n">
        <f aca="false">Q86</f>
        <v>0</v>
      </c>
      <c r="AP13" s="22" t="n">
        <f aca="false">R86</f>
        <v>0</v>
      </c>
      <c r="AQ13" s="22" t="n">
        <f aca="false">S86</f>
        <v>1</v>
      </c>
      <c r="AR13" s="22" t="n">
        <f aca="false">T86</f>
        <v>0</v>
      </c>
      <c r="AT13" s="25" t="n">
        <f aca="false">-SUMPRODUCT(AE$4:AR$4,AE13:AR13)</f>
        <v>-3.72</v>
      </c>
      <c r="AU13" s="25" t="n">
        <f aca="false">EXP(AT13)</f>
        <v>0.0242339678456911</v>
      </c>
    </row>
    <row r="14" customFormat="false" ht="12.8" hidden="false" customHeight="false" outlineLevel="0" collapsed="false">
      <c r="B14" s="8" t="s">
        <v>23</v>
      </c>
      <c r="C14" s="8" t="s">
        <v>1</v>
      </c>
      <c r="D14" s="8" t="s">
        <v>21</v>
      </c>
      <c r="E14" s="9" t="n">
        <v>0</v>
      </c>
      <c r="F14" s="9" t="n">
        <v>1</v>
      </c>
      <c r="G14" s="9" t="n">
        <v>0</v>
      </c>
      <c r="H14" s="9" t="n">
        <v>1</v>
      </c>
      <c r="I14" s="10" t="n">
        <v>0</v>
      </c>
      <c r="J14" s="10" t="n">
        <v>0</v>
      </c>
      <c r="K14" s="10" t="n">
        <v>0</v>
      </c>
      <c r="L14" s="10" t="n">
        <v>0</v>
      </c>
      <c r="M14" s="10" t="n">
        <v>0</v>
      </c>
      <c r="N14" s="10" t="n">
        <v>0</v>
      </c>
      <c r="O14" s="10" t="n">
        <v>0</v>
      </c>
      <c r="P14" s="10" t="n">
        <v>0</v>
      </c>
      <c r="Q14" s="9" t="n">
        <v>0</v>
      </c>
      <c r="R14" s="9" t="n">
        <v>0</v>
      </c>
      <c r="S14" s="9" t="n">
        <v>1</v>
      </c>
      <c r="T14" s="9" t="n">
        <v>1</v>
      </c>
      <c r="U14" s="9" t="n">
        <f aca="false">IF(E14=0,1,0)</f>
        <v>1</v>
      </c>
      <c r="W14" s="22" t="n">
        <f aca="false">-SUMPRODUCT(G14:U14,G$4:U$4)</f>
        <v>-4.30999999999998</v>
      </c>
      <c r="X14" s="30" t="n">
        <f aca="false">EXP(W14)</f>
        <v>0.0134335495942456</v>
      </c>
      <c r="Y14" s="24" t="n">
        <f aca="false">X14/SUMIF(B:B,B14,X:X)</f>
        <v>0.0854891394348081</v>
      </c>
      <c r="Z14" s="22" t="n">
        <f aca="false">LOG(Y14)*E14</f>
        <v>-0</v>
      </c>
      <c r="AD14" s="29"/>
    </row>
    <row r="15" customFormat="false" ht="12.8" hidden="false" customHeight="false" outlineLevel="0" collapsed="false">
      <c r="B15" s="8" t="s">
        <v>24</v>
      </c>
      <c r="C15" s="8" t="s">
        <v>0</v>
      </c>
      <c r="D15" s="8" t="s">
        <v>0</v>
      </c>
      <c r="E15" s="9" t="n">
        <v>0</v>
      </c>
      <c r="F15" s="9" t="n">
        <v>1</v>
      </c>
      <c r="G15" s="9" t="n">
        <v>1</v>
      </c>
      <c r="H15" s="9" t="n">
        <v>0</v>
      </c>
      <c r="I15" s="10" t="n">
        <v>0</v>
      </c>
      <c r="J15" s="10" t="n">
        <v>0</v>
      </c>
      <c r="K15" s="10" t="n">
        <v>0</v>
      </c>
      <c r="L15" s="10" t="n">
        <v>0</v>
      </c>
      <c r="M15" s="10" t="n">
        <v>0</v>
      </c>
      <c r="N15" s="10" t="n">
        <v>0</v>
      </c>
      <c r="O15" s="10" t="n">
        <v>0</v>
      </c>
      <c r="P15" s="10" t="n">
        <v>0</v>
      </c>
      <c r="Q15" s="9" t="n">
        <v>1</v>
      </c>
      <c r="R15" s="9" t="n">
        <v>1</v>
      </c>
      <c r="S15" s="9" t="n">
        <v>0</v>
      </c>
      <c r="T15" s="9" t="n">
        <v>0</v>
      </c>
      <c r="U15" s="9" t="n">
        <f aca="false">IF(E15=0,1,0)</f>
        <v>1</v>
      </c>
      <c r="W15" s="22" t="n">
        <f aca="false">-SUMPRODUCT(G15:U15,G$4:U$4)</f>
        <v>-6.77999999999994</v>
      </c>
      <c r="X15" s="30" t="n">
        <f aca="false">EXP(W15)</f>
        <v>0.00113627489831983</v>
      </c>
      <c r="Y15" s="31" t="n">
        <f aca="false">X15/SUMIF(B:B,B15,X:X)</f>
        <v>0.00415201856360089</v>
      </c>
      <c r="Z15" s="22" t="n">
        <f aca="false">LOG(Y15)*E15</f>
        <v>-0</v>
      </c>
      <c r="AB15" s="22" t="s">
        <v>164</v>
      </c>
      <c r="AC15" s="22" t="s">
        <v>166</v>
      </c>
      <c r="AD15" s="29" t="n">
        <f aca="false">AU15/SUMIF(AB$6:AB$34,AB15,AU$6:AU$34)</f>
        <v>1.95992433035389E-005</v>
      </c>
      <c r="AE15" s="22" t="n">
        <f aca="false">G47</f>
        <v>0</v>
      </c>
      <c r="AF15" s="22" t="n">
        <f aca="false">H47</f>
        <v>0</v>
      </c>
      <c r="AG15" s="22" t="n">
        <f aca="false">I47</f>
        <v>1</v>
      </c>
      <c r="AH15" s="22" t="n">
        <f aca="false">J47</f>
        <v>0</v>
      </c>
      <c r="AI15" s="22" t="n">
        <f aca="false">K47</f>
        <v>0</v>
      </c>
      <c r="AJ15" s="22" t="n">
        <f aca="false">L47</f>
        <v>0</v>
      </c>
      <c r="AK15" s="22" t="n">
        <f aca="false">M47</f>
        <v>0</v>
      </c>
      <c r="AL15" s="22" t="n">
        <f aca="false">N47</f>
        <v>0</v>
      </c>
      <c r="AM15" s="22" t="n">
        <f aca="false">O47</f>
        <v>0</v>
      </c>
      <c r="AN15" s="22" t="n">
        <f aca="false">P47</f>
        <v>0</v>
      </c>
      <c r="AO15" s="22" t="n">
        <f aca="false">Q47</f>
        <v>1</v>
      </c>
      <c r="AP15" s="22" t="n">
        <f aca="false">R47</f>
        <v>1</v>
      </c>
      <c r="AQ15" s="22" t="n">
        <f aca="false">S47</f>
        <v>0</v>
      </c>
      <c r="AR15" s="22" t="n">
        <f aca="false">T47</f>
        <v>0</v>
      </c>
      <c r="AT15" s="25" t="n">
        <f aca="false">-SUMPRODUCT(AE$4:AR$4,AE15:AR15)</f>
        <v>-10.84</v>
      </c>
      <c r="AU15" s="25" t="n">
        <f aca="false">EXP(AT15)</f>
        <v>1.95996274414058E-005</v>
      </c>
    </row>
    <row r="16" customFormat="false" ht="12.8" hidden="false" customHeight="false" outlineLevel="0" collapsed="false">
      <c r="B16" s="8" t="s">
        <v>24</v>
      </c>
      <c r="C16" s="8" t="s">
        <v>0</v>
      </c>
      <c r="D16" s="8" t="s">
        <v>19</v>
      </c>
      <c r="E16" s="9" t="n">
        <v>1</v>
      </c>
      <c r="F16" s="9" t="n">
        <v>1</v>
      </c>
      <c r="G16" s="9" t="n">
        <v>0</v>
      </c>
      <c r="H16" s="9" t="n">
        <v>1</v>
      </c>
      <c r="I16" s="10" t="n">
        <v>0</v>
      </c>
      <c r="J16" s="10" t="n">
        <v>0</v>
      </c>
      <c r="K16" s="10" t="n">
        <v>0</v>
      </c>
      <c r="L16" s="10" t="n">
        <v>0</v>
      </c>
      <c r="M16" s="10" t="n">
        <v>0</v>
      </c>
      <c r="N16" s="10" t="n">
        <v>0</v>
      </c>
      <c r="O16" s="10" t="n">
        <v>0</v>
      </c>
      <c r="P16" s="10" t="n">
        <v>0</v>
      </c>
      <c r="Q16" s="9" t="n">
        <v>0</v>
      </c>
      <c r="R16" s="9" t="n">
        <v>0</v>
      </c>
      <c r="S16" s="9" t="n">
        <v>0</v>
      </c>
      <c r="T16" s="9" t="n">
        <v>1</v>
      </c>
      <c r="U16" s="9" t="n">
        <f aca="false">IF(E16=0,1,0)</f>
        <v>0</v>
      </c>
      <c r="W16" s="22" t="n">
        <f aca="false">-SUMPRODUCT(G16:U16,G$4:U$4)</f>
        <v>-1.3</v>
      </c>
      <c r="X16" s="30" t="n">
        <f aca="false">EXP(W16)</f>
        <v>0.272531793034013</v>
      </c>
      <c r="Y16" s="31" t="n">
        <f aca="false">X16/SUMIF(B:B,B16,X:X)</f>
        <v>0.995847981436399</v>
      </c>
      <c r="Z16" s="22" t="n">
        <f aca="false">LOG(Y16)*E16</f>
        <v>-0.00180695260258668</v>
      </c>
      <c r="AB16" s="22" t="s">
        <v>164</v>
      </c>
      <c r="AC16" s="22" t="s">
        <v>163</v>
      </c>
      <c r="AD16" s="29" t="n">
        <f aca="false">AU16/SUMIF(AB$6:AB$34,AB16,AU$6:AU$34)</f>
        <v>0.999980400756696</v>
      </c>
      <c r="AE16" s="22" t="n">
        <f aca="false">G48</f>
        <v>0</v>
      </c>
      <c r="AF16" s="22" t="n">
        <f aca="false">H48</f>
        <v>0</v>
      </c>
      <c r="AG16" s="22" t="n">
        <f aca="false">I48</f>
        <v>0</v>
      </c>
      <c r="AH16" s="22" t="n">
        <f aca="false">J48</f>
        <v>1</v>
      </c>
      <c r="AI16" s="22" t="n">
        <f aca="false">K48</f>
        <v>0</v>
      </c>
      <c r="AJ16" s="22" t="n">
        <f aca="false">L48</f>
        <v>0</v>
      </c>
      <c r="AK16" s="22" t="n">
        <f aca="false">M48</f>
        <v>0</v>
      </c>
      <c r="AL16" s="22" t="n">
        <f aca="false">N48</f>
        <v>0</v>
      </c>
      <c r="AM16" s="22" t="n">
        <f aca="false">O48</f>
        <v>0</v>
      </c>
      <c r="AN16" s="22" t="n">
        <f aca="false">P48</f>
        <v>0</v>
      </c>
      <c r="AO16" s="22" t="n">
        <f aca="false">Q48</f>
        <v>0</v>
      </c>
      <c r="AP16" s="22" t="n">
        <f aca="false">R48</f>
        <v>0</v>
      </c>
      <c r="AQ16" s="22" t="n">
        <f aca="false">S48</f>
        <v>0</v>
      </c>
      <c r="AR16" s="22" t="n">
        <f aca="false">T48</f>
        <v>1</v>
      </c>
      <c r="AT16" s="25" t="n">
        <f aca="false">-SUMPRODUCT(AE$4:AR$4,AE16:AR16)</f>
        <v>-0</v>
      </c>
      <c r="AU16" s="25" t="n">
        <f aca="false">EXP(AT16)</f>
        <v>1</v>
      </c>
    </row>
    <row r="17" customFormat="false" ht="12.8" hidden="false" customHeight="false" outlineLevel="0" collapsed="false">
      <c r="B17" s="8" t="s">
        <v>25</v>
      </c>
      <c r="C17" s="8" t="s">
        <v>1</v>
      </c>
      <c r="D17" s="8" t="s">
        <v>1</v>
      </c>
      <c r="E17" s="9" t="n">
        <v>1</v>
      </c>
      <c r="F17" s="9" t="n">
        <v>1</v>
      </c>
      <c r="G17" s="9" t="n">
        <v>1</v>
      </c>
      <c r="H17" s="9" t="n">
        <v>0</v>
      </c>
      <c r="I17" s="10" t="n">
        <v>0</v>
      </c>
      <c r="J17" s="10" t="n">
        <v>0</v>
      </c>
      <c r="K17" s="10" t="n">
        <v>0</v>
      </c>
      <c r="L17" s="10" t="n">
        <v>0</v>
      </c>
      <c r="M17" s="10" t="n">
        <v>0</v>
      </c>
      <c r="N17" s="10" t="n">
        <v>0</v>
      </c>
      <c r="O17" s="10" t="n">
        <v>0</v>
      </c>
      <c r="P17" s="10" t="n">
        <v>0</v>
      </c>
      <c r="Q17" s="9" t="n">
        <v>1</v>
      </c>
      <c r="R17" s="9" t="n">
        <v>0</v>
      </c>
      <c r="S17" s="9" t="n">
        <v>0</v>
      </c>
      <c r="T17" s="9" t="n">
        <v>0</v>
      </c>
      <c r="U17" s="9" t="n">
        <f aca="false">IF(E17=0,1,0)</f>
        <v>0</v>
      </c>
      <c r="W17" s="22" t="n">
        <f aca="false">-SUMPRODUCT(G17:U17,G$4:U$4)</f>
        <v>-1.94</v>
      </c>
      <c r="X17" s="30" t="n">
        <f aca="false">EXP(W17)</f>
        <v>0.143703949777703</v>
      </c>
      <c r="Y17" s="24" t="n">
        <f aca="false">X17/SUMIF(B:B,B17,X:X)</f>
        <v>0.914510860565192</v>
      </c>
      <c r="Z17" s="22" t="n">
        <f aca="false">LOG(Y17)*E17</f>
        <v>-0.0388111325544031</v>
      </c>
      <c r="AD17" s="29"/>
    </row>
    <row r="18" customFormat="false" ht="12.8" hidden="false" customHeight="false" outlineLevel="0" collapsed="false">
      <c r="B18" s="8" t="s">
        <v>25</v>
      </c>
      <c r="C18" s="8" t="s">
        <v>1</v>
      </c>
      <c r="D18" s="8" t="s">
        <v>21</v>
      </c>
      <c r="E18" s="9" t="n">
        <v>0</v>
      </c>
      <c r="F18" s="9" t="n">
        <v>1</v>
      </c>
      <c r="G18" s="9" t="n">
        <v>0</v>
      </c>
      <c r="H18" s="9" t="n">
        <v>1</v>
      </c>
      <c r="I18" s="10" t="n">
        <v>0</v>
      </c>
      <c r="J18" s="10" t="n">
        <v>0</v>
      </c>
      <c r="K18" s="10" t="n">
        <v>0</v>
      </c>
      <c r="L18" s="10" t="n">
        <v>0</v>
      </c>
      <c r="M18" s="10" t="n">
        <v>0</v>
      </c>
      <c r="N18" s="10" t="n">
        <v>0</v>
      </c>
      <c r="O18" s="10" t="n">
        <v>0</v>
      </c>
      <c r="P18" s="10" t="n">
        <v>0</v>
      </c>
      <c r="Q18" s="9" t="n">
        <v>0</v>
      </c>
      <c r="R18" s="9" t="n">
        <v>0</v>
      </c>
      <c r="S18" s="9" t="n">
        <v>1</v>
      </c>
      <c r="T18" s="9" t="n">
        <v>1</v>
      </c>
      <c r="U18" s="9" t="n">
        <f aca="false">IF(E18=0,1,0)</f>
        <v>1</v>
      </c>
      <c r="W18" s="22" t="n">
        <f aca="false">-SUMPRODUCT(G18:U18,G$4:U$4)</f>
        <v>-4.30999999999998</v>
      </c>
      <c r="X18" s="30" t="n">
        <f aca="false">EXP(W18)</f>
        <v>0.0134335495942456</v>
      </c>
      <c r="Y18" s="24" t="n">
        <f aca="false">X18/SUMIF(B:B,B18,X:X)</f>
        <v>0.0854891394348081</v>
      </c>
      <c r="Z18" s="22" t="n">
        <f aca="false">LOG(Y18)*E18</f>
        <v>-0</v>
      </c>
      <c r="AB18" s="22" t="s">
        <v>167</v>
      </c>
      <c r="AC18" s="22" t="s">
        <v>168</v>
      </c>
      <c r="AD18" s="29" t="n">
        <f aca="false">AU18/SUMIF(AB$6:AB$34,AB18,AU$6:AU$34)</f>
        <v>0.452642381856911</v>
      </c>
      <c r="AE18" s="22" t="n">
        <f aca="false">G125</f>
        <v>0</v>
      </c>
      <c r="AF18" s="22" t="n">
        <f aca="false">H125</f>
        <v>0</v>
      </c>
      <c r="AG18" s="22" t="n">
        <f aca="false">I125</f>
        <v>0</v>
      </c>
      <c r="AH18" s="22" t="n">
        <f aca="false">J125</f>
        <v>0</v>
      </c>
      <c r="AI18" s="22" t="n">
        <f aca="false">K125</f>
        <v>1</v>
      </c>
      <c r="AJ18" s="22" t="n">
        <f aca="false">L125</f>
        <v>0</v>
      </c>
      <c r="AK18" s="22" t="n">
        <f aca="false">M125</f>
        <v>0</v>
      </c>
      <c r="AL18" s="22" t="n">
        <f aca="false">N125</f>
        <v>0</v>
      </c>
      <c r="AM18" s="22" t="n">
        <f aca="false">O125</f>
        <v>0</v>
      </c>
      <c r="AN18" s="22" t="n">
        <f aca="false">P125</f>
        <v>0</v>
      </c>
      <c r="AO18" s="22" t="n">
        <f aca="false">Q125</f>
        <v>1</v>
      </c>
      <c r="AP18" s="22" t="n">
        <f aca="false">R125</f>
        <v>0</v>
      </c>
      <c r="AQ18" s="22" t="n">
        <f aca="false">S125</f>
        <v>0</v>
      </c>
      <c r="AR18" s="22" t="n">
        <f aca="false">T125</f>
        <v>1</v>
      </c>
      <c r="AT18" s="25" t="n">
        <f aca="false">-SUMPRODUCT(AE$4:AR$4,AE18:AR18)</f>
        <v>-3.92</v>
      </c>
      <c r="AU18" s="25" t="n">
        <f aca="false">EXP(AT18)</f>
        <v>0.0198410947443703</v>
      </c>
    </row>
    <row r="19" customFormat="false" ht="12.8" hidden="false" customHeight="false" outlineLevel="0" collapsed="false">
      <c r="B19" s="8" t="s">
        <v>26</v>
      </c>
      <c r="C19" s="8" t="s">
        <v>0</v>
      </c>
      <c r="D19" s="8" t="s">
        <v>0</v>
      </c>
      <c r="E19" s="9" t="n">
        <v>0</v>
      </c>
      <c r="F19" s="9" t="n">
        <v>1</v>
      </c>
      <c r="G19" s="9" t="n">
        <v>1</v>
      </c>
      <c r="H19" s="9" t="n">
        <v>0</v>
      </c>
      <c r="I19" s="10" t="n">
        <v>0</v>
      </c>
      <c r="J19" s="10" t="n">
        <v>0</v>
      </c>
      <c r="K19" s="10" t="n">
        <v>0</v>
      </c>
      <c r="L19" s="10" t="n">
        <v>0</v>
      </c>
      <c r="M19" s="10" t="n">
        <v>0</v>
      </c>
      <c r="N19" s="10" t="n">
        <v>0</v>
      </c>
      <c r="O19" s="10" t="n">
        <v>0</v>
      </c>
      <c r="P19" s="10" t="n">
        <v>0</v>
      </c>
      <c r="Q19" s="9" t="n">
        <v>1</v>
      </c>
      <c r="R19" s="9" t="n">
        <v>1</v>
      </c>
      <c r="S19" s="9" t="n">
        <v>0</v>
      </c>
      <c r="T19" s="9" t="n">
        <v>0</v>
      </c>
      <c r="U19" s="9" t="n">
        <f aca="false">IF(E19=0,1,0)</f>
        <v>1</v>
      </c>
      <c r="W19" s="22" t="n">
        <f aca="false">-SUMPRODUCT(G19:U19,G$4:U$4)</f>
        <v>-6.77999999999994</v>
      </c>
      <c r="X19" s="30" t="n">
        <f aca="false">EXP(W19)</f>
        <v>0.00113627489831983</v>
      </c>
      <c r="Y19" s="31" t="n">
        <f aca="false">X19/SUMIF(B:B,B19,X:X)</f>
        <v>0.00415201856360089</v>
      </c>
      <c r="Z19" s="22" t="n">
        <f aca="false">LOG(Y19)*E19</f>
        <v>-0</v>
      </c>
      <c r="AB19" s="22" t="s">
        <v>167</v>
      </c>
      <c r="AC19" s="22" t="s">
        <v>169</v>
      </c>
      <c r="AD19" s="29" t="n">
        <f aca="false">AU19/SUMIF(AB$6:AB$34,AB19,AU$6:AU$34)</f>
        <v>0.547357618143089</v>
      </c>
      <c r="AE19" s="22" t="n">
        <f aca="false">G126</f>
        <v>0</v>
      </c>
      <c r="AF19" s="22" t="n">
        <f aca="false">H126</f>
        <v>0</v>
      </c>
      <c r="AG19" s="22" t="n">
        <f aca="false">I126</f>
        <v>0</v>
      </c>
      <c r="AH19" s="22" t="n">
        <f aca="false">J126</f>
        <v>0</v>
      </c>
      <c r="AI19" s="22" t="n">
        <f aca="false">K126</f>
        <v>0</v>
      </c>
      <c r="AJ19" s="22" t="n">
        <f aca="false">L126</f>
        <v>1</v>
      </c>
      <c r="AK19" s="22" t="n">
        <f aca="false">M126</f>
        <v>0</v>
      </c>
      <c r="AL19" s="22" t="n">
        <f aca="false">N126</f>
        <v>0</v>
      </c>
      <c r="AM19" s="22" t="n">
        <f aca="false">O126</f>
        <v>0</v>
      </c>
      <c r="AN19" s="22" t="n">
        <f aca="false">P126</f>
        <v>0</v>
      </c>
      <c r="AO19" s="22" t="n">
        <f aca="false">Q126</f>
        <v>0</v>
      </c>
      <c r="AP19" s="22" t="n">
        <f aca="false">R126</f>
        <v>0</v>
      </c>
      <c r="AQ19" s="22" t="n">
        <f aca="false">S126</f>
        <v>1</v>
      </c>
      <c r="AR19" s="22" t="n">
        <f aca="false">T126</f>
        <v>0</v>
      </c>
      <c r="AT19" s="25" t="n">
        <f aca="false">-SUMPRODUCT(AE$4:AR$4,AE19:AR19)</f>
        <v>-3.73</v>
      </c>
      <c r="AU19" s="25" t="n">
        <f aca="false">EXP(AT19)</f>
        <v>0.0239928358367092</v>
      </c>
    </row>
    <row r="20" customFormat="false" ht="12.8" hidden="false" customHeight="false" outlineLevel="0" collapsed="false">
      <c r="B20" s="8" t="s">
        <v>26</v>
      </c>
      <c r="C20" s="8" t="s">
        <v>0</v>
      </c>
      <c r="D20" s="8" t="s">
        <v>19</v>
      </c>
      <c r="E20" s="9" t="n">
        <v>1</v>
      </c>
      <c r="F20" s="9" t="n">
        <v>1</v>
      </c>
      <c r="G20" s="9" t="n">
        <v>0</v>
      </c>
      <c r="H20" s="9" t="n">
        <v>1</v>
      </c>
      <c r="I20" s="10" t="n">
        <v>0</v>
      </c>
      <c r="J20" s="10" t="n">
        <v>0</v>
      </c>
      <c r="K20" s="10" t="n">
        <v>0</v>
      </c>
      <c r="L20" s="10" t="n">
        <v>0</v>
      </c>
      <c r="M20" s="10" t="n">
        <v>0</v>
      </c>
      <c r="N20" s="10" t="n">
        <v>0</v>
      </c>
      <c r="O20" s="10" t="n">
        <v>0</v>
      </c>
      <c r="P20" s="10" t="n">
        <v>0</v>
      </c>
      <c r="Q20" s="9" t="n">
        <v>0</v>
      </c>
      <c r="R20" s="9" t="n">
        <v>0</v>
      </c>
      <c r="S20" s="9" t="n">
        <v>0</v>
      </c>
      <c r="T20" s="9" t="n">
        <v>1</v>
      </c>
      <c r="U20" s="9" t="n">
        <f aca="false">IF(E20=0,1,0)</f>
        <v>0</v>
      </c>
      <c r="W20" s="22" t="n">
        <f aca="false">-SUMPRODUCT(G20:U20,G$4:U$4)</f>
        <v>-1.3</v>
      </c>
      <c r="X20" s="30" t="n">
        <f aca="false">EXP(W20)</f>
        <v>0.272531793034013</v>
      </c>
      <c r="Y20" s="31" t="n">
        <f aca="false">X20/SUMIF(B:B,B20,X:X)</f>
        <v>0.995847981436399</v>
      </c>
      <c r="Z20" s="22" t="n">
        <f aca="false">LOG(Y20)*E20</f>
        <v>-0.00180695260258668</v>
      </c>
      <c r="AD20" s="29"/>
    </row>
    <row r="21" customFormat="false" ht="12.8" hidden="false" customHeight="false" outlineLevel="0" collapsed="false">
      <c r="B21" s="8" t="s">
        <v>27</v>
      </c>
      <c r="C21" s="8" t="s">
        <v>1</v>
      </c>
      <c r="D21" s="8" t="s">
        <v>1</v>
      </c>
      <c r="E21" s="9" t="n">
        <v>1</v>
      </c>
      <c r="F21" s="9" t="n">
        <v>1</v>
      </c>
      <c r="G21" s="9" t="n">
        <v>1</v>
      </c>
      <c r="H21" s="9" t="n">
        <v>0</v>
      </c>
      <c r="I21" s="10" t="n">
        <v>0</v>
      </c>
      <c r="J21" s="10" t="n">
        <v>0</v>
      </c>
      <c r="K21" s="10" t="n">
        <v>0</v>
      </c>
      <c r="L21" s="10" t="n">
        <v>0</v>
      </c>
      <c r="M21" s="10" t="n">
        <v>0</v>
      </c>
      <c r="N21" s="10" t="n">
        <v>0</v>
      </c>
      <c r="O21" s="10" t="n">
        <v>0</v>
      </c>
      <c r="P21" s="10" t="n">
        <v>0</v>
      </c>
      <c r="Q21" s="9" t="n">
        <v>1</v>
      </c>
      <c r="R21" s="9" t="n">
        <v>0</v>
      </c>
      <c r="S21" s="9" t="n">
        <v>0</v>
      </c>
      <c r="T21" s="9" t="n">
        <v>0</v>
      </c>
      <c r="U21" s="9" t="n">
        <f aca="false">IF(E21=0,1,0)</f>
        <v>0</v>
      </c>
      <c r="W21" s="22" t="n">
        <f aca="false">-SUMPRODUCT(G21:U21,G$4:U$4)</f>
        <v>-1.94</v>
      </c>
      <c r="X21" s="30" t="n">
        <f aca="false">EXP(W21)</f>
        <v>0.143703949777703</v>
      </c>
      <c r="Y21" s="24" t="n">
        <f aca="false">X21/SUMIF(B:B,B21,X:X)</f>
        <v>0.914510860565192</v>
      </c>
      <c r="Z21" s="22" t="n">
        <f aca="false">LOG(Y21)*E21</f>
        <v>-0.0388111325544031</v>
      </c>
      <c r="AB21" s="22" t="s">
        <v>168</v>
      </c>
      <c r="AC21" s="22" t="s">
        <v>170</v>
      </c>
      <c r="AD21" s="29" t="n">
        <f aca="false">AU21/SUMIF(AB$6:AB$34,AB21,AU$6:AU$34)</f>
        <v>1.65352426719398E-005</v>
      </c>
      <c r="AE21" s="22" t="n">
        <f aca="false">G87</f>
        <v>0</v>
      </c>
      <c r="AF21" s="22" t="n">
        <f aca="false">H87</f>
        <v>0</v>
      </c>
      <c r="AG21" s="22" t="n">
        <f aca="false">I87</f>
        <v>0</v>
      </c>
      <c r="AH21" s="22" t="n">
        <f aca="false">J87</f>
        <v>0</v>
      </c>
      <c r="AI21" s="22" t="n">
        <f aca="false">K87</f>
        <v>1</v>
      </c>
      <c r="AJ21" s="22" t="n">
        <f aca="false">L87</f>
        <v>0</v>
      </c>
      <c r="AK21" s="22" t="n">
        <f aca="false">M87</f>
        <v>0</v>
      </c>
      <c r="AL21" s="22" t="n">
        <f aca="false">N87</f>
        <v>0</v>
      </c>
      <c r="AM21" s="22" t="n">
        <f aca="false">O87</f>
        <v>0</v>
      </c>
      <c r="AN21" s="22" t="n">
        <f aca="false">P87</f>
        <v>0</v>
      </c>
      <c r="AO21" s="22" t="n">
        <f aca="false">Q87</f>
        <v>1</v>
      </c>
      <c r="AP21" s="22" t="n">
        <f aca="false">R87</f>
        <v>1</v>
      </c>
      <c r="AQ21" s="22" t="n">
        <f aca="false">S87</f>
        <v>0</v>
      </c>
      <c r="AR21" s="22" t="n">
        <f aca="false">T87</f>
        <v>0</v>
      </c>
      <c r="AT21" s="25" t="n">
        <f aca="false">-SUMPRODUCT(AE$4:AR$4,AE21:AR21)</f>
        <v>-11.02</v>
      </c>
      <c r="AU21" s="25" t="n">
        <f aca="false">EXP(AT21)</f>
        <v>1.63709849565652E-005</v>
      </c>
    </row>
    <row r="22" customFormat="false" ht="12.8" hidden="false" customHeight="false" outlineLevel="0" collapsed="false">
      <c r="B22" s="8" t="s">
        <v>27</v>
      </c>
      <c r="C22" s="8" t="s">
        <v>1</v>
      </c>
      <c r="D22" s="8" t="s">
        <v>21</v>
      </c>
      <c r="E22" s="9" t="n">
        <v>0</v>
      </c>
      <c r="F22" s="9" t="n">
        <v>1</v>
      </c>
      <c r="G22" s="9" t="n">
        <v>0</v>
      </c>
      <c r="H22" s="9" t="n">
        <v>1</v>
      </c>
      <c r="I22" s="10" t="n">
        <v>0</v>
      </c>
      <c r="J22" s="10" t="n">
        <v>0</v>
      </c>
      <c r="K22" s="10" t="n">
        <v>0</v>
      </c>
      <c r="L22" s="10" t="n">
        <v>0</v>
      </c>
      <c r="M22" s="10" t="n">
        <v>0</v>
      </c>
      <c r="N22" s="10" t="n">
        <v>0</v>
      </c>
      <c r="O22" s="10" t="n">
        <v>0</v>
      </c>
      <c r="P22" s="10" t="n">
        <v>0</v>
      </c>
      <c r="Q22" s="9" t="n">
        <v>0</v>
      </c>
      <c r="R22" s="9" t="n">
        <v>0</v>
      </c>
      <c r="S22" s="9" t="n">
        <v>1</v>
      </c>
      <c r="T22" s="9" t="n">
        <v>1</v>
      </c>
      <c r="U22" s="9" t="n">
        <f aca="false">IF(E22=0,1,0)</f>
        <v>1</v>
      </c>
      <c r="W22" s="22" t="n">
        <f aca="false">-SUMPRODUCT(G22:U22,G$4:U$4)</f>
        <v>-4.30999999999998</v>
      </c>
      <c r="X22" s="30" t="n">
        <f aca="false">EXP(W22)</f>
        <v>0.0134335495942456</v>
      </c>
      <c r="Y22" s="24" t="n">
        <f aca="false">X22/SUMIF(B:B,B22,X:X)</f>
        <v>0.0854891394348081</v>
      </c>
      <c r="Z22" s="22" t="n">
        <f aca="false">LOG(Y22)*E22</f>
        <v>-0</v>
      </c>
      <c r="AB22" s="22" t="s">
        <v>168</v>
      </c>
      <c r="AC22" s="22" t="s">
        <v>167</v>
      </c>
      <c r="AD22" s="29" t="n">
        <f aca="false">AU22/SUMIF(AB$6:AB$34,AB22,AU$6:AU$34)</f>
        <v>0.999983464757328</v>
      </c>
      <c r="AE22" s="22" t="n">
        <f aca="false">G88</f>
        <v>0</v>
      </c>
      <c r="AF22" s="22" t="n">
        <f aca="false">H88</f>
        <v>0</v>
      </c>
      <c r="AG22" s="22" t="n">
        <f aca="false">I88</f>
        <v>0</v>
      </c>
      <c r="AH22" s="22" t="n">
        <f aca="false">J88</f>
        <v>0</v>
      </c>
      <c r="AI22" s="22" t="n">
        <f aca="false">K88</f>
        <v>0</v>
      </c>
      <c r="AJ22" s="22" t="n">
        <f aca="false">L88</f>
        <v>1</v>
      </c>
      <c r="AK22" s="22" t="n">
        <f aca="false">M88</f>
        <v>0</v>
      </c>
      <c r="AL22" s="22" t="n">
        <f aca="false">N88</f>
        <v>0</v>
      </c>
      <c r="AM22" s="22" t="n">
        <f aca="false">O88</f>
        <v>0</v>
      </c>
      <c r="AN22" s="22" t="n">
        <f aca="false">P88</f>
        <v>0</v>
      </c>
      <c r="AO22" s="22" t="n">
        <f aca="false">Q88</f>
        <v>0</v>
      </c>
      <c r="AP22" s="22" t="n">
        <f aca="false">R88</f>
        <v>0</v>
      </c>
      <c r="AQ22" s="22" t="n">
        <f aca="false">S88</f>
        <v>0</v>
      </c>
      <c r="AR22" s="22" t="n">
        <f aca="false">T88</f>
        <v>1</v>
      </c>
      <c r="AT22" s="25" t="n">
        <f aca="false">-SUMPRODUCT(AE$4:AR$4,AE22:AR22)</f>
        <v>-0.01</v>
      </c>
      <c r="AU22" s="25" t="n">
        <f aca="false">EXP(AT22)</f>
        <v>0.990049833749168</v>
      </c>
    </row>
    <row r="23" customFormat="false" ht="12.8" hidden="false" customHeight="false" outlineLevel="0" collapsed="false">
      <c r="B23" s="8" t="s">
        <v>28</v>
      </c>
      <c r="C23" s="8" t="s">
        <v>0</v>
      </c>
      <c r="D23" s="8" t="s">
        <v>0</v>
      </c>
      <c r="E23" s="9" t="n">
        <v>0</v>
      </c>
      <c r="F23" s="9" t="n">
        <v>1</v>
      </c>
      <c r="G23" s="9" t="n">
        <v>1</v>
      </c>
      <c r="H23" s="11" t="n">
        <v>0</v>
      </c>
      <c r="I23" s="10" t="n">
        <v>0</v>
      </c>
      <c r="J23" s="10" t="n">
        <v>0</v>
      </c>
      <c r="K23" s="10" t="n">
        <v>0</v>
      </c>
      <c r="L23" s="10" t="n">
        <v>0</v>
      </c>
      <c r="M23" s="10" t="n">
        <v>0</v>
      </c>
      <c r="N23" s="10" t="n">
        <v>0</v>
      </c>
      <c r="O23" s="10" t="n">
        <v>0</v>
      </c>
      <c r="P23" s="10" t="n">
        <v>0</v>
      </c>
      <c r="Q23" s="9" t="n">
        <v>1</v>
      </c>
      <c r="R23" s="9" t="n">
        <v>1</v>
      </c>
      <c r="S23" s="9" t="n">
        <v>0</v>
      </c>
      <c r="T23" s="9" t="n">
        <v>0</v>
      </c>
      <c r="U23" s="9" t="n">
        <f aca="false">IF(E23=0,1,0)</f>
        <v>1</v>
      </c>
      <c r="W23" s="22" t="n">
        <f aca="false">-SUMPRODUCT(G23:U23,G$4:U$4)</f>
        <v>-6.77999999999994</v>
      </c>
      <c r="X23" s="30" t="n">
        <f aca="false">EXP(W23)</f>
        <v>0.00113627489831983</v>
      </c>
      <c r="Y23" s="31" t="n">
        <f aca="false">X23/SUMIF(B:B,B23,X:X)</f>
        <v>0.00415201856360089</v>
      </c>
      <c r="Z23" s="22" t="n">
        <f aca="false">LOG(Y23)*E23</f>
        <v>-0</v>
      </c>
      <c r="AD23" s="29"/>
    </row>
    <row r="24" customFormat="false" ht="12.8" hidden="false" customHeight="false" outlineLevel="0" collapsed="false">
      <c r="B24" s="8" t="s">
        <v>28</v>
      </c>
      <c r="C24" s="8" t="s">
        <v>0</v>
      </c>
      <c r="D24" s="8" t="s">
        <v>19</v>
      </c>
      <c r="E24" s="9" t="n">
        <v>1</v>
      </c>
      <c r="F24" s="9" t="n">
        <v>1</v>
      </c>
      <c r="G24" s="9" t="n">
        <v>0</v>
      </c>
      <c r="H24" s="9" t="n">
        <v>1</v>
      </c>
      <c r="I24" s="10" t="n">
        <v>0</v>
      </c>
      <c r="J24" s="10" t="n">
        <v>0</v>
      </c>
      <c r="K24" s="10" t="n">
        <v>0</v>
      </c>
      <c r="L24" s="10" t="n">
        <v>0</v>
      </c>
      <c r="M24" s="10" t="n">
        <v>0</v>
      </c>
      <c r="N24" s="10" t="n">
        <v>0</v>
      </c>
      <c r="O24" s="10" t="n">
        <v>0</v>
      </c>
      <c r="P24" s="10" t="n">
        <v>0</v>
      </c>
      <c r="Q24" s="9" t="n">
        <v>0</v>
      </c>
      <c r="R24" s="9" t="n">
        <v>0</v>
      </c>
      <c r="S24" s="9" t="n">
        <v>0</v>
      </c>
      <c r="T24" s="9" t="n">
        <v>1</v>
      </c>
      <c r="U24" s="9" t="n">
        <f aca="false">IF(E24=0,1,0)</f>
        <v>0</v>
      </c>
      <c r="W24" s="22" t="n">
        <f aca="false">-SUMPRODUCT(G24:U24,G$4:U$4)</f>
        <v>-1.3</v>
      </c>
      <c r="X24" s="30" t="n">
        <f aca="false">EXP(W24)</f>
        <v>0.272531793034013</v>
      </c>
      <c r="Y24" s="31" t="n">
        <f aca="false">X24/SUMIF(B:B,B24,X:X)</f>
        <v>0.995847981436399</v>
      </c>
      <c r="Z24" s="22" t="n">
        <f aca="false">LOG(Y24)*E24</f>
        <v>-0.00180695260258668</v>
      </c>
      <c r="AB24" s="22" t="s">
        <v>171</v>
      </c>
      <c r="AC24" s="22" t="s">
        <v>172</v>
      </c>
      <c r="AD24" s="29" t="n">
        <f aca="false">AU24/SUMIF(AB$6:AB$34,AB24,AU$6:AU$34)</f>
        <v>0.401312339887548</v>
      </c>
      <c r="AE24" s="22" t="n">
        <f aca="false">G165</f>
        <v>0</v>
      </c>
      <c r="AF24" s="22" t="n">
        <f aca="false">H165</f>
        <v>0</v>
      </c>
      <c r="AG24" s="22" t="n">
        <f aca="false">I165</f>
        <v>0</v>
      </c>
      <c r="AH24" s="22" t="n">
        <f aca="false">J165</f>
        <v>0</v>
      </c>
      <c r="AI24" s="22" t="n">
        <f aca="false">K165</f>
        <v>0</v>
      </c>
      <c r="AJ24" s="22" t="n">
        <f aca="false">L165</f>
        <v>0</v>
      </c>
      <c r="AK24" s="22" t="n">
        <f aca="false">M165</f>
        <v>1</v>
      </c>
      <c r="AL24" s="22" t="n">
        <f aca="false">N165</f>
        <v>0</v>
      </c>
      <c r="AM24" s="22" t="n">
        <f aca="false">O165</f>
        <v>0</v>
      </c>
      <c r="AN24" s="22" t="n">
        <f aca="false">P165</f>
        <v>0</v>
      </c>
      <c r="AO24" s="22" t="n">
        <f aca="false">Q165</f>
        <v>1</v>
      </c>
      <c r="AP24" s="22" t="n">
        <f aca="false">R165</f>
        <v>0</v>
      </c>
      <c r="AQ24" s="22" t="n">
        <f aca="false">S165</f>
        <v>0</v>
      </c>
      <c r="AR24" s="22" t="n">
        <f aca="false">T165</f>
        <v>1</v>
      </c>
      <c r="AT24" s="25" t="n">
        <f aca="false">-SUMPRODUCT(AE$4:AR$4,AE24:AR24)</f>
        <v>-4.12</v>
      </c>
      <c r="AU24" s="25" t="n">
        <f aca="false">EXP(AT24)</f>
        <v>0.0162445144419499</v>
      </c>
    </row>
    <row r="25" customFormat="false" ht="12.8" hidden="false" customHeight="false" outlineLevel="0" collapsed="false">
      <c r="B25" s="8" t="s">
        <v>29</v>
      </c>
      <c r="C25" s="8" t="s">
        <v>1</v>
      </c>
      <c r="D25" s="8" t="s">
        <v>1</v>
      </c>
      <c r="E25" s="9" t="n">
        <v>1</v>
      </c>
      <c r="F25" s="9" t="n">
        <v>1</v>
      </c>
      <c r="G25" s="9" t="n">
        <v>1</v>
      </c>
      <c r="H25" s="9" t="n">
        <v>0</v>
      </c>
      <c r="I25" s="10" t="n">
        <v>0</v>
      </c>
      <c r="J25" s="10" t="n">
        <v>0</v>
      </c>
      <c r="K25" s="10" t="n">
        <v>0</v>
      </c>
      <c r="L25" s="10" t="n">
        <v>0</v>
      </c>
      <c r="M25" s="10" t="n">
        <v>0</v>
      </c>
      <c r="N25" s="10" t="n">
        <v>0</v>
      </c>
      <c r="O25" s="10" t="n">
        <v>0</v>
      </c>
      <c r="P25" s="10" t="n">
        <v>0</v>
      </c>
      <c r="Q25" s="9" t="n">
        <v>1</v>
      </c>
      <c r="R25" s="9" t="n">
        <v>0</v>
      </c>
      <c r="S25" s="9" t="n">
        <v>0</v>
      </c>
      <c r="T25" s="9" t="n">
        <v>0</v>
      </c>
      <c r="U25" s="9" t="n">
        <f aca="false">IF(E25=0,1,0)</f>
        <v>0</v>
      </c>
      <c r="W25" s="22" t="n">
        <f aca="false">-SUMPRODUCT(G25:U25,G$4:U$4)</f>
        <v>-1.94</v>
      </c>
      <c r="X25" s="30" t="n">
        <f aca="false">EXP(W25)</f>
        <v>0.143703949777703</v>
      </c>
      <c r="Y25" s="24" t="n">
        <f aca="false">X25/SUMIF(B:B,B25,X:X)</f>
        <v>0.914510860565192</v>
      </c>
      <c r="Z25" s="22" t="n">
        <f aca="false">LOG(Y25)*E25</f>
        <v>-0.0388111325544031</v>
      </c>
      <c r="AB25" s="22" t="s">
        <v>171</v>
      </c>
      <c r="AC25" s="22" t="s">
        <v>173</v>
      </c>
      <c r="AD25" s="29" t="n">
        <f aca="false">AU25/SUMIF(AB$6:AB$34,AB25,AU$6:AU$34)</f>
        <v>0.598687660112452</v>
      </c>
      <c r="AE25" s="22" t="n">
        <f aca="false">G166</f>
        <v>0</v>
      </c>
      <c r="AF25" s="22" t="n">
        <f aca="false">H166</f>
        <v>0</v>
      </c>
      <c r="AG25" s="22" t="n">
        <f aca="false">I166</f>
        <v>0</v>
      </c>
      <c r="AH25" s="22" t="n">
        <f aca="false">J166</f>
        <v>0</v>
      </c>
      <c r="AI25" s="22" t="n">
        <f aca="false">K166</f>
        <v>0</v>
      </c>
      <c r="AJ25" s="22" t="n">
        <f aca="false">L166</f>
        <v>0</v>
      </c>
      <c r="AK25" s="22" t="n">
        <f aca="false">M166</f>
        <v>0</v>
      </c>
      <c r="AL25" s="22" t="n">
        <f aca="false">N166</f>
        <v>1</v>
      </c>
      <c r="AM25" s="22" t="n">
        <f aca="false">O166</f>
        <v>0</v>
      </c>
      <c r="AN25" s="22" t="n">
        <f aca="false">P166</f>
        <v>0</v>
      </c>
      <c r="AO25" s="22" t="n">
        <f aca="false">Q166</f>
        <v>0</v>
      </c>
      <c r="AP25" s="22" t="n">
        <f aca="false">R166</f>
        <v>0</v>
      </c>
      <c r="AQ25" s="22" t="n">
        <f aca="false">S166</f>
        <v>1</v>
      </c>
      <c r="AR25" s="22" t="n">
        <f aca="false">T166</f>
        <v>0</v>
      </c>
      <c r="AT25" s="25" t="n">
        <f aca="false">-SUMPRODUCT(AE$4:AR$4,AE25:AR25)</f>
        <v>-3.72</v>
      </c>
      <c r="AU25" s="25" t="n">
        <f aca="false">EXP(AT25)</f>
        <v>0.0242339678456911</v>
      </c>
    </row>
    <row r="26" customFormat="false" ht="12.8" hidden="false" customHeight="false" outlineLevel="0" collapsed="false">
      <c r="B26" s="8" t="s">
        <v>29</v>
      </c>
      <c r="C26" s="8" t="s">
        <v>1</v>
      </c>
      <c r="D26" s="8" t="s">
        <v>21</v>
      </c>
      <c r="E26" s="9" t="n">
        <v>0</v>
      </c>
      <c r="F26" s="9" t="n">
        <v>1</v>
      </c>
      <c r="G26" s="9" t="n">
        <v>0</v>
      </c>
      <c r="H26" s="9" t="n">
        <v>1</v>
      </c>
      <c r="I26" s="10" t="n">
        <v>0</v>
      </c>
      <c r="J26" s="10" t="n">
        <v>0</v>
      </c>
      <c r="K26" s="10" t="n">
        <v>0</v>
      </c>
      <c r="L26" s="10" t="n">
        <v>0</v>
      </c>
      <c r="M26" s="10" t="n">
        <v>0</v>
      </c>
      <c r="N26" s="10" t="n">
        <v>0</v>
      </c>
      <c r="O26" s="10" t="n">
        <v>0</v>
      </c>
      <c r="P26" s="10" t="n">
        <v>0</v>
      </c>
      <c r="Q26" s="9" t="n">
        <v>0</v>
      </c>
      <c r="R26" s="9" t="n">
        <v>0</v>
      </c>
      <c r="S26" s="9" t="n">
        <v>1</v>
      </c>
      <c r="T26" s="9" t="n">
        <v>1</v>
      </c>
      <c r="U26" s="9" t="n">
        <f aca="false">IF(E26=0,1,0)</f>
        <v>1</v>
      </c>
      <c r="W26" s="22" t="n">
        <f aca="false">-SUMPRODUCT(G26:U26,G$4:U$4)</f>
        <v>-4.30999999999998</v>
      </c>
      <c r="X26" s="30" t="n">
        <f aca="false">EXP(W26)</f>
        <v>0.0134335495942456</v>
      </c>
      <c r="Y26" s="24" t="n">
        <f aca="false">X26/SUMIF(B:B,B26,X:X)</f>
        <v>0.0854891394348081</v>
      </c>
      <c r="Z26" s="22" t="n">
        <f aca="false">LOG(Y26)*E26</f>
        <v>-0</v>
      </c>
      <c r="AD26" s="29"/>
    </row>
    <row r="27" customFormat="false" ht="12.8" hidden="false" customHeight="false" outlineLevel="0" collapsed="false">
      <c r="B27" s="8" t="s">
        <v>30</v>
      </c>
      <c r="C27" s="8" t="s">
        <v>0</v>
      </c>
      <c r="D27" s="8" t="s">
        <v>0</v>
      </c>
      <c r="E27" s="9" t="n">
        <v>0</v>
      </c>
      <c r="F27" s="9" t="n">
        <v>1</v>
      </c>
      <c r="G27" s="9" t="n">
        <v>1</v>
      </c>
      <c r="H27" s="9" t="n">
        <v>0</v>
      </c>
      <c r="I27" s="10" t="n">
        <v>0</v>
      </c>
      <c r="J27" s="10" t="n">
        <v>0</v>
      </c>
      <c r="K27" s="10" t="n">
        <v>0</v>
      </c>
      <c r="L27" s="10" t="n">
        <v>0</v>
      </c>
      <c r="M27" s="10" t="n">
        <v>0</v>
      </c>
      <c r="N27" s="10" t="n">
        <v>0</v>
      </c>
      <c r="O27" s="10" t="n">
        <v>0</v>
      </c>
      <c r="P27" s="10" t="n">
        <v>0</v>
      </c>
      <c r="Q27" s="9" t="n">
        <v>1</v>
      </c>
      <c r="R27" s="9" t="n">
        <v>1</v>
      </c>
      <c r="S27" s="9" t="n">
        <v>0</v>
      </c>
      <c r="T27" s="9" t="n">
        <v>0</v>
      </c>
      <c r="U27" s="9" t="n">
        <f aca="false">IF(E27=0,1,0)</f>
        <v>1</v>
      </c>
      <c r="W27" s="22" t="n">
        <f aca="false">-SUMPRODUCT(G27:U27,G$4:U$4)</f>
        <v>-6.77999999999994</v>
      </c>
      <c r="X27" s="30" t="n">
        <f aca="false">EXP(W27)</f>
        <v>0.00113627489831983</v>
      </c>
      <c r="Y27" s="31" t="n">
        <f aca="false">X27/SUMIF(B:B,B27,X:X)</f>
        <v>0.00415201856360089</v>
      </c>
      <c r="Z27" s="22" t="n">
        <f aca="false">LOG(Y27)*E27</f>
        <v>-0</v>
      </c>
      <c r="AB27" s="22" t="s">
        <v>172</v>
      </c>
      <c r="AC27" s="22" t="s">
        <v>174</v>
      </c>
      <c r="AD27" s="29" t="n">
        <f aca="false">AU27/SUMIF(AB$6:AB$34,AB27,AU$6:AU$34)</f>
        <v>1.34032491926201E-005</v>
      </c>
      <c r="AE27" s="22" t="n">
        <f aca="false">G143</f>
        <v>0</v>
      </c>
      <c r="AF27" s="22" t="n">
        <f aca="false">H143</f>
        <v>0</v>
      </c>
      <c r="AG27" s="22" t="n">
        <f aca="false">I143</f>
        <v>0</v>
      </c>
      <c r="AH27" s="22" t="n">
        <f aca="false">J143</f>
        <v>0</v>
      </c>
      <c r="AI27" s="22" t="n">
        <f aca="false">K143</f>
        <v>0</v>
      </c>
      <c r="AJ27" s="22" t="n">
        <f aca="false">L143</f>
        <v>0</v>
      </c>
      <c r="AK27" s="22" t="n">
        <f aca="false">M143</f>
        <v>1</v>
      </c>
      <c r="AL27" s="22" t="n">
        <f aca="false">N143</f>
        <v>0</v>
      </c>
      <c r="AM27" s="22" t="n">
        <f aca="false">O143</f>
        <v>0</v>
      </c>
      <c r="AN27" s="22" t="n">
        <f aca="false">P143</f>
        <v>0</v>
      </c>
      <c r="AO27" s="22" t="n">
        <f aca="false">Q143</f>
        <v>1</v>
      </c>
      <c r="AP27" s="22" t="n">
        <f aca="false">R143</f>
        <v>1</v>
      </c>
      <c r="AQ27" s="22" t="n">
        <f aca="false">S143</f>
        <v>0</v>
      </c>
      <c r="AR27" s="22" t="n">
        <f aca="false">T143</f>
        <v>0</v>
      </c>
      <c r="AT27" s="25" t="n">
        <f aca="false">-SUMPRODUCT(AE$4:AR$4,AE27:AR27)</f>
        <v>-11.22</v>
      </c>
      <c r="AU27" s="25" t="n">
        <f aca="false">EXP(AT27)</f>
        <v>1.34034288421169E-005</v>
      </c>
    </row>
    <row r="28" customFormat="false" ht="12.8" hidden="false" customHeight="false" outlineLevel="0" collapsed="false">
      <c r="B28" s="8" t="s">
        <v>30</v>
      </c>
      <c r="C28" s="8" t="s">
        <v>0</v>
      </c>
      <c r="D28" s="8" t="s">
        <v>19</v>
      </c>
      <c r="E28" s="9" t="n">
        <v>1</v>
      </c>
      <c r="F28" s="9" t="n">
        <v>1</v>
      </c>
      <c r="G28" s="9" t="n">
        <v>0</v>
      </c>
      <c r="H28" s="9" t="n">
        <v>1</v>
      </c>
      <c r="I28" s="10" t="n">
        <v>0</v>
      </c>
      <c r="J28" s="10" t="n">
        <v>0</v>
      </c>
      <c r="K28" s="10" t="n">
        <v>0</v>
      </c>
      <c r="L28" s="10" t="n">
        <v>0</v>
      </c>
      <c r="M28" s="10" t="n">
        <v>0</v>
      </c>
      <c r="N28" s="10" t="n">
        <v>0</v>
      </c>
      <c r="O28" s="10" t="n">
        <v>0</v>
      </c>
      <c r="P28" s="10" t="n">
        <v>0</v>
      </c>
      <c r="Q28" s="9" t="n">
        <v>0</v>
      </c>
      <c r="R28" s="9" t="n">
        <v>0</v>
      </c>
      <c r="S28" s="9" t="n">
        <v>0</v>
      </c>
      <c r="T28" s="9" t="n">
        <v>1</v>
      </c>
      <c r="U28" s="9" t="n">
        <f aca="false">IF(E28=0,1,0)</f>
        <v>0</v>
      </c>
      <c r="W28" s="22" t="n">
        <f aca="false">-SUMPRODUCT(G28:U28,G$4:U$4)</f>
        <v>-1.3</v>
      </c>
      <c r="X28" s="30" t="n">
        <f aca="false">EXP(W28)</f>
        <v>0.272531793034013</v>
      </c>
      <c r="Y28" s="31" t="n">
        <f aca="false">X28/SUMIF(B:B,B28,X:X)</f>
        <v>0.995847981436399</v>
      </c>
      <c r="Z28" s="22" t="n">
        <f aca="false">LOG(Y28)*E28</f>
        <v>-0.00180695260258668</v>
      </c>
      <c r="AB28" s="22" t="s">
        <v>172</v>
      </c>
      <c r="AC28" s="22" t="s">
        <v>171</v>
      </c>
      <c r="AD28" s="29" t="n">
        <f aca="false">AU28/SUMIF(AB$6:AB$34,AB28,AU$6:AU$34)</f>
        <v>0.999986596750807</v>
      </c>
      <c r="AE28" s="22" t="n">
        <f aca="false">G144</f>
        <v>0</v>
      </c>
      <c r="AF28" s="22" t="n">
        <f aca="false">H144</f>
        <v>0</v>
      </c>
      <c r="AG28" s="22" t="n">
        <f aca="false">I144</f>
        <v>0</v>
      </c>
      <c r="AH28" s="22" t="n">
        <f aca="false">J144</f>
        <v>0</v>
      </c>
      <c r="AI28" s="22" t="n">
        <f aca="false">K144</f>
        <v>0</v>
      </c>
      <c r="AJ28" s="22" t="n">
        <f aca="false">L144</f>
        <v>0</v>
      </c>
      <c r="AK28" s="22" t="n">
        <f aca="false">M144</f>
        <v>0</v>
      </c>
      <c r="AL28" s="22" t="n">
        <f aca="false">N144</f>
        <v>1</v>
      </c>
      <c r="AM28" s="22" t="n">
        <f aca="false">O144</f>
        <v>0</v>
      </c>
      <c r="AN28" s="22" t="n">
        <f aca="false">P144</f>
        <v>0</v>
      </c>
      <c r="AO28" s="22" t="n">
        <f aca="false">Q144</f>
        <v>0</v>
      </c>
      <c r="AP28" s="22" t="n">
        <f aca="false">R144</f>
        <v>0</v>
      </c>
      <c r="AQ28" s="22" t="n">
        <f aca="false">S144</f>
        <v>0</v>
      </c>
      <c r="AR28" s="22" t="n">
        <f aca="false">T144</f>
        <v>1</v>
      </c>
      <c r="AT28" s="25" t="n">
        <f aca="false">-SUMPRODUCT(AE$4:AR$4,AE28:AR28)</f>
        <v>-0</v>
      </c>
      <c r="AU28" s="25" t="n">
        <f aca="false">EXP(AT28)</f>
        <v>1</v>
      </c>
    </row>
    <row r="29" customFormat="false" ht="12.8" hidden="false" customHeight="false" outlineLevel="0" collapsed="false">
      <c r="B29" s="8" t="s">
        <v>31</v>
      </c>
      <c r="C29" s="8" t="s">
        <v>1</v>
      </c>
      <c r="D29" s="8" t="s">
        <v>1</v>
      </c>
      <c r="E29" s="9" t="n">
        <v>1</v>
      </c>
      <c r="F29" s="9" t="n">
        <v>1</v>
      </c>
      <c r="G29" s="9" t="n">
        <v>1</v>
      </c>
      <c r="H29" s="9" t="n">
        <v>0</v>
      </c>
      <c r="I29" s="10" t="n">
        <v>0</v>
      </c>
      <c r="J29" s="10" t="n">
        <v>0</v>
      </c>
      <c r="K29" s="10" t="n">
        <v>0</v>
      </c>
      <c r="L29" s="10" t="n">
        <v>0</v>
      </c>
      <c r="M29" s="10" t="n">
        <v>0</v>
      </c>
      <c r="N29" s="10" t="n">
        <v>0</v>
      </c>
      <c r="O29" s="10" t="n">
        <v>0</v>
      </c>
      <c r="P29" s="10" t="n">
        <v>0</v>
      </c>
      <c r="Q29" s="9" t="n">
        <v>1</v>
      </c>
      <c r="R29" s="9" t="n">
        <v>0</v>
      </c>
      <c r="S29" s="9" t="n">
        <v>0</v>
      </c>
      <c r="T29" s="9" t="n">
        <v>0</v>
      </c>
      <c r="U29" s="9" t="n">
        <f aca="false">IF(E29=0,1,0)</f>
        <v>0</v>
      </c>
      <c r="W29" s="22" t="n">
        <f aca="false">-SUMPRODUCT(G29:U29,G$4:U$4)</f>
        <v>-1.94</v>
      </c>
      <c r="X29" s="30" t="n">
        <f aca="false">EXP(W29)</f>
        <v>0.143703949777703</v>
      </c>
      <c r="Y29" s="24" t="n">
        <f aca="false">X29/SUMIF(B:B,B29,X:X)</f>
        <v>0.914510860565192</v>
      </c>
      <c r="Z29" s="22" t="n">
        <f aca="false">LOG(Y29)*E29</f>
        <v>-0.0388111325544031</v>
      </c>
      <c r="AD29" s="29"/>
    </row>
    <row r="30" customFormat="false" ht="12.8" hidden="false" customHeight="false" outlineLevel="0" collapsed="false">
      <c r="B30" s="8" t="s">
        <v>31</v>
      </c>
      <c r="C30" s="8" t="s">
        <v>1</v>
      </c>
      <c r="D30" s="8" t="s">
        <v>21</v>
      </c>
      <c r="E30" s="9" t="n">
        <v>0</v>
      </c>
      <c r="F30" s="9" t="n">
        <v>1</v>
      </c>
      <c r="G30" s="9" t="n">
        <v>0</v>
      </c>
      <c r="H30" s="9" t="n">
        <v>1</v>
      </c>
      <c r="I30" s="10" t="n">
        <v>0</v>
      </c>
      <c r="J30" s="10" t="n">
        <v>0</v>
      </c>
      <c r="K30" s="10" t="n">
        <v>0</v>
      </c>
      <c r="L30" s="10" t="n">
        <v>0</v>
      </c>
      <c r="M30" s="10" t="n">
        <v>0</v>
      </c>
      <c r="N30" s="10" t="n">
        <v>0</v>
      </c>
      <c r="O30" s="10" t="n">
        <v>0</v>
      </c>
      <c r="P30" s="10" t="n">
        <v>0</v>
      </c>
      <c r="Q30" s="9" t="n">
        <v>0</v>
      </c>
      <c r="R30" s="9" t="n">
        <v>0</v>
      </c>
      <c r="S30" s="9" t="n">
        <v>1</v>
      </c>
      <c r="T30" s="9" t="n">
        <v>1</v>
      </c>
      <c r="U30" s="9" t="n">
        <f aca="false">IF(E30=0,1,0)</f>
        <v>1</v>
      </c>
      <c r="W30" s="22" t="n">
        <f aca="false">-SUMPRODUCT(G30:U30,G$4:U$4)</f>
        <v>-4.30999999999998</v>
      </c>
      <c r="X30" s="30" t="n">
        <f aca="false">EXP(W30)</f>
        <v>0.0134335495942456</v>
      </c>
      <c r="Y30" s="24" t="n">
        <f aca="false">X30/SUMIF(B:B,B30,X:X)</f>
        <v>0.0854891394348081</v>
      </c>
      <c r="Z30" s="22" t="n">
        <f aca="false">LOG(Y30)*E30</f>
        <v>-0</v>
      </c>
      <c r="AB30" s="22" t="s">
        <v>175</v>
      </c>
      <c r="AC30" s="22" t="s">
        <v>176</v>
      </c>
      <c r="AD30" s="29" t="n">
        <f aca="false">AU30/SUMIF(AB$6:AB$34,AB30,AU$6:AU$34)</f>
        <v>0.336261302595647</v>
      </c>
      <c r="AE30" s="22" t="n">
        <f aca="false">G205</f>
        <v>0</v>
      </c>
      <c r="AF30" s="22" t="n">
        <f aca="false">H205</f>
        <v>0</v>
      </c>
      <c r="AG30" s="22" t="n">
        <f aca="false">I205</f>
        <v>0</v>
      </c>
      <c r="AH30" s="22" t="n">
        <f aca="false">J205</f>
        <v>0</v>
      </c>
      <c r="AI30" s="22" t="n">
        <f aca="false">K205</f>
        <v>0</v>
      </c>
      <c r="AJ30" s="22" t="n">
        <f aca="false">L205</f>
        <v>0</v>
      </c>
      <c r="AK30" s="22" t="n">
        <f aca="false">M205</f>
        <v>0</v>
      </c>
      <c r="AL30" s="22" t="n">
        <f aca="false">N205</f>
        <v>0</v>
      </c>
      <c r="AM30" s="22" t="n">
        <f aca="false">O205</f>
        <v>1</v>
      </c>
      <c r="AN30" s="22" t="n">
        <f aca="false">P205</f>
        <v>0</v>
      </c>
      <c r="AO30" s="22" t="n">
        <f aca="false">Q205</f>
        <v>1</v>
      </c>
      <c r="AP30" s="22" t="n">
        <f aca="false">R205</f>
        <v>0</v>
      </c>
      <c r="AQ30" s="22" t="n">
        <f aca="false">S205</f>
        <v>0</v>
      </c>
      <c r="AR30" s="22" t="n">
        <f aca="false">T205</f>
        <v>1</v>
      </c>
      <c r="AT30" s="25" t="n">
        <f aca="false">-SUMPRODUCT(AE$4:AR$4,AE30:AR30)</f>
        <v>-4.4</v>
      </c>
      <c r="AU30" s="25" t="n">
        <f aca="false">EXP(AT30)</f>
        <v>0.0122773399030684</v>
      </c>
    </row>
    <row r="31" customFormat="false" ht="12.8" hidden="false" customHeight="false" outlineLevel="0" collapsed="false">
      <c r="B31" s="8" t="s">
        <v>32</v>
      </c>
      <c r="C31" s="8" t="s">
        <v>0</v>
      </c>
      <c r="D31" s="8" t="s">
        <v>0</v>
      </c>
      <c r="E31" s="9" t="n">
        <v>0</v>
      </c>
      <c r="F31" s="9" t="n">
        <v>1</v>
      </c>
      <c r="G31" s="9" t="n">
        <v>1</v>
      </c>
      <c r="H31" s="9" t="n">
        <v>0</v>
      </c>
      <c r="I31" s="10" t="n">
        <v>0</v>
      </c>
      <c r="J31" s="10" t="n">
        <v>0</v>
      </c>
      <c r="K31" s="10" t="n">
        <v>0</v>
      </c>
      <c r="L31" s="10" t="n">
        <v>0</v>
      </c>
      <c r="M31" s="10" t="n">
        <v>0</v>
      </c>
      <c r="N31" s="10" t="n">
        <v>0</v>
      </c>
      <c r="O31" s="10" t="n">
        <v>0</v>
      </c>
      <c r="P31" s="10" t="n">
        <v>0</v>
      </c>
      <c r="Q31" s="9" t="n">
        <v>1</v>
      </c>
      <c r="R31" s="9" t="n">
        <v>1</v>
      </c>
      <c r="S31" s="9" t="n">
        <v>0</v>
      </c>
      <c r="T31" s="9" t="n">
        <v>0</v>
      </c>
      <c r="U31" s="9" t="n">
        <f aca="false">IF(E31=0,1,0)</f>
        <v>1</v>
      </c>
      <c r="W31" s="22" t="n">
        <f aca="false">-SUMPRODUCT(G31:U31,G$4:U$4)</f>
        <v>-6.77999999999994</v>
      </c>
      <c r="X31" s="30" t="n">
        <f aca="false">EXP(W31)</f>
        <v>0.00113627489831983</v>
      </c>
      <c r="Y31" s="31" t="n">
        <f aca="false">X31/SUMIF(B:B,B31,X:X)</f>
        <v>0.00415201856360089</v>
      </c>
      <c r="Z31" s="22" t="n">
        <f aca="false">LOG(Y31)*E31</f>
        <v>-0</v>
      </c>
      <c r="AB31" s="22" t="s">
        <v>175</v>
      </c>
      <c r="AC31" s="22" t="s">
        <v>177</v>
      </c>
      <c r="AD31" s="29" t="n">
        <f aca="false">AU31/SUMIF(AB$6:AB$34,AB31,AU$6:AU$34)</f>
        <v>0.663738697404353</v>
      </c>
      <c r="AE31" s="22" t="n">
        <f aca="false">G206</f>
        <v>0</v>
      </c>
      <c r="AF31" s="22" t="n">
        <f aca="false">H206</f>
        <v>0</v>
      </c>
      <c r="AG31" s="22" t="n">
        <f aca="false">I206</f>
        <v>0</v>
      </c>
      <c r="AH31" s="22" t="n">
        <f aca="false">J206</f>
        <v>0</v>
      </c>
      <c r="AI31" s="22" t="n">
        <f aca="false">K206</f>
        <v>0</v>
      </c>
      <c r="AJ31" s="22" t="n">
        <f aca="false">L206</f>
        <v>0</v>
      </c>
      <c r="AK31" s="22" t="n">
        <f aca="false">M206</f>
        <v>0</v>
      </c>
      <c r="AL31" s="22" t="n">
        <f aca="false">N206</f>
        <v>0</v>
      </c>
      <c r="AM31" s="22" t="n">
        <f aca="false">O206</f>
        <v>0</v>
      </c>
      <c r="AN31" s="22" t="n">
        <f aca="false">P206</f>
        <v>1</v>
      </c>
      <c r="AO31" s="22" t="n">
        <f aca="false">Q206</f>
        <v>0</v>
      </c>
      <c r="AP31" s="22" t="n">
        <f aca="false">R206</f>
        <v>0</v>
      </c>
      <c r="AQ31" s="22" t="n">
        <f aca="false">S206</f>
        <v>1</v>
      </c>
      <c r="AR31" s="22" t="n">
        <f aca="false">T206</f>
        <v>0</v>
      </c>
      <c r="AT31" s="25" t="n">
        <f aca="false">-SUMPRODUCT(AE$4:AR$4,AE31:AR31)</f>
        <v>-3.72</v>
      </c>
      <c r="AU31" s="25" t="n">
        <f aca="false">EXP(AT31)</f>
        <v>0.0242339678456911</v>
      </c>
    </row>
    <row r="32" customFormat="false" ht="12.8" hidden="false" customHeight="false" outlineLevel="0" collapsed="false">
      <c r="B32" s="8" t="s">
        <v>32</v>
      </c>
      <c r="C32" s="8" t="s">
        <v>0</v>
      </c>
      <c r="D32" s="8" t="s">
        <v>19</v>
      </c>
      <c r="E32" s="9" t="n">
        <v>1</v>
      </c>
      <c r="F32" s="9" t="n">
        <v>1</v>
      </c>
      <c r="G32" s="9" t="n">
        <v>0</v>
      </c>
      <c r="H32" s="9" t="n">
        <v>1</v>
      </c>
      <c r="I32" s="10" t="n">
        <v>0</v>
      </c>
      <c r="J32" s="10" t="n">
        <v>0</v>
      </c>
      <c r="K32" s="10" t="n">
        <v>0</v>
      </c>
      <c r="L32" s="10" t="n">
        <v>0</v>
      </c>
      <c r="M32" s="10" t="n">
        <v>0</v>
      </c>
      <c r="N32" s="10" t="n">
        <v>0</v>
      </c>
      <c r="O32" s="10" t="n">
        <v>0</v>
      </c>
      <c r="P32" s="10" t="n">
        <v>0</v>
      </c>
      <c r="Q32" s="9" t="n">
        <v>0</v>
      </c>
      <c r="R32" s="9" t="n">
        <v>0</v>
      </c>
      <c r="S32" s="9" t="n">
        <v>0</v>
      </c>
      <c r="T32" s="9" t="n">
        <v>1</v>
      </c>
      <c r="U32" s="9" t="n">
        <f aca="false">IF(E32=0,1,0)</f>
        <v>0</v>
      </c>
      <c r="W32" s="22" t="n">
        <f aca="false">-SUMPRODUCT(G32:U32,G$4:U$4)</f>
        <v>-1.3</v>
      </c>
      <c r="X32" s="30" t="n">
        <f aca="false">EXP(W32)</f>
        <v>0.272531793034013</v>
      </c>
      <c r="Y32" s="31" t="n">
        <f aca="false">X32/SUMIF(B:B,B32,X:X)</f>
        <v>0.995847981436399</v>
      </c>
      <c r="Z32" s="22" t="n">
        <f aca="false">LOG(Y32)*E32</f>
        <v>-0.00180695260258668</v>
      </c>
      <c r="AD32" s="29"/>
    </row>
    <row r="33" customFormat="false" ht="12.8" hidden="false" customHeight="false" outlineLevel="0" collapsed="false">
      <c r="B33" s="8" t="s">
        <v>33</v>
      </c>
      <c r="C33" s="8" t="s">
        <v>1</v>
      </c>
      <c r="D33" s="8" t="s">
        <v>1</v>
      </c>
      <c r="E33" s="9" t="n">
        <v>1</v>
      </c>
      <c r="F33" s="9" t="n">
        <v>1</v>
      </c>
      <c r="G33" s="9" t="n">
        <v>1</v>
      </c>
      <c r="H33" s="9" t="n">
        <v>0</v>
      </c>
      <c r="I33" s="10" t="n">
        <v>0</v>
      </c>
      <c r="J33" s="10" t="n">
        <v>0</v>
      </c>
      <c r="K33" s="10" t="n">
        <v>0</v>
      </c>
      <c r="L33" s="10" t="n">
        <v>0</v>
      </c>
      <c r="M33" s="10" t="n">
        <v>0</v>
      </c>
      <c r="N33" s="10" t="n">
        <v>0</v>
      </c>
      <c r="O33" s="10" t="n">
        <v>0</v>
      </c>
      <c r="P33" s="10" t="n">
        <v>0</v>
      </c>
      <c r="Q33" s="9" t="n">
        <v>1</v>
      </c>
      <c r="R33" s="9" t="n">
        <v>0</v>
      </c>
      <c r="S33" s="9" t="n">
        <v>0</v>
      </c>
      <c r="T33" s="9" t="n">
        <v>0</v>
      </c>
      <c r="U33" s="9" t="n">
        <f aca="false">IF(E33=0,1,0)</f>
        <v>0</v>
      </c>
      <c r="W33" s="22" t="n">
        <f aca="false">-SUMPRODUCT(G33:U33,G$4:U$4)</f>
        <v>-1.94</v>
      </c>
      <c r="X33" s="30" t="n">
        <f aca="false">EXP(W33)</f>
        <v>0.143703949777703</v>
      </c>
      <c r="Y33" s="24" t="n">
        <f aca="false">X33/SUMIF(B:B,B33,X:X)</f>
        <v>0.914510860565192</v>
      </c>
      <c r="Z33" s="22" t="n">
        <f aca="false">LOG(Y33)*E33</f>
        <v>-0.0388111325544031</v>
      </c>
      <c r="AB33" s="22" t="s">
        <v>178</v>
      </c>
      <c r="AC33" s="22" t="s">
        <v>179</v>
      </c>
      <c r="AD33" s="29" t="n">
        <f aca="false">AU33/SUMIF(AB$6:AB$34,AB33,AU$6:AU$34)</f>
        <v>1.01299909808739E-005</v>
      </c>
      <c r="AE33" s="22" t="n">
        <f aca="false">G167</f>
        <v>0</v>
      </c>
      <c r="AF33" s="22" t="n">
        <f aca="false">H167</f>
        <v>0</v>
      </c>
      <c r="AG33" s="22" t="n">
        <f aca="false">I167</f>
        <v>0</v>
      </c>
      <c r="AH33" s="22" t="n">
        <f aca="false">J167</f>
        <v>0</v>
      </c>
      <c r="AI33" s="22" t="n">
        <f aca="false">K167</f>
        <v>0</v>
      </c>
      <c r="AJ33" s="22" t="n">
        <f aca="false">L167</f>
        <v>0</v>
      </c>
      <c r="AK33" s="22" t="n">
        <f aca="false">M167</f>
        <v>0</v>
      </c>
      <c r="AL33" s="22" t="n">
        <f aca="false">N167</f>
        <v>0</v>
      </c>
      <c r="AM33" s="22" t="n">
        <f aca="false">O167</f>
        <v>1</v>
      </c>
      <c r="AN33" s="22" t="n">
        <f aca="false">P167</f>
        <v>0</v>
      </c>
      <c r="AO33" s="22" t="n">
        <f aca="false">Q167</f>
        <v>1</v>
      </c>
      <c r="AP33" s="22" t="n">
        <f aca="false">R167</f>
        <v>1</v>
      </c>
      <c r="AQ33" s="22" t="n">
        <f aca="false">S167</f>
        <v>0</v>
      </c>
      <c r="AR33" s="22" t="n">
        <f aca="false">T167</f>
        <v>0</v>
      </c>
      <c r="AT33" s="25" t="n">
        <f aca="false">-SUMPRODUCT(AE$4:AR$4,AE33:AR33)</f>
        <v>-11.5</v>
      </c>
      <c r="AU33" s="25" t="n">
        <f aca="false">EXP(AT33)</f>
        <v>1.01300935986307E-005</v>
      </c>
    </row>
    <row r="34" customFormat="false" ht="12.8" hidden="false" customHeight="false" outlineLevel="0" collapsed="false">
      <c r="B34" s="8" t="s">
        <v>33</v>
      </c>
      <c r="C34" s="8" t="s">
        <v>1</v>
      </c>
      <c r="D34" s="8" t="s">
        <v>21</v>
      </c>
      <c r="E34" s="9" t="n">
        <v>0</v>
      </c>
      <c r="F34" s="9" t="n">
        <v>1</v>
      </c>
      <c r="G34" s="9" t="n">
        <v>0</v>
      </c>
      <c r="H34" s="9" t="n">
        <v>1</v>
      </c>
      <c r="I34" s="10" t="n">
        <v>0</v>
      </c>
      <c r="J34" s="10" t="n">
        <v>0</v>
      </c>
      <c r="K34" s="10" t="n">
        <v>0</v>
      </c>
      <c r="L34" s="10" t="n">
        <v>0</v>
      </c>
      <c r="M34" s="10" t="n">
        <v>0</v>
      </c>
      <c r="N34" s="10" t="n">
        <v>0</v>
      </c>
      <c r="O34" s="10" t="n">
        <v>0</v>
      </c>
      <c r="P34" s="10" t="n">
        <v>0</v>
      </c>
      <c r="Q34" s="9" t="n">
        <v>0</v>
      </c>
      <c r="R34" s="9" t="n">
        <v>0</v>
      </c>
      <c r="S34" s="9" t="n">
        <v>1</v>
      </c>
      <c r="T34" s="9" t="n">
        <v>1</v>
      </c>
      <c r="U34" s="9" t="n">
        <f aca="false">IF(E34=0,1,0)</f>
        <v>1</v>
      </c>
      <c r="W34" s="22" t="n">
        <f aca="false">-SUMPRODUCT(G34:U34,G$4:U$4)</f>
        <v>-4.30999999999998</v>
      </c>
      <c r="X34" s="30" t="n">
        <f aca="false">EXP(W34)</f>
        <v>0.0134335495942456</v>
      </c>
      <c r="Y34" s="24" t="n">
        <f aca="false">X34/SUMIF(B:B,B34,X:X)</f>
        <v>0.0854891394348081</v>
      </c>
      <c r="Z34" s="22" t="n">
        <f aca="false">LOG(Y34)*E34</f>
        <v>-0</v>
      </c>
      <c r="AB34" s="22" t="s">
        <v>178</v>
      </c>
      <c r="AC34" s="22" t="s">
        <v>175</v>
      </c>
      <c r="AD34" s="29" t="n">
        <f aca="false">AU34/SUMIF(AB$6:AB$34,AB34,AU$6:AU$34)</f>
        <v>0.999989870009019</v>
      </c>
      <c r="AE34" s="22" t="n">
        <f aca="false">G168</f>
        <v>0</v>
      </c>
      <c r="AF34" s="22" t="n">
        <f aca="false">H168</f>
        <v>0</v>
      </c>
      <c r="AG34" s="22" t="n">
        <f aca="false">I168</f>
        <v>0</v>
      </c>
      <c r="AH34" s="22" t="n">
        <f aca="false">J168</f>
        <v>0</v>
      </c>
      <c r="AI34" s="22" t="n">
        <f aca="false">K168</f>
        <v>0</v>
      </c>
      <c r="AJ34" s="22" t="n">
        <f aca="false">L168</f>
        <v>0</v>
      </c>
      <c r="AK34" s="22" t="n">
        <f aca="false">M168</f>
        <v>0</v>
      </c>
      <c r="AL34" s="22" t="n">
        <f aca="false">N168</f>
        <v>0</v>
      </c>
      <c r="AM34" s="22" t="n">
        <f aca="false">O168</f>
        <v>0</v>
      </c>
      <c r="AN34" s="22" t="n">
        <f aca="false">P168</f>
        <v>1</v>
      </c>
      <c r="AO34" s="22" t="n">
        <f aca="false">Q168</f>
        <v>0</v>
      </c>
      <c r="AP34" s="22" t="n">
        <f aca="false">R168</f>
        <v>0</v>
      </c>
      <c r="AQ34" s="22" t="n">
        <f aca="false">S168</f>
        <v>0</v>
      </c>
      <c r="AR34" s="22" t="n">
        <f aca="false">T168</f>
        <v>1</v>
      </c>
      <c r="AT34" s="25" t="n">
        <f aca="false">-SUMPRODUCT(AE$4:AR$4,AE34:AR34)</f>
        <v>-0</v>
      </c>
      <c r="AU34" s="25" t="n">
        <f aca="false">EXP(AT34)</f>
        <v>1</v>
      </c>
    </row>
    <row r="35" customFormat="false" ht="12.8" hidden="false" customHeight="false" outlineLevel="0" collapsed="false">
      <c r="B35" s="8" t="s">
        <v>34</v>
      </c>
      <c r="C35" s="8" t="s">
        <v>0</v>
      </c>
      <c r="D35" s="8" t="s">
        <v>0</v>
      </c>
      <c r="E35" s="9" t="n">
        <v>0</v>
      </c>
      <c r="F35" s="9" t="n">
        <v>1</v>
      </c>
      <c r="G35" s="9" t="n">
        <v>1</v>
      </c>
      <c r="H35" s="9" t="n">
        <v>0</v>
      </c>
      <c r="I35" s="10" t="n">
        <v>0</v>
      </c>
      <c r="J35" s="10" t="n">
        <v>0</v>
      </c>
      <c r="K35" s="10" t="n">
        <v>0</v>
      </c>
      <c r="L35" s="10" t="n">
        <v>0</v>
      </c>
      <c r="M35" s="10" t="n">
        <v>0</v>
      </c>
      <c r="N35" s="10" t="n">
        <v>0</v>
      </c>
      <c r="O35" s="10" t="n">
        <v>0</v>
      </c>
      <c r="P35" s="10" t="n">
        <v>0</v>
      </c>
      <c r="Q35" s="9" t="n">
        <v>1</v>
      </c>
      <c r="R35" s="9" t="n">
        <v>1</v>
      </c>
      <c r="S35" s="9" t="n">
        <v>0</v>
      </c>
      <c r="T35" s="9" t="n">
        <v>0</v>
      </c>
      <c r="U35" s="9" t="n">
        <f aca="false">IF(E35=0,1,0)</f>
        <v>1</v>
      </c>
      <c r="W35" s="22" t="n">
        <f aca="false">-SUMPRODUCT(G35:U35,G$4:U$4)</f>
        <v>-6.77999999999994</v>
      </c>
      <c r="X35" s="30" t="n">
        <f aca="false">EXP(W35)</f>
        <v>0.00113627489831983</v>
      </c>
      <c r="Y35" s="31" t="n">
        <f aca="false">X35/SUMIF(B:B,B35,X:X)</f>
        <v>0.00415201856360089</v>
      </c>
      <c r="Z35" s="22" t="n">
        <f aca="false">LOG(Y35)*E35</f>
        <v>-0</v>
      </c>
      <c r="AB35" s="22" t="s">
        <v>180</v>
      </c>
    </row>
    <row r="36" customFormat="false" ht="12.8" hidden="false" customHeight="false" outlineLevel="0" collapsed="false">
      <c r="B36" s="8" t="s">
        <v>34</v>
      </c>
      <c r="C36" s="8" t="s">
        <v>0</v>
      </c>
      <c r="D36" s="8" t="s">
        <v>19</v>
      </c>
      <c r="E36" s="9" t="n">
        <v>1</v>
      </c>
      <c r="F36" s="9" t="n">
        <v>1</v>
      </c>
      <c r="G36" s="9" t="n">
        <v>0</v>
      </c>
      <c r="H36" s="9" t="n">
        <v>1</v>
      </c>
      <c r="I36" s="10" t="n">
        <v>0</v>
      </c>
      <c r="J36" s="10" t="n">
        <v>0</v>
      </c>
      <c r="K36" s="10" t="n">
        <v>0</v>
      </c>
      <c r="L36" s="10" t="n">
        <v>0</v>
      </c>
      <c r="M36" s="10" t="n">
        <v>0</v>
      </c>
      <c r="N36" s="10" t="n">
        <v>0</v>
      </c>
      <c r="O36" s="10" t="n">
        <v>0</v>
      </c>
      <c r="P36" s="10" t="n">
        <v>0</v>
      </c>
      <c r="Q36" s="9" t="n">
        <v>0</v>
      </c>
      <c r="R36" s="9" t="n">
        <v>0</v>
      </c>
      <c r="S36" s="9" t="n">
        <v>0</v>
      </c>
      <c r="T36" s="9" t="n">
        <v>1</v>
      </c>
      <c r="U36" s="9" t="n">
        <f aca="false">IF(E36=0,1,0)</f>
        <v>0</v>
      </c>
      <c r="W36" s="22" t="n">
        <f aca="false">-SUMPRODUCT(G36:U36,G$4:U$4)</f>
        <v>-1.3</v>
      </c>
      <c r="X36" s="30" t="n">
        <f aca="false">EXP(W36)</f>
        <v>0.272531793034013</v>
      </c>
      <c r="Y36" s="31" t="n">
        <f aca="false">X36/SUMIF(B:B,B36,X:X)</f>
        <v>0.995847981436399</v>
      </c>
      <c r="Z36" s="22" t="n">
        <f aca="false">LOG(Y36)*E36</f>
        <v>-0.00180695260258668</v>
      </c>
    </row>
    <row r="37" customFormat="false" ht="12.8" hidden="false" customHeight="false" outlineLevel="0" collapsed="false">
      <c r="B37" s="8" t="s">
        <v>35</v>
      </c>
      <c r="C37" s="8" t="s">
        <v>1</v>
      </c>
      <c r="D37" s="8" t="s">
        <v>1</v>
      </c>
      <c r="E37" s="9" t="n">
        <v>1</v>
      </c>
      <c r="F37" s="9" t="n">
        <v>1</v>
      </c>
      <c r="G37" s="9" t="n">
        <v>1</v>
      </c>
      <c r="H37" s="9" t="n">
        <v>0</v>
      </c>
      <c r="I37" s="10" t="n">
        <v>0</v>
      </c>
      <c r="J37" s="10" t="n">
        <v>0</v>
      </c>
      <c r="K37" s="10" t="n">
        <v>0</v>
      </c>
      <c r="L37" s="10" t="n">
        <v>0</v>
      </c>
      <c r="M37" s="10" t="n">
        <v>0</v>
      </c>
      <c r="N37" s="10" t="n">
        <v>0</v>
      </c>
      <c r="O37" s="10" t="n">
        <v>0</v>
      </c>
      <c r="P37" s="10" t="n">
        <v>0</v>
      </c>
      <c r="Q37" s="9" t="n">
        <v>1</v>
      </c>
      <c r="R37" s="9" t="n">
        <v>0</v>
      </c>
      <c r="S37" s="9" t="n">
        <v>0</v>
      </c>
      <c r="T37" s="9" t="n">
        <v>0</v>
      </c>
      <c r="U37" s="9" t="n">
        <f aca="false">IF(E37=0,1,0)</f>
        <v>0</v>
      </c>
      <c r="W37" s="22" t="n">
        <f aca="false">-SUMPRODUCT(G37:U37,G$4:U$4)</f>
        <v>-1.94</v>
      </c>
      <c r="X37" s="30" t="n">
        <f aca="false">EXP(W37)</f>
        <v>0.143703949777703</v>
      </c>
      <c r="Y37" s="24" t="n">
        <f aca="false">X37/SUMIF(B:B,B37,X:X)</f>
        <v>0.914510860565192</v>
      </c>
      <c r="Z37" s="22" t="n">
        <f aca="false">LOG(Y37)*E37</f>
        <v>-0.0388111325544031</v>
      </c>
      <c r="AB37" s="22" t="s">
        <v>181</v>
      </c>
    </row>
    <row r="38" customFormat="false" ht="12.8" hidden="false" customHeight="false" outlineLevel="0" collapsed="false">
      <c r="B38" s="8" t="s">
        <v>35</v>
      </c>
      <c r="C38" s="8" t="s">
        <v>1</v>
      </c>
      <c r="D38" s="8" t="s">
        <v>21</v>
      </c>
      <c r="E38" s="9" t="n">
        <v>0</v>
      </c>
      <c r="F38" s="9" t="n">
        <v>1</v>
      </c>
      <c r="G38" s="9" t="n">
        <v>0</v>
      </c>
      <c r="H38" s="9" t="n">
        <v>1</v>
      </c>
      <c r="I38" s="10" t="n">
        <v>0</v>
      </c>
      <c r="J38" s="10" t="n">
        <v>0</v>
      </c>
      <c r="K38" s="10" t="n">
        <v>0</v>
      </c>
      <c r="L38" s="10" t="n">
        <v>0</v>
      </c>
      <c r="M38" s="10" t="n">
        <v>0</v>
      </c>
      <c r="N38" s="10" t="n">
        <v>0</v>
      </c>
      <c r="O38" s="10" t="n">
        <v>0</v>
      </c>
      <c r="P38" s="10" t="n">
        <v>0</v>
      </c>
      <c r="Q38" s="9" t="n">
        <v>0</v>
      </c>
      <c r="R38" s="9" t="n">
        <v>0</v>
      </c>
      <c r="S38" s="9" t="n">
        <v>1</v>
      </c>
      <c r="T38" s="9" t="n">
        <v>1</v>
      </c>
      <c r="U38" s="9" t="n">
        <f aca="false">IF(E38=0,1,0)</f>
        <v>1</v>
      </c>
      <c r="W38" s="22" t="n">
        <f aca="false">-SUMPRODUCT(G38:U38,G$4:U$4)</f>
        <v>-4.30999999999998</v>
      </c>
      <c r="X38" s="30" t="n">
        <f aca="false">EXP(W38)</f>
        <v>0.0134335495942456</v>
      </c>
      <c r="Y38" s="24" t="n">
        <f aca="false">X38/SUMIF(B:B,B38,X:X)</f>
        <v>0.0854891394348081</v>
      </c>
      <c r="Z38" s="22" t="n">
        <f aca="false">LOG(Y38)*E38</f>
        <v>-0</v>
      </c>
      <c r="AB38" s="22" t="s">
        <v>182</v>
      </c>
      <c r="AC38" s="22" t="s">
        <v>183</v>
      </c>
      <c r="AD38" s="29" t="n">
        <f aca="false">AU38/SUMIF(AB$6:AB$39,AB38,AU$6:AU$39)</f>
        <v>0.579324252148749</v>
      </c>
      <c r="AE38" s="22" t="n">
        <f aca="false">G77</f>
        <v>0</v>
      </c>
      <c r="AF38" s="22" t="n">
        <f aca="false">H77</f>
        <v>0</v>
      </c>
      <c r="AG38" s="22" t="n">
        <v>0</v>
      </c>
      <c r="AH38" s="22" t="n">
        <f aca="false">J77</f>
        <v>0</v>
      </c>
      <c r="AI38" s="22" t="n">
        <f aca="false">K77</f>
        <v>0</v>
      </c>
      <c r="AJ38" s="22" t="n">
        <f aca="false">L77</f>
        <v>0</v>
      </c>
      <c r="AK38" s="22" t="n">
        <f aca="false">M77</f>
        <v>0</v>
      </c>
      <c r="AL38" s="22" t="n">
        <f aca="false">N77</f>
        <v>0</v>
      </c>
      <c r="AM38" s="22" t="n">
        <f aca="false">O77</f>
        <v>0</v>
      </c>
      <c r="AN38" s="22" t="n">
        <f aca="false">P77</f>
        <v>0</v>
      </c>
      <c r="AO38" s="22" t="n">
        <f aca="false">Q77</f>
        <v>1</v>
      </c>
      <c r="AP38" s="22" t="n">
        <f aca="false">R77</f>
        <v>0</v>
      </c>
      <c r="AQ38" s="22" t="n">
        <f aca="false">S77</f>
        <v>0</v>
      </c>
      <c r="AR38" s="22" t="n">
        <f aca="false">T77</f>
        <v>0</v>
      </c>
      <c r="AT38" s="25" t="n">
        <f aca="false">-SUMPRODUCT(AE$4:AR$4,AE38:AR38)</f>
        <v>-3.4</v>
      </c>
      <c r="AU38" s="25" t="n">
        <f aca="false">EXP(AT38)</f>
        <v>0.0333732699603261</v>
      </c>
    </row>
    <row r="39" customFormat="false" ht="12.8" hidden="false" customHeight="false" outlineLevel="0" collapsed="false">
      <c r="B39" s="8" t="s">
        <v>36</v>
      </c>
      <c r="C39" s="8" t="s">
        <v>0</v>
      </c>
      <c r="D39" s="8" t="s">
        <v>0</v>
      </c>
      <c r="E39" s="9" t="n">
        <v>0</v>
      </c>
      <c r="F39" s="9" t="n">
        <v>1</v>
      </c>
      <c r="G39" s="9" t="n">
        <v>1</v>
      </c>
      <c r="H39" s="9" t="n">
        <v>0</v>
      </c>
      <c r="I39" s="10" t="n">
        <v>0</v>
      </c>
      <c r="J39" s="10" t="n">
        <v>0</v>
      </c>
      <c r="K39" s="10" t="n">
        <v>0</v>
      </c>
      <c r="L39" s="10" t="n">
        <v>0</v>
      </c>
      <c r="M39" s="10" t="n">
        <v>0</v>
      </c>
      <c r="N39" s="10" t="n">
        <v>0</v>
      </c>
      <c r="O39" s="10" t="n">
        <v>0</v>
      </c>
      <c r="P39" s="10" t="n">
        <v>0</v>
      </c>
      <c r="Q39" s="9" t="n">
        <v>1</v>
      </c>
      <c r="R39" s="9" t="n">
        <v>1</v>
      </c>
      <c r="S39" s="9" t="n">
        <v>0</v>
      </c>
      <c r="T39" s="9" t="n">
        <v>0</v>
      </c>
      <c r="U39" s="9" t="n">
        <f aca="false">IF(E39=0,1,0)</f>
        <v>1</v>
      </c>
      <c r="W39" s="22" t="n">
        <f aca="false">-SUMPRODUCT(G39:U39,G$4:U$4)</f>
        <v>-6.77999999999994</v>
      </c>
      <c r="X39" s="30" t="n">
        <f aca="false">EXP(W39)</f>
        <v>0.00113627489831983</v>
      </c>
      <c r="Y39" s="31" t="n">
        <f aca="false">X39/SUMIF(B:B,B39,X:X)</f>
        <v>0.00458668729170429</v>
      </c>
      <c r="Z39" s="22" t="n">
        <f aca="false">LOG(Y39)*E39</f>
        <v>-0</v>
      </c>
      <c r="AB39" s="22" t="s">
        <v>182</v>
      </c>
      <c r="AC39" s="22" t="s">
        <v>184</v>
      </c>
      <c r="AD39" s="29" t="n">
        <f aca="false">AU39/SUMIF(AB$6:AB$39,AB39,AU$6:AU$39)</f>
        <v>0.420675747851251</v>
      </c>
      <c r="AE39" s="22" t="n">
        <f aca="false">G78</f>
        <v>0</v>
      </c>
      <c r="AF39" s="22" t="n">
        <f aca="false">H78</f>
        <v>0</v>
      </c>
      <c r="AG39" s="22" t="n">
        <f aca="false">I78</f>
        <v>0</v>
      </c>
      <c r="AH39" s="22" t="n">
        <v>0</v>
      </c>
      <c r="AI39" s="22" t="n">
        <f aca="false">K78</f>
        <v>0</v>
      </c>
      <c r="AJ39" s="22" t="n">
        <f aca="false">L78</f>
        <v>0</v>
      </c>
      <c r="AK39" s="22" t="n">
        <f aca="false">M78</f>
        <v>0</v>
      </c>
      <c r="AL39" s="22" t="n">
        <f aca="false">N78</f>
        <v>0</v>
      </c>
      <c r="AM39" s="22" t="n">
        <f aca="false">O78</f>
        <v>0</v>
      </c>
      <c r="AN39" s="22" t="n">
        <f aca="false">P78</f>
        <v>0</v>
      </c>
      <c r="AO39" s="22" t="n">
        <f aca="false">Q78</f>
        <v>0</v>
      </c>
      <c r="AP39" s="22" t="n">
        <f aca="false">R78</f>
        <v>0</v>
      </c>
      <c r="AQ39" s="22" t="n">
        <f aca="false">S78</f>
        <v>1</v>
      </c>
      <c r="AR39" s="22" t="n">
        <f aca="false">T78</f>
        <v>1</v>
      </c>
      <c r="AT39" s="25" t="n">
        <f aca="false">-SUMPRODUCT(AE$4:AR$4,AE39:AR39)</f>
        <v>-3.72</v>
      </c>
      <c r="AU39" s="25" t="n">
        <f aca="false">EXP(AT39)</f>
        <v>0.0242339678456911</v>
      </c>
    </row>
    <row r="40" customFormat="false" ht="12.8" hidden="false" customHeight="false" outlineLevel="0" collapsed="false">
      <c r="B40" s="8" t="s">
        <v>36</v>
      </c>
      <c r="C40" s="8" t="s">
        <v>0</v>
      </c>
      <c r="D40" s="8" t="s">
        <v>19</v>
      </c>
      <c r="E40" s="9" t="n">
        <v>1</v>
      </c>
      <c r="F40" s="9" t="n">
        <v>1</v>
      </c>
      <c r="G40" s="9" t="n">
        <v>1</v>
      </c>
      <c r="H40" s="9" t="n">
        <v>1</v>
      </c>
      <c r="I40" s="10" t="n">
        <v>0</v>
      </c>
      <c r="J40" s="10" t="n">
        <v>0</v>
      </c>
      <c r="K40" s="10" t="n">
        <v>0</v>
      </c>
      <c r="L40" s="10" t="n">
        <v>0</v>
      </c>
      <c r="M40" s="10" t="n">
        <v>0</v>
      </c>
      <c r="N40" s="10" t="n">
        <v>0</v>
      </c>
      <c r="O40" s="10" t="n">
        <v>0</v>
      </c>
      <c r="P40" s="10" t="n">
        <v>0</v>
      </c>
      <c r="Q40" s="9" t="n">
        <v>0</v>
      </c>
      <c r="R40" s="9" t="n">
        <v>0</v>
      </c>
      <c r="S40" s="9" t="n">
        <v>0</v>
      </c>
      <c r="T40" s="9" t="n">
        <v>1</v>
      </c>
      <c r="U40" s="9" t="n">
        <f aca="false">IF(E40=0,1,0)</f>
        <v>0</v>
      </c>
      <c r="W40" s="22" t="n">
        <f aca="false">-SUMPRODUCT(G40:U40,G$4:U$4)</f>
        <v>-1.4</v>
      </c>
      <c r="X40" s="30" t="n">
        <f aca="false">EXP(W40)</f>
        <v>0.246596963941606</v>
      </c>
      <c r="Y40" s="31" t="n">
        <f aca="false">X40/SUMIF(B:B,B40,X:X)</f>
        <v>0.995413312708296</v>
      </c>
      <c r="Z40" s="22" t="n">
        <f aca="false">LOG(Y40)*E40</f>
        <v>-0.00199655527665507</v>
      </c>
    </row>
    <row r="41" customFormat="false" ht="12.8" hidden="false" customHeight="false" outlineLevel="0" collapsed="false">
      <c r="B41" s="8" t="s">
        <v>37</v>
      </c>
      <c r="C41" s="8" t="s">
        <v>1</v>
      </c>
      <c r="D41" s="8" t="s">
        <v>1</v>
      </c>
      <c r="E41" s="9" t="n">
        <v>1</v>
      </c>
      <c r="F41" s="9" t="n">
        <v>1</v>
      </c>
      <c r="G41" s="9" t="n">
        <v>1</v>
      </c>
      <c r="H41" s="9" t="n">
        <v>0</v>
      </c>
      <c r="I41" s="10" t="n">
        <v>0</v>
      </c>
      <c r="J41" s="10" t="n">
        <v>0</v>
      </c>
      <c r="K41" s="10" t="n">
        <v>0</v>
      </c>
      <c r="L41" s="10" t="n">
        <v>0</v>
      </c>
      <c r="M41" s="10" t="n">
        <v>0</v>
      </c>
      <c r="N41" s="10" t="n">
        <v>0</v>
      </c>
      <c r="O41" s="10" t="n">
        <v>0</v>
      </c>
      <c r="P41" s="10" t="n">
        <v>0</v>
      </c>
      <c r="Q41" s="9" t="n">
        <v>1</v>
      </c>
      <c r="R41" s="9" t="n">
        <v>0</v>
      </c>
      <c r="S41" s="9" t="n">
        <v>0</v>
      </c>
      <c r="T41" s="9" t="n">
        <v>0</v>
      </c>
      <c r="U41" s="9" t="n">
        <f aca="false">IF(E41=0,1,0)</f>
        <v>0</v>
      </c>
      <c r="W41" s="22" t="n">
        <f aca="false">-SUMPRODUCT(G41:U41,G$4:U$4)</f>
        <v>-1.94</v>
      </c>
      <c r="X41" s="30" t="n">
        <f aca="false">EXP(W41)</f>
        <v>0.143703949777703</v>
      </c>
      <c r="Y41" s="24" t="n">
        <f aca="false">X41/SUMIF(B:B,B41,X:X)</f>
        <v>0.914510860565192</v>
      </c>
      <c r="Z41" s="22" t="n">
        <f aca="false">LOG(Y41)*E41</f>
        <v>-0.0388111325544031</v>
      </c>
    </row>
    <row r="42" customFormat="false" ht="12.8" hidden="false" customHeight="false" outlineLevel="0" collapsed="false">
      <c r="B42" s="12" t="s">
        <v>37</v>
      </c>
      <c r="C42" s="12" t="s">
        <v>1</v>
      </c>
      <c r="D42" s="12" t="s">
        <v>21</v>
      </c>
      <c r="E42" s="13" t="n">
        <v>0</v>
      </c>
      <c r="F42" s="13" t="n">
        <v>1</v>
      </c>
      <c r="G42" s="13" t="n">
        <v>0</v>
      </c>
      <c r="H42" s="13" t="n">
        <v>1</v>
      </c>
      <c r="I42" s="14" t="n">
        <v>0</v>
      </c>
      <c r="J42" s="14" t="n">
        <v>0</v>
      </c>
      <c r="K42" s="14" t="n">
        <v>0</v>
      </c>
      <c r="L42" s="14" t="n">
        <v>0</v>
      </c>
      <c r="M42" s="14" t="n">
        <v>0</v>
      </c>
      <c r="N42" s="14" t="n">
        <v>0</v>
      </c>
      <c r="O42" s="14" t="n">
        <v>0</v>
      </c>
      <c r="P42" s="14" t="n">
        <v>0</v>
      </c>
      <c r="Q42" s="13" t="n">
        <v>0</v>
      </c>
      <c r="R42" s="13" t="n">
        <v>0</v>
      </c>
      <c r="S42" s="13" t="n">
        <v>1</v>
      </c>
      <c r="T42" s="13" t="n">
        <v>1</v>
      </c>
      <c r="U42" s="9" t="n">
        <f aca="false">IF(E42=0,1,0)</f>
        <v>1</v>
      </c>
      <c r="W42" s="22" t="n">
        <f aca="false">-SUMPRODUCT(G42:U42,G$4:U$4)</f>
        <v>-4.30999999999998</v>
      </c>
      <c r="X42" s="30" t="n">
        <f aca="false">EXP(W42)</f>
        <v>0.0134335495942456</v>
      </c>
      <c r="Y42" s="24" t="n">
        <f aca="false">X42/SUMIF(B:B,B42,X:X)</f>
        <v>0.0854891394348081</v>
      </c>
      <c r="Z42" s="22" t="n">
        <f aca="false">LOG(Y42)*E42</f>
        <v>-0</v>
      </c>
    </row>
    <row r="43" customFormat="false" ht="12.8" hidden="false" customHeight="false" outlineLevel="0" collapsed="false">
      <c r="B43" s="15" t="s">
        <v>38</v>
      </c>
      <c r="C43" s="15" t="s">
        <v>19</v>
      </c>
      <c r="D43" s="15" t="s">
        <v>0</v>
      </c>
      <c r="E43" s="16" t="n">
        <v>0</v>
      </c>
      <c r="F43" s="16" t="n">
        <v>1</v>
      </c>
      <c r="G43" s="16" t="n">
        <v>1</v>
      </c>
      <c r="H43" s="16" t="n">
        <v>0</v>
      </c>
      <c r="I43" s="17" t="n">
        <v>0</v>
      </c>
      <c r="J43" s="17" t="n">
        <v>0</v>
      </c>
      <c r="K43" s="17" t="n">
        <v>0</v>
      </c>
      <c r="L43" s="17" t="n">
        <v>0</v>
      </c>
      <c r="M43" s="17" t="n">
        <v>0</v>
      </c>
      <c r="N43" s="17" t="n">
        <v>0</v>
      </c>
      <c r="O43" s="17" t="n">
        <v>0</v>
      </c>
      <c r="P43" s="17" t="n">
        <v>0</v>
      </c>
      <c r="Q43" s="16" t="n">
        <v>1</v>
      </c>
      <c r="R43" s="16" t="n">
        <v>1</v>
      </c>
      <c r="S43" s="16" t="n">
        <v>0</v>
      </c>
      <c r="T43" s="16" t="n">
        <v>1</v>
      </c>
      <c r="U43" s="16" t="n">
        <f aca="false">IF(E43=0,1,0)</f>
        <v>1</v>
      </c>
      <c r="W43" s="22" t="n">
        <f aca="false">-SUMPRODUCT(G43:U43,G$4:U$4)</f>
        <v>-6.77999999999994</v>
      </c>
      <c r="X43" s="30" t="n">
        <f aca="false">EXP(W43)</f>
        <v>0.00113627489831983</v>
      </c>
      <c r="Y43" s="31" t="n">
        <f aca="false">X43/SUMIF(B:B,B43,X:X)</f>
        <v>0.00415201856360089</v>
      </c>
      <c r="Z43" s="22" t="n">
        <f aca="false">LOG(Y43)*E43</f>
        <v>-0</v>
      </c>
    </row>
    <row r="44" customFormat="false" ht="12.8" hidden="false" customHeight="false" outlineLevel="0" collapsed="false">
      <c r="B44" s="15" t="s">
        <v>38</v>
      </c>
      <c r="C44" s="15" t="s">
        <v>19</v>
      </c>
      <c r="D44" s="15" t="s">
        <v>19</v>
      </c>
      <c r="E44" s="16" t="n">
        <v>1</v>
      </c>
      <c r="F44" s="16" t="n">
        <v>1</v>
      </c>
      <c r="G44" s="16" t="n">
        <v>0</v>
      </c>
      <c r="H44" s="16" t="n">
        <v>1</v>
      </c>
      <c r="I44" s="17" t="n">
        <v>0</v>
      </c>
      <c r="J44" s="17" t="n">
        <v>0</v>
      </c>
      <c r="K44" s="17" t="n">
        <v>0</v>
      </c>
      <c r="L44" s="17" t="n">
        <v>0</v>
      </c>
      <c r="M44" s="17" t="n">
        <v>0</v>
      </c>
      <c r="N44" s="17" t="n">
        <v>0</v>
      </c>
      <c r="O44" s="17" t="n">
        <v>0</v>
      </c>
      <c r="P44" s="17" t="n">
        <v>0</v>
      </c>
      <c r="Q44" s="16" t="n">
        <v>0</v>
      </c>
      <c r="R44" s="16" t="n">
        <v>0</v>
      </c>
      <c r="S44" s="16" t="n">
        <v>0</v>
      </c>
      <c r="T44" s="16" t="n">
        <v>0</v>
      </c>
      <c r="U44" s="16" t="n">
        <f aca="false">IF(E44=0,1,0)</f>
        <v>0</v>
      </c>
      <c r="W44" s="22" t="n">
        <f aca="false">-SUMPRODUCT(G44:U44,G$4:U$4)</f>
        <v>-1.3</v>
      </c>
      <c r="X44" s="30" t="n">
        <f aca="false">EXP(W44)</f>
        <v>0.272531793034013</v>
      </c>
      <c r="Y44" s="31" t="n">
        <f aca="false">X44/SUMIF(B:B,B44,X:X)</f>
        <v>0.995847981436399</v>
      </c>
      <c r="Z44" s="22" t="n">
        <f aca="false">LOG(Y44)*E44</f>
        <v>-0.00180695260258668</v>
      </c>
    </row>
    <row r="45" customFormat="false" ht="12.8" hidden="false" customHeight="false" outlineLevel="0" collapsed="false">
      <c r="B45" s="15" t="s">
        <v>39</v>
      </c>
      <c r="C45" s="15" t="s">
        <v>21</v>
      </c>
      <c r="D45" s="15" t="s">
        <v>1</v>
      </c>
      <c r="E45" s="16" t="n">
        <v>0</v>
      </c>
      <c r="F45" s="16" t="n">
        <v>1</v>
      </c>
      <c r="G45" s="16" t="n">
        <v>1</v>
      </c>
      <c r="H45" s="16" t="n">
        <v>0</v>
      </c>
      <c r="I45" s="17" t="n">
        <v>0</v>
      </c>
      <c r="J45" s="17" t="n">
        <v>0</v>
      </c>
      <c r="K45" s="17" t="n">
        <v>0</v>
      </c>
      <c r="L45" s="17" t="n">
        <v>0</v>
      </c>
      <c r="M45" s="17" t="n">
        <v>0</v>
      </c>
      <c r="N45" s="17" t="n">
        <v>0</v>
      </c>
      <c r="O45" s="17" t="n">
        <v>0</v>
      </c>
      <c r="P45" s="17" t="n">
        <v>0</v>
      </c>
      <c r="Q45" s="16" t="n">
        <v>1</v>
      </c>
      <c r="R45" s="16" t="n">
        <v>0</v>
      </c>
      <c r="S45" s="16" t="n">
        <v>0</v>
      </c>
      <c r="T45" s="16" t="n">
        <v>1</v>
      </c>
      <c r="U45" s="16" t="n">
        <f aca="false">IF(E45=0,1,0)</f>
        <v>1</v>
      </c>
      <c r="W45" s="22" t="n">
        <f aca="false">-SUMPRODUCT(G45:U45,G$4:U$4)</f>
        <v>-1.94</v>
      </c>
      <c r="X45" s="30" t="n">
        <f aca="false">EXP(W45)</f>
        <v>0.143703949777703</v>
      </c>
      <c r="Y45" s="24" t="n">
        <f aca="false">X45/SUMIF(B:B,B45,X:X)</f>
        <v>0.914510860565192</v>
      </c>
      <c r="Z45" s="22" t="n">
        <f aca="false">LOG(Y45)*E45</f>
        <v>-0</v>
      </c>
    </row>
    <row r="46" customFormat="false" ht="12.8" hidden="false" customHeight="false" outlineLevel="0" collapsed="false">
      <c r="B46" s="15" t="s">
        <v>39</v>
      </c>
      <c r="C46" s="15" t="s">
        <v>21</v>
      </c>
      <c r="D46" s="15" t="s">
        <v>21</v>
      </c>
      <c r="E46" s="16" t="n">
        <v>1</v>
      </c>
      <c r="F46" s="16" t="n">
        <v>1</v>
      </c>
      <c r="G46" s="16" t="n">
        <v>0</v>
      </c>
      <c r="H46" s="16" t="n">
        <v>1</v>
      </c>
      <c r="I46" s="17" t="n">
        <v>0</v>
      </c>
      <c r="J46" s="17" t="n">
        <v>0</v>
      </c>
      <c r="K46" s="17" t="n">
        <v>0</v>
      </c>
      <c r="L46" s="17" t="n">
        <v>0</v>
      </c>
      <c r="M46" s="17" t="n">
        <v>0</v>
      </c>
      <c r="N46" s="17" t="n">
        <v>0</v>
      </c>
      <c r="O46" s="17" t="n">
        <v>0</v>
      </c>
      <c r="P46" s="17" t="n">
        <v>0</v>
      </c>
      <c r="Q46" s="16" t="n">
        <v>0</v>
      </c>
      <c r="R46" s="16" t="n">
        <v>0</v>
      </c>
      <c r="S46" s="16" t="n">
        <v>1</v>
      </c>
      <c r="T46" s="16" t="n">
        <v>0</v>
      </c>
      <c r="U46" s="16" t="n">
        <f aca="false">IF(E46=0,1,0)</f>
        <v>0</v>
      </c>
      <c r="W46" s="22" t="n">
        <f aca="false">-SUMPRODUCT(G46:U46,G$4:U$4)</f>
        <v>-4.30999999999998</v>
      </c>
      <c r="X46" s="30" t="n">
        <f aca="false">EXP(W46)</f>
        <v>0.0134335495942456</v>
      </c>
      <c r="Y46" s="24" t="n">
        <f aca="false">X46/SUMIF(B:B,B46,X:X)</f>
        <v>0.0854891394348081</v>
      </c>
      <c r="Z46" s="22" t="n">
        <f aca="false">LOG(Y46)*E46</f>
        <v>-1.0680890546651</v>
      </c>
    </row>
    <row r="47" customFormat="false" ht="12.8" hidden="false" customHeight="false" outlineLevel="0" collapsed="false">
      <c r="B47" s="18" t="s">
        <v>40</v>
      </c>
      <c r="C47" s="18" t="s">
        <v>41</v>
      </c>
      <c r="D47" s="18" t="s">
        <v>41</v>
      </c>
      <c r="E47" s="6" t="n">
        <v>0</v>
      </c>
      <c r="F47" s="6" t="n">
        <v>1</v>
      </c>
      <c r="G47" s="7" t="n">
        <v>0</v>
      </c>
      <c r="H47" s="7" t="n">
        <v>0</v>
      </c>
      <c r="I47" s="6" t="n">
        <v>1</v>
      </c>
      <c r="J47" s="6" t="n">
        <v>0</v>
      </c>
      <c r="K47" s="7" t="n">
        <v>0</v>
      </c>
      <c r="L47" s="7" t="n">
        <v>0</v>
      </c>
      <c r="M47" s="7" t="n">
        <v>0</v>
      </c>
      <c r="N47" s="7" t="n">
        <v>0</v>
      </c>
      <c r="O47" s="7" t="n">
        <v>0</v>
      </c>
      <c r="P47" s="7" t="n">
        <v>0</v>
      </c>
      <c r="Q47" s="6" t="n">
        <v>1</v>
      </c>
      <c r="R47" s="6" t="n">
        <v>1</v>
      </c>
      <c r="S47" s="6" t="n">
        <v>0</v>
      </c>
      <c r="T47" s="6" t="n">
        <v>0</v>
      </c>
      <c r="U47" s="6" t="n">
        <f aca="false">IF(E47=0,1,0)</f>
        <v>1</v>
      </c>
      <c r="W47" s="22" t="n">
        <f aca="false">-SUMPRODUCT(G47:U47,G$4:U$4)</f>
        <v>-6.78999999999994</v>
      </c>
      <c r="X47" s="30" t="n">
        <f aca="false">EXP(W47)</f>
        <v>0.0011249687741749</v>
      </c>
      <c r="Y47" s="31" t="n">
        <f aca="false">X47/SUMIF(B:B,B47,X:X)</f>
        <v>0.00215028990778926</v>
      </c>
      <c r="Z47" s="22" t="n">
        <f aca="false">LOG(Y47)*E47</f>
        <v>-0</v>
      </c>
      <c r="AS47" s="22"/>
      <c r="AT47" s="22"/>
      <c r="AU47" s="22"/>
      <c r="AV47" s="22"/>
      <c r="AW47" s="22"/>
      <c r="AX47" s="22"/>
      <c r="AY47" s="22"/>
      <c r="AZ47" s="22"/>
      <c r="BA47" s="22"/>
    </row>
    <row r="48" customFormat="false" ht="12.8" hidden="false" customHeight="false" outlineLevel="0" collapsed="false">
      <c r="B48" s="19" t="s">
        <v>40</v>
      </c>
      <c r="C48" s="19" t="s">
        <v>41</v>
      </c>
      <c r="D48" s="19" t="s">
        <v>42</v>
      </c>
      <c r="E48" s="9" t="n">
        <v>1</v>
      </c>
      <c r="F48" s="9" t="n">
        <v>1</v>
      </c>
      <c r="G48" s="10" t="n">
        <v>0</v>
      </c>
      <c r="H48" s="10" t="n">
        <v>0</v>
      </c>
      <c r="I48" s="9" t="n">
        <v>0</v>
      </c>
      <c r="J48" s="9" t="n">
        <v>1</v>
      </c>
      <c r="K48" s="10" t="n">
        <v>0</v>
      </c>
      <c r="L48" s="10" t="n">
        <v>0</v>
      </c>
      <c r="M48" s="10" t="n">
        <v>0</v>
      </c>
      <c r="N48" s="10" t="n">
        <v>0</v>
      </c>
      <c r="O48" s="10" t="n">
        <v>0</v>
      </c>
      <c r="P48" s="10" t="n">
        <v>0</v>
      </c>
      <c r="Q48" s="9" t="n">
        <v>0</v>
      </c>
      <c r="R48" s="9" t="n">
        <v>0</v>
      </c>
      <c r="S48" s="9" t="n">
        <v>0</v>
      </c>
      <c r="T48" s="9" t="n">
        <v>1</v>
      </c>
      <c r="U48" s="9" t="n">
        <f aca="false">IF(E48=0,1,0)</f>
        <v>0</v>
      </c>
      <c r="W48" s="22" t="n">
        <f aca="false">-SUMPRODUCT(G48:U48,G$4:U$4)</f>
        <v>-0.65</v>
      </c>
      <c r="X48" s="30" t="n">
        <f aca="false">EXP(W48)</f>
        <v>0.522045776761016</v>
      </c>
      <c r="Y48" s="31" t="n">
        <f aca="false">X48/SUMIF(B:B,B48,X:X)</f>
        <v>0.997849710092211</v>
      </c>
      <c r="Z48" s="22" t="n">
        <f aca="false">LOG(Y48)*E48</f>
        <v>-0.000934864516915481</v>
      </c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</row>
    <row r="49" customFormat="false" ht="12.8" hidden="false" customHeight="false" outlineLevel="0" collapsed="false">
      <c r="B49" s="19" t="s">
        <v>43</v>
      </c>
      <c r="C49" s="19" t="s">
        <v>44</v>
      </c>
      <c r="D49" s="19" t="s">
        <v>44</v>
      </c>
      <c r="E49" s="9" t="n">
        <v>1</v>
      </c>
      <c r="F49" s="9" t="n">
        <v>1</v>
      </c>
      <c r="G49" s="10" t="n">
        <v>0</v>
      </c>
      <c r="H49" s="10" t="n">
        <v>0</v>
      </c>
      <c r="I49" s="9" t="n">
        <v>1</v>
      </c>
      <c r="J49" s="9" t="n">
        <v>0</v>
      </c>
      <c r="K49" s="10" t="n">
        <v>0</v>
      </c>
      <c r="L49" s="10" t="n">
        <v>0</v>
      </c>
      <c r="M49" s="10" t="n">
        <v>0</v>
      </c>
      <c r="N49" s="10" t="n">
        <v>0</v>
      </c>
      <c r="O49" s="10" t="n">
        <v>0</v>
      </c>
      <c r="P49" s="10" t="n">
        <v>0</v>
      </c>
      <c r="Q49" s="9" t="n">
        <v>1</v>
      </c>
      <c r="R49" s="9" t="n">
        <v>0</v>
      </c>
      <c r="S49" s="9" t="n">
        <v>0</v>
      </c>
      <c r="T49" s="9" t="n">
        <v>0</v>
      </c>
      <c r="U49" s="9" t="n">
        <f aca="false">IF(E49=0,1,0)</f>
        <v>0</v>
      </c>
      <c r="W49" s="22" t="n">
        <f aca="false">-SUMPRODUCT(G49:U49,G$4:U$4)</f>
        <v>-1.95</v>
      </c>
      <c r="X49" s="30" t="n">
        <f aca="false">EXP(W49)</f>
        <v>0.142274071586514</v>
      </c>
      <c r="Y49" s="24" t="n">
        <f aca="false">X49/SUMIF(B:B,B49,X:X)</f>
        <v>0.846836284234911</v>
      </c>
      <c r="Z49" s="22" t="n">
        <f aca="false">LOG(Y49)*E49</f>
        <v>-0.0722005421200251</v>
      </c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</row>
    <row r="50" customFormat="false" ht="12.8" hidden="false" customHeight="false" outlineLevel="0" collapsed="false">
      <c r="B50" s="19" t="s">
        <v>43</v>
      </c>
      <c r="C50" s="19" t="s">
        <v>44</v>
      </c>
      <c r="D50" s="19" t="s">
        <v>45</v>
      </c>
      <c r="E50" s="9" t="n">
        <v>0</v>
      </c>
      <c r="F50" s="9" t="n">
        <v>1</v>
      </c>
      <c r="G50" s="10" t="n">
        <v>0</v>
      </c>
      <c r="H50" s="10" t="n">
        <v>0</v>
      </c>
      <c r="I50" s="9" t="n">
        <v>0</v>
      </c>
      <c r="J50" s="9" t="n">
        <v>1</v>
      </c>
      <c r="K50" s="10" t="n">
        <v>0</v>
      </c>
      <c r="L50" s="10" t="n">
        <v>0</v>
      </c>
      <c r="M50" s="10" t="n">
        <v>0</v>
      </c>
      <c r="N50" s="10" t="n">
        <v>0</v>
      </c>
      <c r="O50" s="10" t="n">
        <v>0</v>
      </c>
      <c r="P50" s="10" t="n">
        <v>0</v>
      </c>
      <c r="Q50" s="9" t="n">
        <v>0</v>
      </c>
      <c r="R50" s="9" t="n">
        <v>0</v>
      </c>
      <c r="S50" s="9" t="n">
        <v>1</v>
      </c>
      <c r="T50" s="9" t="n">
        <v>1</v>
      </c>
      <c r="U50" s="9" t="n">
        <f aca="false">IF(E50=0,1,0)</f>
        <v>1</v>
      </c>
      <c r="W50" s="22" t="n">
        <f aca="false">-SUMPRODUCT(G50:U50,G$4:U$4)</f>
        <v>-3.65999999999998</v>
      </c>
      <c r="X50" s="30" t="n">
        <f aca="false">EXP(W50)</f>
        <v>0.0257325127263605</v>
      </c>
      <c r="Y50" s="24" t="n">
        <f aca="false">X50/SUMIF(B:B,B50,X:X)</f>
        <v>0.153163715765089</v>
      </c>
      <c r="Z50" s="22" t="n">
        <f aca="false">LOG(Y50)*E50</f>
        <v>-0</v>
      </c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</row>
    <row r="51" customFormat="false" ht="12.8" hidden="false" customHeight="false" outlineLevel="0" collapsed="false">
      <c r="B51" s="19" t="s">
        <v>46</v>
      </c>
      <c r="C51" s="19" t="s">
        <v>41</v>
      </c>
      <c r="D51" s="19" t="s">
        <v>41</v>
      </c>
      <c r="E51" s="9" t="n">
        <v>0</v>
      </c>
      <c r="F51" s="9" t="n">
        <v>1</v>
      </c>
      <c r="G51" s="10" t="n">
        <v>0</v>
      </c>
      <c r="H51" s="10" t="n">
        <v>0</v>
      </c>
      <c r="I51" s="9" t="n">
        <v>1</v>
      </c>
      <c r="J51" s="9" t="n">
        <v>0</v>
      </c>
      <c r="K51" s="10" t="n">
        <v>0</v>
      </c>
      <c r="L51" s="10" t="n">
        <v>0</v>
      </c>
      <c r="M51" s="10" t="n">
        <v>0</v>
      </c>
      <c r="N51" s="10" t="n">
        <v>0</v>
      </c>
      <c r="O51" s="10" t="n">
        <v>0</v>
      </c>
      <c r="P51" s="10" t="n">
        <v>0</v>
      </c>
      <c r="Q51" s="9" t="n">
        <v>1</v>
      </c>
      <c r="R51" s="9" t="n">
        <v>1</v>
      </c>
      <c r="S51" s="9" t="n">
        <v>0</v>
      </c>
      <c r="T51" s="9" t="n">
        <v>0</v>
      </c>
      <c r="U51" s="9" t="n">
        <f aca="false">IF(E51=0,1,0)</f>
        <v>1</v>
      </c>
      <c r="W51" s="22" t="n">
        <f aca="false">-SUMPRODUCT(G51:U51,G$4:U$4)</f>
        <v>-6.78999999999994</v>
      </c>
      <c r="X51" s="30" t="n">
        <f aca="false">EXP(W51)</f>
        <v>0.0011249687741749</v>
      </c>
      <c r="Y51" s="31" t="n">
        <f aca="false">X51/SUMIF(B:B,B51,X:X)</f>
        <v>0.00215028990778926</v>
      </c>
      <c r="Z51" s="22" t="n">
        <f aca="false">LOG(Y51)*E51</f>
        <v>-0</v>
      </c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</row>
    <row r="52" customFormat="false" ht="12.8" hidden="false" customHeight="false" outlineLevel="0" collapsed="false">
      <c r="B52" s="19" t="s">
        <v>46</v>
      </c>
      <c r="C52" s="19" t="s">
        <v>41</v>
      </c>
      <c r="D52" s="19" t="s">
        <v>42</v>
      </c>
      <c r="E52" s="9" t="n">
        <v>1</v>
      </c>
      <c r="F52" s="9" t="n">
        <v>1</v>
      </c>
      <c r="G52" s="10" t="n">
        <v>0</v>
      </c>
      <c r="H52" s="10" t="n">
        <v>0</v>
      </c>
      <c r="I52" s="9" t="n">
        <v>0</v>
      </c>
      <c r="J52" s="9" t="n">
        <v>1</v>
      </c>
      <c r="K52" s="10" t="n">
        <v>0</v>
      </c>
      <c r="L52" s="10" t="n">
        <v>0</v>
      </c>
      <c r="M52" s="10" t="n">
        <v>0</v>
      </c>
      <c r="N52" s="10" t="n">
        <v>0</v>
      </c>
      <c r="O52" s="10" t="n">
        <v>0</v>
      </c>
      <c r="P52" s="10" t="n">
        <v>0</v>
      </c>
      <c r="Q52" s="9" t="n">
        <v>0</v>
      </c>
      <c r="R52" s="9" t="n">
        <v>0</v>
      </c>
      <c r="S52" s="9" t="n">
        <v>0</v>
      </c>
      <c r="T52" s="9" t="n">
        <v>1</v>
      </c>
      <c r="U52" s="9" t="n">
        <f aca="false">IF(E52=0,1,0)</f>
        <v>0</v>
      </c>
      <c r="W52" s="22" t="n">
        <f aca="false">-SUMPRODUCT(G52:U52,G$4:U$4)</f>
        <v>-0.65</v>
      </c>
      <c r="X52" s="30" t="n">
        <f aca="false">EXP(W52)</f>
        <v>0.522045776761016</v>
      </c>
      <c r="Y52" s="31" t="n">
        <f aca="false">X52/SUMIF(B:B,B52,X:X)</f>
        <v>0.997849710092211</v>
      </c>
      <c r="Z52" s="22" t="n">
        <f aca="false">LOG(Y52)*E52</f>
        <v>-0.000934864516915481</v>
      </c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</row>
    <row r="53" customFormat="false" ht="12.8" hidden="false" customHeight="false" outlineLevel="0" collapsed="false">
      <c r="B53" s="19" t="s">
        <v>47</v>
      </c>
      <c r="C53" s="19" t="s">
        <v>44</v>
      </c>
      <c r="D53" s="19" t="s">
        <v>44</v>
      </c>
      <c r="E53" s="9" t="n">
        <v>1</v>
      </c>
      <c r="F53" s="9" t="n">
        <v>1</v>
      </c>
      <c r="G53" s="10" t="n">
        <v>0</v>
      </c>
      <c r="H53" s="10" t="n">
        <v>0</v>
      </c>
      <c r="I53" s="9" t="n">
        <v>1</v>
      </c>
      <c r="J53" s="9" t="n">
        <v>0</v>
      </c>
      <c r="K53" s="10" t="n">
        <v>0</v>
      </c>
      <c r="L53" s="10" t="n">
        <v>0</v>
      </c>
      <c r="M53" s="10" t="n">
        <v>0</v>
      </c>
      <c r="N53" s="10" t="n">
        <v>0</v>
      </c>
      <c r="O53" s="10" t="n">
        <v>0</v>
      </c>
      <c r="P53" s="10" t="n">
        <v>0</v>
      </c>
      <c r="Q53" s="9" t="n">
        <v>1</v>
      </c>
      <c r="R53" s="9" t="n">
        <v>0</v>
      </c>
      <c r="S53" s="9" t="n">
        <v>0</v>
      </c>
      <c r="T53" s="9" t="n">
        <v>0</v>
      </c>
      <c r="U53" s="9" t="n">
        <f aca="false">IF(E53=0,1,0)</f>
        <v>0</v>
      </c>
      <c r="W53" s="22" t="n">
        <f aca="false">-SUMPRODUCT(G53:U53,G$4:U$4)</f>
        <v>-1.95</v>
      </c>
      <c r="X53" s="30" t="n">
        <f aca="false">EXP(W53)</f>
        <v>0.142274071586514</v>
      </c>
      <c r="Y53" s="24" t="n">
        <f aca="false">X53/SUMIF(B:B,B53,X:X)</f>
        <v>0.846836284234911</v>
      </c>
      <c r="Z53" s="22" t="n">
        <f aca="false">LOG(Y53)*E53</f>
        <v>-0.0722005421200251</v>
      </c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</row>
    <row r="54" customFormat="false" ht="12.8" hidden="false" customHeight="false" outlineLevel="0" collapsed="false">
      <c r="B54" s="19" t="s">
        <v>47</v>
      </c>
      <c r="C54" s="19" t="s">
        <v>44</v>
      </c>
      <c r="D54" s="19" t="s">
        <v>45</v>
      </c>
      <c r="E54" s="9" t="n">
        <v>0</v>
      </c>
      <c r="F54" s="9" t="n">
        <v>1</v>
      </c>
      <c r="G54" s="10" t="n">
        <v>0</v>
      </c>
      <c r="H54" s="10" t="n">
        <v>0</v>
      </c>
      <c r="I54" s="9" t="n">
        <v>0</v>
      </c>
      <c r="J54" s="9" t="n">
        <v>1</v>
      </c>
      <c r="K54" s="10" t="n">
        <v>0</v>
      </c>
      <c r="L54" s="10" t="n">
        <v>0</v>
      </c>
      <c r="M54" s="10" t="n">
        <v>0</v>
      </c>
      <c r="N54" s="10" t="n">
        <v>0</v>
      </c>
      <c r="O54" s="10" t="n">
        <v>0</v>
      </c>
      <c r="P54" s="10" t="n">
        <v>0</v>
      </c>
      <c r="Q54" s="9" t="n">
        <v>0</v>
      </c>
      <c r="R54" s="9" t="n">
        <v>0</v>
      </c>
      <c r="S54" s="9" t="n">
        <v>1</v>
      </c>
      <c r="T54" s="9" t="n">
        <v>1</v>
      </c>
      <c r="U54" s="9" t="n">
        <f aca="false">IF(E54=0,1,0)</f>
        <v>1</v>
      </c>
      <c r="W54" s="22" t="n">
        <f aca="false">-SUMPRODUCT(G54:U54,G$4:U$4)</f>
        <v>-3.65999999999998</v>
      </c>
      <c r="X54" s="30" t="n">
        <f aca="false">EXP(W54)</f>
        <v>0.0257325127263605</v>
      </c>
      <c r="Y54" s="24" t="n">
        <f aca="false">X54/SUMIF(B:B,B54,X:X)</f>
        <v>0.153163715765089</v>
      </c>
      <c r="Z54" s="22" t="n">
        <f aca="false">LOG(Y54)*E54</f>
        <v>-0</v>
      </c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</row>
    <row r="55" customFormat="false" ht="12.8" hidden="false" customHeight="false" outlineLevel="0" collapsed="false">
      <c r="B55" s="19" t="s">
        <v>48</v>
      </c>
      <c r="C55" s="19" t="s">
        <v>41</v>
      </c>
      <c r="D55" s="19" t="s">
        <v>41</v>
      </c>
      <c r="E55" s="9" t="n">
        <v>0</v>
      </c>
      <c r="F55" s="9" t="n">
        <v>1</v>
      </c>
      <c r="G55" s="10" t="n">
        <v>0</v>
      </c>
      <c r="H55" s="10" t="n">
        <v>0</v>
      </c>
      <c r="I55" s="9" t="n">
        <v>1</v>
      </c>
      <c r="J55" s="9" t="n">
        <v>0</v>
      </c>
      <c r="K55" s="10" t="n">
        <v>0</v>
      </c>
      <c r="L55" s="10" t="n">
        <v>0</v>
      </c>
      <c r="M55" s="10" t="n">
        <v>0</v>
      </c>
      <c r="N55" s="10" t="n">
        <v>0</v>
      </c>
      <c r="O55" s="10" t="n">
        <v>0</v>
      </c>
      <c r="P55" s="10" t="n">
        <v>0</v>
      </c>
      <c r="Q55" s="9" t="n">
        <v>1</v>
      </c>
      <c r="R55" s="9" t="n">
        <v>1</v>
      </c>
      <c r="S55" s="9" t="n">
        <v>0</v>
      </c>
      <c r="T55" s="9" t="n">
        <v>0</v>
      </c>
      <c r="U55" s="9" t="n">
        <f aca="false">IF(E55=0,1,0)</f>
        <v>1</v>
      </c>
      <c r="W55" s="22" t="n">
        <f aca="false">-SUMPRODUCT(G55:U55,G$4:U$4)</f>
        <v>-6.78999999999994</v>
      </c>
      <c r="X55" s="30" t="n">
        <f aca="false">EXP(W55)</f>
        <v>0.0011249687741749</v>
      </c>
      <c r="Y55" s="31" t="n">
        <f aca="false">X55/SUMIF(B:B,B55,X:X)</f>
        <v>0.00215028990778926</v>
      </c>
      <c r="Z55" s="22" t="n">
        <f aca="false">LOG(Y55)*E55</f>
        <v>-0</v>
      </c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</row>
    <row r="56" customFormat="false" ht="12.8" hidden="false" customHeight="false" outlineLevel="0" collapsed="false">
      <c r="B56" s="19" t="s">
        <v>48</v>
      </c>
      <c r="C56" s="19" t="s">
        <v>41</v>
      </c>
      <c r="D56" s="19" t="s">
        <v>42</v>
      </c>
      <c r="E56" s="9" t="n">
        <v>1</v>
      </c>
      <c r="F56" s="9" t="n">
        <v>1</v>
      </c>
      <c r="G56" s="10" t="n">
        <v>0</v>
      </c>
      <c r="H56" s="10" t="n">
        <v>0</v>
      </c>
      <c r="I56" s="9" t="n">
        <v>0</v>
      </c>
      <c r="J56" s="9" t="n">
        <v>1</v>
      </c>
      <c r="K56" s="10" t="n">
        <v>0</v>
      </c>
      <c r="L56" s="10" t="n">
        <v>0</v>
      </c>
      <c r="M56" s="10" t="n">
        <v>0</v>
      </c>
      <c r="N56" s="10" t="n">
        <v>0</v>
      </c>
      <c r="O56" s="10" t="n">
        <v>0</v>
      </c>
      <c r="P56" s="10" t="n">
        <v>0</v>
      </c>
      <c r="Q56" s="9" t="n">
        <v>0</v>
      </c>
      <c r="R56" s="9" t="n">
        <v>0</v>
      </c>
      <c r="S56" s="9" t="n">
        <v>0</v>
      </c>
      <c r="T56" s="9" t="n">
        <v>1</v>
      </c>
      <c r="U56" s="9" t="n">
        <f aca="false">IF(E56=0,1,0)</f>
        <v>0</v>
      </c>
      <c r="W56" s="22" t="n">
        <f aca="false">-SUMPRODUCT(G56:U56,G$4:U$4)</f>
        <v>-0.65</v>
      </c>
      <c r="X56" s="30" t="n">
        <f aca="false">EXP(W56)</f>
        <v>0.522045776761016</v>
      </c>
      <c r="Y56" s="31" t="n">
        <f aca="false">X56/SUMIF(B:B,B56,X:X)</f>
        <v>0.997849710092211</v>
      </c>
      <c r="Z56" s="22" t="n">
        <f aca="false">LOG(Y56)*E56</f>
        <v>-0.000934864516915481</v>
      </c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</row>
    <row r="57" customFormat="false" ht="12.8" hidden="false" customHeight="false" outlineLevel="0" collapsed="false">
      <c r="B57" s="19" t="s">
        <v>49</v>
      </c>
      <c r="C57" s="19" t="s">
        <v>44</v>
      </c>
      <c r="D57" s="19" t="s">
        <v>44</v>
      </c>
      <c r="E57" s="9" t="n">
        <v>1</v>
      </c>
      <c r="F57" s="9" t="n">
        <v>1</v>
      </c>
      <c r="G57" s="10" t="n">
        <v>0</v>
      </c>
      <c r="H57" s="10" t="n">
        <v>0</v>
      </c>
      <c r="I57" s="9" t="n">
        <v>1</v>
      </c>
      <c r="J57" s="9" t="n">
        <v>0</v>
      </c>
      <c r="K57" s="10" t="n">
        <v>0</v>
      </c>
      <c r="L57" s="10" t="n">
        <v>0</v>
      </c>
      <c r="M57" s="10" t="n">
        <v>0</v>
      </c>
      <c r="N57" s="10" t="n">
        <v>0</v>
      </c>
      <c r="O57" s="10" t="n">
        <v>0</v>
      </c>
      <c r="P57" s="10" t="n">
        <v>0</v>
      </c>
      <c r="Q57" s="9" t="n">
        <v>1</v>
      </c>
      <c r="R57" s="9" t="n">
        <v>0</v>
      </c>
      <c r="S57" s="9" t="n">
        <v>0</v>
      </c>
      <c r="T57" s="9" t="n">
        <v>0</v>
      </c>
      <c r="U57" s="9" t="n">
        <f aca="false">IF(E57=0,1,0)</f>
        <v>0</v>
      </c>
      <c r="W57" s="22" t="n">
        <f aca="false">-SUMPRODUCT(G57:U57,G$4:U$4)</f>
        <v>-1.95</v>
      </c>
      <c r="X57" s="30" t="n">
        <f aca="false">EXP(W57)</f>
        <v>0.142274071586514</v>
      </c>
      <c r="Y57" s="24" t="n">
        <f aca="false">X57/SUMIF(B:B,B57,X:X)</f>
        <v>0.846836284234911</v>
      </c>
      <c r="Z57" s="22" t="n">
        <f aca="false">LOG(Y57)*E57</f>
        <v>-0.0722005421200251</v>
      </c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</row>
    <row r="58" customFormat="false" ht="12.8" hidden="false" customHeight="false" outlineLevel="0" collapsed="false">
      <c r="B58" s="19" t="s">
        <v>49</v>
      </c>
      <c r="C58" s="19" t="s">
        <v>44</v>
      </c>
      <c r="D58" s="19" t="s">
        <v>45</v>
      </c>
      <c r="E58" s="9" t="n">
        <v>0</v>
      </c>
      <c r="F58" s="9" t="n">
        <v>1</v>
      </c>
      <c r="G58" s="10" t="n">
        <v>0</v>
      </c>
      <c r="H58" s="10" t="n">
        <v>0</v>
      </c>
      <c r="I58" s="9" t="n">
        <v>0</v>
      </c>
      <c r="J58" s="9" t="n">
        <v>1</v>
      </c>
      <c r="K58" s="10" t="n">
        <v>0</v>
      </c>
      <c r="L58" s="10" t="n">
        <v>0</v>
      </c>
      <c r="M58" s="10" t="n">
        <v>0</v>
      </c>
      <c r="N58" s="10" t="n">
        <v>0</v>
      </c>
      <c r="O58" s="10" t="n">
        <v>0</v>
      </c>
      <c r="P58" s="10" t="n">
        <v>0</v>
      </c>
      <c r="Q58" s="9" t="n">
        <v>0</v>
      </c>
      <c r="R58" s="9" t="n">
        <v>0</v>
      </c>
      <c r="S58" s="9" t="n">
        <v>1</v>
      </c>
      <c r="T58" s="9" t="n">
        <v>1</v>
      </c>
      <c r="U58" s="9" t="n">
        <f aca="false">IF(E58=0,1,0)</f>
        <v>1</v>
      </c>
      <c r="W58" s="22" t="n">
        <f aca="false">-SUMPRODUCT(G58:U58,G$4:U$4)</f>
        <v>-3.65999999999998</v>
      </c>
      <c r="X58" s="30" t="n">
        <f aca="false">EXP(W58)</f>
        <v>0.0257325127263605</v>
      </c>
      <c r="Y58" s="24" t="n">
        <f aca="false">X58/SUMIF(B:B,B58,X:X)</f>
        <v>0.153163715765089</v>
      </c>
      <c r="Z58" s="22" t="n">
        <f aca="false">LOG(Y58)*E58</f>
        <v>-0</v>
      </c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</row>
    <row r="59" customFormat="false" ht="12.8" hidden="false" customHeight="false" outlineLevel="0" collapsed="false">
      <c r="B59" s="19" t="s">
        <v>50</v>
      </c>
      <c r="C59" s="19" t="s">
        <v>41</v>
      </c>
      <c r="D59" s="19" t="s">
        <v>41</v>
      </c>
      <c r="E59" s="9" t="n">
        <v>0</v>
      </c>
      <c r="F59" s="9" t="n">
        <v>1</v>
      </c>
      <c r="G59" s="10" t="n">
        <v>0</v>
      </c>
      <c r="H59" s="10" t="n">
        <v>0</v>
      </c>
      <c r="I59" s="9" t="n">
        <v>1</v>
      </c>
      <c r="J59" s="9" t="n">
        <v>0</v>
      </c>
      <c r="K59" s="10" t="n">
        <v>0</v>
      </c>
      <c r="L59" s="10" t="n">
        <v>0</v>
      </c>
      <c r="M59" s="10" t="n">
        <v>0</v>
      </c>
      <c r="N59" s="10" t="n">
        <v>0</v>
      </c>
      <c r="O59" s="10" t="n">
        <v>0</v>
      </c>
      <c r="P59" s="10" t="n">
        <v>0</v>
      </c>
      <c r="Q59" s="9" t="n">
        <v>1</v>
      </c>
      <c r="R59" s="9" t="n">
        <v>1</v>
      </c>
      <c r="S59" s="9" t="n">
        <v>0</v>
      </c>
      <c r="T59" s="9" t="n">
        <v>0</v>
      </c>
      <c r="U59" s="9" t="n">
        <f aca="false">IF(E59=0,1,0)</f>
        <v>1</v>
      </c>
      <c r="W59" s="22" t="n">
        <f aca="false">-SUMPRODUCT(G59:U59,G$4:U$4)</f>
        <v>-6.78999999999994</v>
      </c>
      <c r="X59" s="30" t="n">
        <f aca="false">EXP(W59)</f>
        <v>0.0011249687741749</v>
      </c>
      <c r="Y59" s="31" t="n">
        <f aca="false">X59/SUMIF(B:B,B59,X:X)</f>
        <v>0.00215028990778926</v>
      </c>
      <c r="Z59" s="22" t="n">
        <f aca="false">LOG(Y59)*E59</f>
        <v>-0</v>
      </c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</row>
    <row r="60" customFormat="false" ht="12.8" hidden="false" customHeight="false" outlineLevel="0" collapsed="false">
      <c r="B60" s="19" t="s">
        <v>50</v>
      </c>
      <c r="C60" s="19" t="s">
        <v>41</v>
      </c>
      <c r="D60" s="19" t="s">
        <v>42</v>
      </c>
      <c r="E60" s="9" t="n">
        <v>1</v>
      </c>
      <c r="F60" s="9" t="n">
        <v>1</v>
      </c>
      <c r="G60" s="10" t="n">
        <v>0</v>
      </c>
      <c r="H60" s="10" t="n">
        <v>0</v>
      </c>
      <c r="I60" s="9" t="n">
        <v>0</v>
      </c>
      <c r="J60" s="9" t="n">
        <v>1</v>
      </c>
      <c r="K60" s="10" t="n">
        <v>0</v>
      </c>
      <c r="L60" s="10" t="n">
        <v>0</v>
      </c>
      <c r="M60" s="10" t="n">
        <v>0</v>
      </c>
      <c r="N60" s="10" t="n">
        <v>0</v>
      </c>
      <c r="O60" s="10" t="n">
        <v>0</v>
      </c>
      <c r="P60" s="10" t="n">
        <v>0</v>
      </c>
      <c r="Q60" s="9" t="n">
        <v>0</v>
      </c>
      <c r="R60" s="9" t="n">
        <v>0</v>
      </c>
      <c r="S60" s="9" t="n">
        <v>0</v>
      </c>
      <c r="T60" s="9" t="n">
        <v>1</v>
      </c>
      <c r="U60" s="9" t="n">
        <f aca="false">IF(E60=0,1,0)</f>
        <v>0</v>
      </c>
      <c r="W60" s="22" t="n">
        <f aca="false">-SUMPRODUCT(G60:U60,G$4:U$4)</f>
        <v>-0.65</v>
      </c>
      <c r="X60" s="30" t="n">
        <f aca="false">EXP(W60)</f>
        <v>0.522045776761016</v>
      </c>
      <c r="Y60" s="31" t="n">
        <f aca="false">X60/SUMIF(B:B,B60,X:X)</f>
        <v>0.997849710092211</v>
      </c>
      <c r="Z60" s="22" t="n">
        <f aca="false">LOG(Y60)*E60</f>
        <v>-0.000934864516915481</v>
      </c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</row>
    <row r="61" customFormat="false" ht="12.8" hidden="false" customHeight="false" outlineLevel="0" collapsed="false">
      <c r="B61" s="19" t="s">
        <v>51</v>
      </c>
      <c r="C61" s="19" t="s">
        <v>44</v>
      </c>
      <c r="D61" s="19" t="s">
        <v>44</v>
      </c>
      <c r="E61" s="9" t="n">
        <v>1</v>
      </c>
      <c r="F61" s="9" t="n">
        <v>1</v>
      </c>
      <c r="G61" s="10" t="n">
        <v>0</v>
      </c>
      <c r="H61" s="10" t="n">
        <v>0</v>
      </c>
      <c r="I61" s="9" t="n">
        <v>1</v>
      </c>
      <c r="J61" s="9" t="n">
        <v>0</v>
      </c>
      <c r="K61" s="10" t="n">
        <v>0</v>
      </c>
      <c r="L61" s="10" t="n">
        <v>0</v>
      </c>
      <c r="M61" s="10" t="n">
        <v>0</v>
      </c>
      <c r="N61" s="10" t="n">
        <v>0</v>
      </c>
      <c r="O61" s="10" t="n">
        <v>0</v>
      </c>
      <c r="P61" s="10" t="n">
        <v>0</v>
      </c>
      <c r="Q61" s="9" t="n">
        <v>1</v>
      </c>
      <c r="R61" s="9" t="n">
        <v>0</v>
      </c>
      <c r="S61" s="9" t="n">
        <v>0</v>
      </c>
      <c r="T61" s="9" t="n">
        <v>0</v>
      </c>
      <c r="U61" s="9" t="n">
        <f aca="false">IF(E61=0,1,0)</f>
        <v>0</v>
      </c>
      <c r="W61" s="22" t="n">
        <f aca="false">-SUMPRODUCT(G61:U61,G$4:U$4)</f>
        <v>-1.95</v>
      </c>
      <c r="X61" s="30" t="n">
        <f aca="false">EXP(W61)</f>
        <v>0.142274071586514</v>
      </c>
      <c r="Y61" s="24" t="n">
        <f aca="false">X61/SUMIF(B:B,B61,X:X)</f>
        <v>0.846836284234911</v>
      </c>
      <c r="Z61" s="22" t="n">
        <f aca="false">LOG(Y61)*E61</f>
        <v>-0.0722005421200251</v>
      </c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</row>
    <row r="62" customFormat="false" ht="12.8" hidden="false" customHeight="false" outlineLevel="0" collapsed="false">
      <c r="B62" s="19" t="s">
        <v>51</v>
      </c>
      <c r="C62" s="19" t="s">
        <v>44</v>
      </c>
      <c r="D62" s="19" t="s">
        <v>45</v>
      </c>
      <c r="E62" s="9" t="n">
        <v>0</v>
      </c>
      <c r="F62" s="9" t="n">
        <v>1</v>
      </c>
      <c r="G62" s="10" t="n">
        <v>0</v>
      </c>
      <c r="H62" s="10" t="n">
        <v>0</v>
      </c>
      <c r="I62" s="9" t="n">
        <v>0</v>
      </c>
      <c r="J62" s="9" t="n">
        <v>1</v>
      </c>
      <c r="K62" s="10" t="n">
        <v>0</v>
      </c>
      <c r="L62" s="10" t="n">
        <v>0</v>
      </c>
      <c r="M62" s="10" t="n">
        <v>0</v>
      </c>
      <c r="N62" s="10" t="n">
        <v>0</v>
      </c>
      <c r="O62" s="10" t="n">
        <v>0</v>
      </c>
      <c r="P62" s="10" t="n">
        <v>0</v>
      </c>
      <c r="Q62" s="9" t="n">
        <v>0</v>
      </c>
      <c r="R62" s="9" t="n">
        <v>0</v>
      </c>
      <c r="S62" s="9" t="n">
        <v>1</v>
      </c>
      <c r="T62" s="9" t="n">
        <v>1</v>
      </c>
      <c r="U62" s="9" t="n">
        <f aca="false">IF(E62=0,1,0)</f>
        <v>1</v>
      </c>
      <c r="W62" s="22" t="n">
        <f aca="false">-SUMPRODUCT(G62:U62,G$4:U$4)</f>
        <v>-3.65999999999998</v>
      </c>
      <c r="X62" s="30" t="n">
        <f aca="false">EXP(W62)</f>
        <v>0.0257325127263605</v>
      </c>
      <c r="Y62" s="24" t="n">
        <f aca="false">X62/SUMIF(B:B,B62,X:X)</f>
        <v>0.153163715765089</v>
      </c>
      <c r="Z62" s="22" t="n">
        <f aca="false">LOG(Y62)*E62</f>
        <v>-0</v>
      </c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</row>
    <row r="63" customFormat="false" ht="12.8" hidden="false" customHeight="false" outlineLevel="0" collapsed="false">
      <c r="B63" s="19" t="s">
        <v>52</v>
      </c>
      <c r="C63" s="19" t="s">
        <v>41</v>
      </c>
      <c r="D63" s="19" t="s">
        <v>41</v>
      </c>
      <c r="E63" s="9" t="n">
        <v>0</v>
      </c>
      <c r="F63" s="9" t="n">
        <v>1</v>
      </c>
      <c r="G63" s="10" t="n">
        <v>0</v>
      </c>
      <c r="H63" s="10" t="n">
        <v>0</v>
      </c>
      <c r="I63" s="9" t="n">
        <v>1</v>
      </c>
      <c r="J63" s="9" t="n">
        <v>0</v>
      </c>
      <c r="K63" s="10" t="n">
        <v>0</v>
      </c>
      <c r="L63" s="10" t="n">
        <v>0</v>
      </c>
      <c r="M63" s="10" t="n">
        <v>0</v>
      </c>
      <c r="N63" s="10" t="n">
        <v>0</v>
      </c>
      <c r="O63" s="10" t="n">
        <v>0</v>
      </c>
      <c r="P63" s="10" t="n">
        <v>0</v>
      </c>
      <c r="Q63" s="9" t="n">
        <v>1</v>
      </c>
      <c r="R63" s="9" t="n">
        <v>1</v>
      </c>
      <c r="S63" s="9" t="n">
        <v>0</v>
      </c>
      <c r="T63" s="9" t="n">
        <v>0</v>
      </c>
      <c r="U63" s="9" t="n">
        <f aca="false">IF(E63=0,1,0)</f>
        <v>1</v>
      </c>
      <c r="W63" s="22" t="n">
        <f aca="false">-SUMPRODUCT(G63:U63,G$4:U$4)</f>
        <v>-6.78999999999994</v>
      </c>
      <c r="X63" s="30" t="n">
        <f aca="false">EXP(W63)</f>
        <v>0.0011249687741749</v>
      </c>
      <c r="Y63" s="31" t="n">
        <f aca="false">X63/SUMIF(B:B,B63,X:X)</f>
        <v>0.00215028990778926</v>
      </c>
      <c r="Z63" s="22" t="n">
        <f aca="false">LOG(Y63)*E63</f>
        <v>-0</v>
      </c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</row>
    <row r="64" customFormat="false" ht="12.8" hidden="false" customHeight="false" outlineLevel="0" collapsed="false">
      <c r="B64" s="19" t="s">
        <v>52</v>
      </c>
      <c r="C64" s="19" t="s">
        <v>41</v>
      </c>
      <c r="D64" s="19" t="s">
        <v>42</v>
      </c>
      <c r="E64" s="9" t="n">
        <v>1</v>
      </c>
      <c r="F64" s="9" t="n">
        <v>1</v>
      </c>
      <c r="G64" s="10" t="n">
        <v>0</v>
      </c>
      <c r="H64" s="10" t="n">
        <v>0</v>
      </c>
      <c r="I64" s="9" t="n">
        <v>0</v>
      </c>
      <c r="J64" s="9" t="n">
        <v>1</v>
      </c>
      <c r="K64" s="10" t="n">
        <v>0</v>
      </c>
      <c r="L64" s="10" t="n">
        <v>0</v>
      </c>
      <c r="M64" s="10" t="n">
        <v>0</v>
      </c>
      <c r="N64" s="10" t="n">
        <v>0</v>
      </c>
      <c r="O64" s="10" t="n">
        <v>0</v>
      </c>
      <c r="P64" s="10" t="n">
        <v>0</v>
      </c>
      <c r="Q64" s="9" t="n">
        <v>0</v>
      </c>
      <c r="R64" s="9" t="n">
        <v>0</v>
      </c>
      <c r="S64" s="9" t="n">
        <v>0</v>
      </c>
      <c r="T64" s="9" t="n">
        <v>1</v>
      </c>
      <c r="U64" s="9" t="n">
        <f aca="false">IF(E64=0,1,0)</f>
        <v>0</v>
      </c>
      <c r="W64" s="22" t="n">
        <f aca="false">-SUMPRODUCT(G64:U64,G$4:U$4)</f>
        <v>-0.65</v>
      </c>
      <c r="X64" s="30" t="n">
        <f aca="false">EXP(W64)</f>
        <v>0.522045776761016</v>
      </c>
      <c r="Y64" s="31" t="n">
        <f aca="false">X64/SUMIF(B:B,B64,X:X)</f>
        <v>0.997849710092211</v>
      </c>
      <c r="Z64" s="22" t="n">
        <f aca="false">LOG(Y64)*E64</f>
        <v>-0.000934864516915481</v>
      </c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</row>
    <row r="65" customFormat="false" ht="12.8" hidden="false" customHeight="false" outlineLevel="0" collapsed="false">
      <c r="B65" s="19" t="s">
        <v>53</v>
      </c>
      <c r="C65" s="19" t="s">
        <v>44</v>
      </c>
      <c r="D65" s="19" t="s">
        <v>44</v>
      </c>
      <c r="E65" s="9" t="n">
        <v>1</v>
      </c>
      <c r="F65" s="9" t="n">
        <v>1</v>
      </c>
      <c r="G65" s="10" t="n">
        <v>0</v>
      </c>
      <c r="H65" s="10" t="n">
        <v>0</v>
      </c>
      <c r="I65" s="9" t="n">
        <v>1</v>
      </c>
      <c r="J65" s="9" t="n">
        <v>0</v>
      </c>
      <c r="K65" s="10" t="n">
        <v>0</v>
      </c>
      <c r="L65" s="10" t="n">
        <v>0</v>
      </c>
      <c r="M65" s="10" t="n">
        <v>0</v>
      </c>
      <c r="N65" s="10" t="n">
        <v>0</v>
      </c>
      <c r="O65" s="10" t="n">
        <v>0</v>
      </c>
      <c r="P65" s="10" t="n">
        <v>0</v>
      </c>
      <c r="Q65" s="9" t="n">
        <v>1</v>
      </c>
      <c r="R65" s="9" t="n">
        <v>0</v>
      </c>
      <c r="S65" s="9" t="n">
        <v>0</v>
      </c>
      <c r="T65" s="9" t="n">
        <v>0</v>
      </c>
      <c r="U65" s="9" t="n">
        <f aca="false">IF(E65=0,1,0)</f>
        <v>0</v>
      </c>
      <c r="W65" s="22" t="n">
        <f aca="false">-SUMPRODUCT(G65:U65,G$4:U$4)</f>
        <v>-1.95</v>
      </c>
      <c r="X65" s="30" t="n">
        <f aca="false">EXP(W65)</f>
        <v>0.142274071586514</v>
      </c>
      <c r="Y65" s="24" t="n">
        <f aca="false">X65/SUMIF(B:B,B65,X:X)</f>
        <v>0.846836284234911</v>
      </c>
      <c r="Z65" s="22" t="n">
        <f aca="false">LOG(Y65)*E65</f>
        <v>-0.0722005421200251</v>
      </c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</row>
    <row r="66" customFormat="false" ht="12.8" hidden="false" customHeight="false" outlineLevel="0" collapsed="false">
      <c r="B66" s="19" t="s">
        <v>53</v>
      </c>
      <c r="C66" s="19" t="s">
        <v>44</v>
      </c>
      <c r="D66" s="19" t="s">
        <v>45</v>
      </c>
      <c r="E66" s="9" t="n">
        <v>0</v>
      </c>
      <c r="F66" s="9" t="n">
        <v>1</v>
      </c>
      <c r="G66" s="10" t="n">
        <v>0</v>
      </c>
      <c r="H66" s="10" t="n">
        <v>0</v>
      </c>
      <c r="I66" s="9" t="n">
        <v>0</v>
      </c>
      <c r="J66" s="9" t="n">
        <v>1</v>
      </c>
      <c r="K66" s="10" t="n">
        <v>0</v>
      </c>
      <c r="L66" s="10" t="n">
        <v>0</v>
      </c>
      <c r="M66" s="10" t="n">
        <v>0</v>
      </c>
      <c r="N66" s="10" t="n">
        <v>0</v>
      </c>
      <c r="O66" s="10" t="n">
        <v>0</v>
      </c>
      <c r="P66" s="10" t="n">
        <v>0</v>
      </c>
      <c r="Q66" s="9" t="n">
        <v>0</v>
      </c>
      <c r="R66" s="9" t="n">
        <v>0</v>
      </c>
      <c r="S66" s="9" t="n">
        <v>1</v>
      </c>
      <c r="T66" s="9" t="n">
        <v>1</v>
      </c>
      <c r="U66" s="9" t="n">
        <f aca="false">IF(E66=0,1,0)</f>
        <v>1</v>
      </c>
      <c r="W66" s="22" t="n">
        <f aca="false">-SUMPRODUCT(G66:U66,G$4:U$4)</f>
        <v>-3.65999999999998</v>
      </c>
      <c r="X66" s="30" t="n">
        <f aca="false">EXP(W66)</f>
        <v>0.0257325127263605</v>
      </c>
      <c r="Y66" s="24" t="n">
        <f aca="false">X66/SUMIF(B:B,B66,X:X)</f>
        <v>0.153163715765089</v>
      </c>
      <c r="Z66" s="22" t="n">
        <f aca="false">LOG(Y66)*E66</f>
        <v>-0</v>
      </c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</row>
    <row r="67" customFormat="false" ht="12.8" hidden="false" customHeight="false" outlineLevel="0" collapsed="false">
      <c r="B67" s="19" t="s">
        <v>54</v>
      </c>
      <c r="C67" s="19" t="s">
        <v>41</v>
      </c>
      <c r="D67" s="19" t="s">
        <v>41</v>
      </c>
      <c r="E67" s="9" t="n">
        <v>0</v>
      </c>
      <c r="F67" s="9" t="n">
        <v>1</v>
      </c>
      <c r="G67" s="10" t="n">
        <v>0</v>
      </c>
      <c r="H67" s="10" t="n">
        <v>0</v>
      </c>
      <c r="I67" s="9" t="n">
        <v>1</v>
      </c>
      <c r="J67" s="9" t="n">
        <v>0</v>
      </c>
      <c r="K67" s="10" t="n">
        <v>0</v>
      </c>
      <c r="L67" s="10" t="n">
        <v>0</v>
      </c>
      <c r="M67" s="10" t="n">
        <v>0</v>
      </c>
      <c r="N67" s="10" t="n">
        <v>0</v>
      </c>
      <c r="O67" s="10" t="n">
        <v>0</v>
      </c>
      <c r="P67" s="10" t="n">
        <v>0</v>
      </c>
      <c r="Q67" s="9" t="n">
        <v>1</v>
      </c>
      <c r="R67" s="9" t="n">
        <v>1</v>
      </c>
      <c r="S67" s="9" t="n">
        <v>0</v>
      </c>
      <c r="T67" s="9" t="n">
        <v>0</v>
      </c>
      <c r="U67" s="9" t="n">
        <f aca="false">IF(E67=0,1,0)</f>
        <v>1</v>
      </c>
      <c r="W67" s="22" t="n">
        <f aca="false">-SUMPRODUCT(G67:U67,G$4:U$4)</f>
        <v>-6.78999999999994</v>
      </c>
      <c r="X67" s="30" t="n">
        <f aca="false">EXP(W67)</f>
        <v>0.0011249687741749</v>
      </c>
      <c r="Y67" s="31" t="n">
        <f aca="false">X67/SUMIF(B:B,B67,X:X)</f>
        <v>0.00215028990778926</v>
      </c>
      <c r="Z67" s="22" t="n">
        <f aca="false">LOG(Y67)*E67</f>
        <v>-0</v>
      </c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</row>
    <row r="68" customFormat="false" ht="12.8" hidden="false" customHeight="false" outlineLevel="0" collapsed="false">
      <c r="B68" s="19" t="s">
        <v>54</v>
      </c>
      <c r="C68" s="19" t="s">
        <v>41</v>
      </c>
      <c r="D68" s="19" t="s">
        <v>42</v>
      </c>
      <c r="E68" s="9" t="n">
        <v>1</v>
      </c>
      <c r="F68" s="9" t="n">
        <v>1</v>
      </c>
      <c r="G68" s="10" t="n">
        <v>0</v>
      </c>
      <c r="H68" s="10" t="n">
        <v>0</v>
      </c>
      <c r="I68" s="9" t="n">
        <v>0</v>
      </c>
      <c r="J68" s="9" t="n">
        <v>1</v>
      </c>
      <c r="K68" s="10" t="n">
        <v>0</v>
      </c>
      <c r="L68" s="10" t="n">
        <v>0</v>
      </c>
      <c r="M68" s="10" t="n">
        <v>0</v>
      </c>
      <c r="N68" s="10" t="n">
        <v>0</v>
      </c>
      <c r="O68" s="10" t="n">
        <v>0</v>
      </c>
      <c r="P68" s="10" t="n">
        <v>0</v>
      </c>
      <c r="Q68" s="9" t="n">
        <v>0</v>
      </c>
      <c r="R68" s="9" t="n">
        <v>0</v>
      </c>
      <c r="S68" s="9" t="n">
        <v>0</v>
      </c>
      <c r="T68" s="9" t="n">
        <v>1</v>
      </c>
      <c r="U68" s="9" t="n">
        <f aca="false">IF(E68=0,1,0)</f>
        <v>0</v>
      </c>
      <c r="W68" s="22" t="n">
        <f aca="false">-SUMPRODUCT(G68:U68,G$4:U$4)</f>
        <v>-0.65</v>
      </c>
      <c r="X68" s="30" t="n">
        <f aca="false">EXP(W68)</f>
        <v>0.522045776761016</v>
      </c>
      <c r="Y68" s="31" t="n">
        <f aca="false">X68/SUMIF(B:B,B68,X:X)</f>
        <v>0.997849710092211</v>
      </c>
      <c r="Z68" s="22" t="n">
        <f aca="false">LOG(Y68)*E68</f>
        <v>-0.000934864516915481</v>
      </c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</row>
    <row r="69" customFormat="false" ht="12.8" hidden="false" customHeight="false" outlineLevel="0" collapsed="false">
      <c r="B69" s="19" t="s">
        <v>55</v>
      </c>
      <c r="C69" s="19" t="s">
        <v>44</v>
      </c>
      <c r="D69" s="19" t="s">
        <v>44</v>
      </c>
      <c r="E69" s="9" t="n">
        <v>1</v>
      </c>
      <c r="F69" s="9" t="n">
        <v>1</v>
      </c>
      <c r="G69" s="10" t="n">
        <v>0</v>
      </c>
      <c r="H69" s="10" t="n">
        <v>0</v>
      </c>
      <c r="I69" s="9" t="n">
        <v>1</v>
      </c>
      <c r="J69" s="9" t="n">
        <v>0</v>
      </c>
      <c r="K69" s="10" t="n">
        <v>0</v>
      </c>
      <c r="L69" s="10" t="n">
        <v>0</v>
      </c>
      <c r="M69" s="10" t="n">
        <v>0</v>
      </c>
      <c r="N69" s="10" t="n">
        <v>0</v>
      </c>
      <c r="O69" s="10" t="n">
        <v>0</v>
      </c>
      <c r="P69" s="10" t="n">
        <v>0</v>
      </c>
      <c r="Q69" s="9" t="n">
        <v>1</v>
      </c>
      <c r="R69" s="9" t="n">
        <v>0</v>
      </c>
      <c r="S69" s="9" t="n">
        <v>0</v>
      </c>
      <c r="T69" s="9" t="n">
        <v>0</v>
      </c>
      <c r="U69" s="9" t="n">
        <f aca="false">IF(E69=0,1,0)</f>
        <v>0</v>
      </c>
      <c r="W69" s="22" t="n">
        <f aca="false">-SUMPRODUCT(G69:U69,G$4:U$4)</f>
        <v>-1.95</v>
      </c>
      <c r="X69" s="30" t="n">
        <f aca="false">EXP(W69)</f>
        <v>0.142274071586514</v>
      </c>
      <c r="Y69" s="24" t="n">
        <f aca="false">X69/SUMIF(B:B,B69,X:X)</f>
        <v>0.846836284234911</v>
      </c>
      <c r="Z69" s="22" t="n">
        <f aca="false">LOG(Y69)*E69</f>
        <v>-0.0722005421200251</v>
      </c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</row>
    <row r="70" customFormat="false" ht="12.8" hidden="false" customHeight="false" outlineLevel="0" collapsed="false">
      <c r="B70" s="19" t="s">
        <v>55</v>
      </c>
      <c r="C70" s="19" t="s">
        <v>44</v>
      </c>
      <c r="D70" s="19" t="s">
        <v>45</v>
      </c>
      <c r="E70" s="9" t="n">
        <v>0</v>
      </c>
      <c r="F70" s="9" t="n">
        <v>1</v>
      </c>
      <c r="G70" s="10" t="n">
        <v>0</v>
      </c>
      <c r="H70" s="10" t="n">
        <v>0</v>
      </c>
      <c r="I70" s="9" t="n">
        <v>0</v>
      </c>
      <c r="J70" s="9" t="n">
        <v>1</v>
      </c>
      <c r="K70" s="10" t="n">
        <v>0</v>
      </c>
      <c r="L70" s="10" t="n">
        <v>0</v>
      </c>
      <c r="M70" s="10" t="n">
        <v>0</v>
      </c>
      <c r="N70" s="10" t="n">
        <v>0</v>
      </c>
      <c r="O70" s="10" t="n">
        <v>0</v>
      </c>
      <c r="P70" s="10" t="n">
        <v>0</v>
      </c>
      <c r="Q70" s="9" t="n">
        <v>0</v>
      </c>
      <c r="R70" s="9" t="n">
        <v>0</v>
      </c>
      <c r="S70" s="9" t="n">
        <v>1</v>
      </c>
      <c r="T70" s="9" t="n">
        <v>1</v>
      </c>
      <c r="U70" s="9" t="n">
        <f aca="false">IF(E70=0,1,0)</f>
        <v>1</v>
      </c>
      <c r="W70" s="22" t="n">
        <f aca="false">-SUMPRODUCT(G70:U70,G$4:U$4)</f>
        <v>-3.65999999999998</v>
      </c>
      <c r="X70" s="30" t="n">
        <f aca="false">EXP(W70)</f>
        <v>0.0257325127263605</v>
      </c>
      <c r="Y70" s="24" t="n">
        <f aca="false">X70/SUMIF(B:B,B70,X:X)</f>
        <v>0.153163715765089</v>
      </c>
      <c r="Z70" s="22" t="n">
        <f aca="false">LOG(Y70)*E70</f>
        <v>-0</v>
      </c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</row>
    <row r="71" customFormat="false" ht="12.8" hidden="false" customHeight="false" outlineLevel="0" collapsed="false">
      <c r="B71" s="19" t="s">
        <v>56</v>
      </c>
      <c r="C71" s="19" t="s">
        <v>41</v>
      </c>
      <c r="D71" s="19" t="s">
        <v>41</v>
      </c>
      <c r="E71" s="9" t="n">
        <v>0</v>
      </c>
      <c r="F71" s="9" t="n">
        <v>1</v>
      </c>
      <c r="G71" s="10" t="n">
        <v>0</v>
      </c>
      <c r="H71" s="10" t="n">
        <v>0</v>
      </c>
      <c r="I71" s="9" t="n">
        <v>1</v>
      </c>
      <c r="J71" s="9" t="n">
        <v>0</v>
      </c>
      <c r="K71" s="10" t="n">
        <v>0</v>
      </c>
      <c r="L71" s="10" t="n">
        <v>0</v>
      </c>
      <c r="M71" s="10" t="n">
        <v>0</v>
      </c>
      <c r="N71" s="10" t="n">
        <v>0</v>
      </c>
      <c r="O71" s="10" t="n">
        <v>0</v>
      </c>
      <c r="P71" s="10" t="n">
        <v>0</v>
      </c>
      <c r="Q71" s="9" t="n">
        <v>1</v>
      </c>
      <c r="R71" s="9" t="n">
        <v>1</v>
      </c>
      <c r="S71" s="9" t="n">
        <v>0</v>
      </c>
      <c r="T71" s="9" t="n">
        <v>0</v>
      </c>
      <c r="U71" s="9" t="n">
        <f aca="false">IF(E71=0,1,0)</f>
        <v>1</v>
      </c>
      <c r="W71" s="22" t="n">
        <f aca="false">-SUMPRODUCT(G71:U71,G$4:U$4)</f>
        <v>-6.78999999999994</v>
      </c>
      <c r="X71" s="30" t="n">
        <f aca="false">EXP(W71)</f>
        <v>0.0011249687741749</v>
      </c>
      <c r="Y71" s="31" t="n">
        <f aca="false">X71/SUMIF(B:B,B71,X:X)</f>
        <v>0.00215028990778926</v>
      </c>
      <c r="Z71" s="22" t="n">
        <f aca="false">LOG(Y71)*E71</f>
        <v>-0</v>
      </c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</row>
    <row r="72" customFormat="false" ht="12.8" hidden="false" customHeight="false" outlineLevel="0" collapsed="false">
      <c r="B72" s="19" t="s">
        <v>56</v>
      </c>
      <c r="C72" s="19" t="s">
        <v>41</v>
      </c>
      <c r="D72" s="19" t="s">
        <v>42</v>
      </c>
      <c r="E72" s="9" t="n">
        <v>1</v>
      </c>
      <c r="F72" s="9" t="n">
        <v>1</v>
      </c>
      <c r="G72" s="10" t="n">
        <v>0</v>
      </c>
      <c r="H72" s="10" t="n">
        <v>0</v>
      </c>
      <c r="I72" s="9" t="n">
        <v>0</v>
      </c>
      <c r="J72" s="9" t="n">
        <v>1</v>
      </c>
      <c r="K72" s="10" t="n">
        <v>0</v>
      </c>
      <c r="L72" s="10" t="n">
        <v>0</v>
      </c>
      <c r="M72" s="10" t="n">
        <v>0</v>
      </c>
      <c r="N72" s="10" t="n">
        <v>0</v>
      </c>
      <c r="O72" s="10" t="n">
        <v>0</v>
      </c>
      <c r="P72" s="10" t="n">
        <v>0</v>
      </c>
      <c r="Q72" s="9" t="n">
        <v>0</v>
      </c>
      <c r="R72" s="9" t="n">
        <v>0</v>
      </c>
      <c r="S72" s="9" t="n">
        <v>0</v>
      </c>
      <c r="T72" s="9" t="n">
        <v>1</v>
      </c>
      <c r="U72" s="9" t="n">
        <f aca="false">IF(E72=0,1,0)</f>
        <v>0</v>
      </c>
      <c r="W72" s="22" t="n">
        <f aca="false">-SUMPRODUCT(G72:U72,G$4:U$4)</f>
        <v>-0.65</v>
      </c>
      <c r="X72" s="30" t="n">
        <f aca="false">EXP(W72)</f>
        <v>0.522045776761016</v>
      </c>
      <c r="Y72" s="31" t="n">
        <f aca="false">X72/SUMIF(B:B,B72,X:X)</f>
        <v>0.997849710092211</v>
      </c>
      <c r="Z72" s="22" t="n">
        <f aca="false">LOG(Y72)*E72</f>
        <v>-0.000934864516915481</v>
      </c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</row>
    <row r="73" customFormat="false" ht="12.8" hidden="false" customHeight="false" outlineLevel="0" collapsed="false">
      <c r="B73" s="19" t="s">
        <v>57</v>
      </c>
      <c r="C73" s="19" t="s">
        <v>44</v>
      </c>
      <c r="D73" s="19" t="s">
        <v>44</v>
      </c>
      <c r="E73" s="9" t="n">
        <v>1</v>
      </c>
      <c r="F73" s="9" t="n">
        <v>1</v>
      </c>
      <c r="G73" s="10" t="n">
        <v>0</v>
      </c>
      <c r="H73" s="10" t="n">
        <v>0</v>
      </c>
      <c r="I73" s="9" t="n">
        <v>1</v>
      </c>
      <c r="J73" s="9" t="n">
        <v>0</v>
      </c>
      <c r="K73" s="10" t="n">
        <v>0</v>
      </c>
      <c r="L73" s="10" t="n">
        <v>0</v>
      </c>
      <c r="M73" s="10" t="n">
        <v>0</v>
      </c>
      <c r="N73" s="10" t="n">
        <v>0</v>
      </c>
      <c r="O73" s="10" t="n">
        <v>0</v>
      </c>
      <c r="P73" s="10" t="n">
        <v>0</v>
      </c>
      <c r="Q73" s="9" t="n">
        <v>1</v>
      </c>
      <c r="R73" s="9" t="n">
        <v>0</v>
      </c>
      <c r="S73" s="9" t="n">
        <v>0</v>
      </c>
      <c r="T73" s="9" t="n">
        <v>0</v>
      </c>
      <c r="U73" s="9" t="n">
        <f aca="false">IF(E73=0,1,0)</f>
        <v>0</v>
      </c>
      <c r="W73" s="22" t="n">
        <f aca="false">-SUMPRODUCT(G73:U73,G$4:U$4)</f>
        <v>-1.95</v>
      </c>
      <c r="X73" s="30" t="n">
        <f aca="false">EXP(W73)</f>
        <v>0.142274071586514</v>
      </c>
      <c r="Y73" s="24" t="n">
        <f aca="false">X73/SUMIF(B:B,B73,X:X)</f>
        <v>0.846836284234911</v>
      </c>
      <c r="Z73" s="22" t="n">
        <f aca="false">LOG(Y73)*E73</f>
        <v>-0.0722005421200251</v>
      </c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</row>
    <row r="74" customFormat="false" ht="12.8" hidden="false" customHeight="false" outlineLevel="0" collapsed="false">
      <c r="B74" s="19" t="s">
        <v>57</v>
      </c>
      <c r="C74" s="19" t="s">
        <v>44</v>
      </c>
      <c r="D74" s="19" t="s">
        <v>45</v>
      </c>
      <c r="E74" s="9" t="n">
        <v>0</v>
      </c>
      <c r="F74" s="9" t="n">
        <v>1</v>
      </c>
      <c r="G74" s="10" t="n">
        <v>0</v>
      </c>
      <c r="H74" s="10" t="n">
        <v>0</v>
      </c>
      <c r="I74" s="9" t="n">
        <v>0</v>
      </c>
      <c r="J74" s="9" t="n">
        <v>1</v>
      </c>
      <c r="K74" s="10" t="n">
        <v>0</v>
      </c>
      <c r="L74" s="10" t="n">
        <v>0</v>
      </c>
      <c r="M74" s="10" t="n">
        <v>0</v>
      </c>
      <c r="N74" s="10" t="n">
        <v>0</v>
      </c>
      <c r="O74" s="10" t="n">
        <v>0</v>
      </c>
      <c r="P74" s="10" t="n">
        <v>0</v>
      </c>
      <c r="Q74" s="9" t="n">
        <v>0</v>
      </c>
      <c r="R74" s="9" t="n">
        <v>0</v>
      </c>
      <c r="S74" s="9" t="n">
        <v>1</v>
      </c>
      <c r="T74" s="9" t="n">
        <v>1</v>
      </c>
      <c r="U74" s="9" t="n">
        <f aca="false">IF(E74=0,1,0)</f>
        <v>1</v>
      </c>
      <c r="W74" s="22" t="n">
        <f aca="false">-SUMPRODUCT(G74:U74,G$4:U$4)</f>
        <v>-3.65999999999998</v>
      </c>
      <c r="X74" s="30" t="n">
        <f aca="false">EXP(W74)</f>
        <v>0.0257325127263605</v>
      </c>
      <c r="Y74" s="24" t="n">
        <f aca="false">X74/SUMIF(B:B,B74,X:X)</f>
        <v>0.153163715765089</v>
      </c>
      <c r="Z74" s="22" t="n">
        <f aca="false">LOG(Y74)*E74</f>
        <v>-0</v>
      </c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</row>
    <row r="75" customFormat="false" ht="12.8" hidden="false" customHeight="false" outlineLevel="0" collapsed="false">
      <c r="B75" s="19" t="s">
        <v>58</v>
      </c>
      <c r="C75" s="19" t="s">
        <v>41</v>
      </c>
      <c r="D75" s="19" t="s">
        <v>41</v>
      </c>
      <c r="E75" s="9" t="n">
        <v>0</v>
      </c>
      <c r="F75" s="9" t="n">
        <v>1</v>
      </c>
      <c r="G75" s="10" t="n">
        <v>0</v>
      </c>
      <c r="H75" s="10" t="n">
        <v>0</v>
      </c>
      <c r="I75" s="9" t="n">
        <v>1</v>
      </c>
      <c r="J75" s="9" t="n">
        <v>0</v>
      </c>
      <c r="K75" s="10" t="n">
        <v>0</v>
      </c>
      <c r="L75" s="10" t="n">
        <v>0</v>
      </c>
      <c r="M75" s="10" t="n">
        <v>0</v>
      </c>
      <c r="N75" s="10" t="n">
        <v>0</v>
      </c>
      <c r="O75" s="10" t="n">
        <v>0</v>
      </c>
      <c r="P75" s="10" t="n">
        <v>0</v>
      </c>
      <c r="Q75" s="9" t="n">
        <v>1</v>
      </c>
      <c r="R75" s="9" t="n">
        <v>1</v>
      </c>
      <c r="S75" s="9" t="n">
        <v>0</v>
      </c>
      <c r="T75" s="9" t="n">
        <v>0</v>
      </c>
      <c r="U75" s="9" t="n">
        <f aca="false">IF(E75=0,1,0)</f>
        <v>1</v>
      </c>
      <c r="W75" s="22" t="n">
        <f aca="false">-SUMPRODUCT(G75:U75,G$4:U$4)</f>
        <v>-6.78999999999994</v>
      </c>
      <c r="X75" s="30" t="n">
        <f aca="false">EXP(W75)</f>
        <v>0.0011249687741749</v>
      </c>
      <c r="Y75" s="31" t="n">
        <f aca="false">X75/SUMIF(B:B,B75,X:X)</f>
        <v>0.00215028990778926</v>
      </c>
      <c r="Z75" s="22" t="n">
        <f aca="false">LOG(Y75)*E75</f>
        <v>-0</v>
      </c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</row>
    <row r="76" customFormat="false" ht="12.8" hidden="false" customHeight="false" outlineLevel="0" collapsed="false">
      <c r="B76" s="19" t="s">
        <v>58</v>
      </c>
      <c r="C76" s="19" t="s">
        <v>41</v>
      </c>
      <c r="D76" s="19" t="s">
        <v>42</v>
      </c>
      <c r="E76" s="9" t="n">
        <v>1</v>
      </c>
      <c r="F76" s="9" t="n">
        <v>1</v>
      </c>
      <c r="G76" s="10" t="n">
        <v>0</v>
      </c>
      <c r="H76" s="10" t="n">
        <v>0</v>
      </c>
      <c r="I76" s="9" t="n">
        <v>0</v>
      </c>
      <c r="J76" s="9" t="n">
        <v>1</v>
      </c>
      <c r="K76" s="10" t="n">
        <v>0</v>
      </c>
      <c r="L76" s="10" t="n">
        <v>0</v>
      </c>
      <c r="M76" s="10" t="n">
        <v>0</v>
      </c>
      <c r="N76" s="10" t="n">
        <v>0</v>
      </c>
      <c r="O76" s="10" t="n">
        <v>0</v>
      </c>
      <c r="P76" s="10" t="n">
        <v>0</v>
      </c>
      <c r="Q76" s="9" t="n">
        <v>0</v>
      </c>
      <c r="R76" s="9" t="n">
        <v>0</v>
      </c>
      <c r="S76" s="9" t="n">
        <v>0</v>
      </c>
      <c r="T76" s="9" t="n">
        <v>1</v>
      </c>
      <c r="U76" s="9" t="n">
        <f aca="false">IF(E76=0,1,0)</f>
        <v>0</v>
      </c>
      <c r="W76" s="22" t="n">
        <f aca="false">-SUMPRODUCT(G76:U76,G$4:U$4)</f>
        <v>-0.65</v>
      </c>
      <c r="X76" s="30" t="n">
        <f aca="false">EXP(W76)</f>
        <v>0.522045776761016</v>
      </c>
      <c r="Y76" s="31" t="n">
        <f aca="false">X76/SUMIF(B:B,B76,X:X)</f>
        <v>0.997849710092211</v>
      </c>
      <c r="Z76" s="22" t="n">
        <f aca="false">LOG(Y76)*E76</f>
        <v>-0.000934864516915481</v>
      </c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</row>
    <row r="77" customFormat="false" ht="12.8" hidden="false" customHeight="false" outlineLevel="0" collapsed="false">
      <c r="B77" s="19" t="s">
        <v>59</v>
      </c>
      <c r="C77" s="19" t="s">
        <v>44</v>
      </c>
      <c r="D77" s="19" t="s">
        <v>44</v>
      </c>
      <c r="E77" s="9" t="n">
        <v>1</v>
      </c>
      <c r="F77" s="9" t="n">
        <v>1</v>
      </c>
      <c r="G77" s="10" t="n">
        <v>0</v>
      </c>
      <c r="H77" s="10" t="n">
        <v>0</v>
      </c>
      <c r="I77" s="9" t="n">
        <v>1</v>
      </c>
      <c r="J77" s="9" t="n">
        <v>0</v>
      </c>
      <c r="K77" s="10" t="n">
        <v>0</v>
      </c>
      <c r="L77" s="10" t="n">
        <v>0</v>
      </c>
      <c r="M77" s="10" t="n">
        <v>0</v>
      </c>
      <c r="N77" s="10" t="n">
        <v>0</v>
      </c>
      <c r="O77" s="10" t="n">
        <v>0</v>
      </c>
      <c r="P77" s="10" t="n">
        <v>0</v>
      </c>
      <c r="Q77" s="9" t="n">
        <v>1</v>
      </c>
      <c r="R77" s="9" t="n">
        <v>0</v>
      </c>
      <c r="S77" s="9" t="n">
        <v>0</v>
      </c>
      <c r="T77" s="9" t="n">
        <v>0</v>
      </c>
      <c r="U77" s="9" t="n">
        <f aca="false">IF(E77=0,1,0)</f>
        <v>0</v>
      </c>
      <c r="W77" s="22" t="n">
        <f aca="false">-SUMPRODUCT(G77:U77,G$4:U$4)</f>
        <v>-1.95</v>
      </c>
      <c r="X77" s="30" t="n">
        <f aca="false">EXP(W77)</f>
        <v>0.142274071586514</v>
      </c>
      <c r="Y77" s="24" t="n">
        <f aca="false">X77/SUMIF(B:B,B77,X:X)</f>
        <v>0.846836284234911</v>
      </c>
      <c r="Z77" s="22" t="n">
        <f aca="false">LOG(Y77)*E77</f>
        <v>-0.0722005421200251</v>
      </c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</row>
    <row r="78" customFormat="false" ht="12.8" hidden="false" customHeight="false" outlineLevel="0" collapsed="false">
      <c r="B78" s="19" t="s">
        <v>59</v>
      </c>
      <c r="C78" s="19" t="s">
        <v>44</v>
      </c>
      <c r="D78" s="19" t="s">
        <v>45</v>
      </c>
      <c r="E78" s="9" t="n">
        <v>0</v>
      </c>
      <c r="F78" s="9" t="n">
        <v>1</v>
      </c>
      <c r="G78" s="10" t="n">
        <v>0</v>
      </c>
      <c r="H78" s="10" t="n">
        <v>0</v>
      </c>
      <c r="I78" s="9" t="n">
        <v>0</v>
      </c>
      <c r="J78" s="9" t="n">
        <v>1</v>
      </c>
      <c r="K78" s="10" t="n">
        <v>0</v>
      </c>
      <c r="L78" s="10" t="n">
        <v>0</v>
      </c>
      <c r="M78" s="10" t="n">
        <v>0</v>
      </c>
      <c r="N78" s="10" t="n">
        <v>0</v>
      </c>
      <c r="O78" s="10" t="n">
        <v>0</v>
      </c>
      <c r="P78" s="10" t="n">
        <v>0</v>
      </c>
      <c r="Q78" s="9" t="n">
        <v>0</v>
      </c>
      <c r="R78" s="9" t="n">
        <v>0</v>
      </c>
      <c r="S78" s="9" t="n">
        <v>1</v>
      </c>
      <c r="T78" s="9" t="n">
        <v>1</v>
      </c>
      <c r="U78" s="9" t="n">
        <f aca="false">IF(E78=0,1,0)</f>
        <v>1</v>
      </c>
      <c r="W78" s="22" t="n">
        <f aca="false">-SUMPRODUCT(G78:U78,G$4:U$4)</f>
        <v>-3.65999999999998</v>
      </c>
      <c r="X78" s="30" t="n">
        <f aca="false">EXP(W78)</f>
        <v>0.0257325127263605</v>
      </c>
      <c r="Y78" s="24" t="n">
        <f aca="false">X78/SUMIF(B:B,B78,X:X)</f>
        <v>0.153163715765089</v>
      </c>
      <c r="Z78" s="22" t="n">
        <f aca="false">LOG(Y78)*E78</f>
        <v>-0</v>
      </c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</row>
    <row r="79" customFormat="false" ht="12.8" hidden="false" customHeight="false" outlineLevel="0" collapsed="false">
      <c r="B79" s="15" t="s">
        <v>60</v>
      </c>
      <c r="C79" s="15" t="s">
        <v>42</v>
      </c>
      <c r="D79" s="15" t="s">
        <v>41</v>
      </c>
      <c r="E79" s="16" t="n">
        <v>0</v>
      </c>
      <c r="F79" s="16" t="n">
        <v>1</v>
      </c>
      <c r="G79" s="17" t="n">
        <v>0</v>
      </c>
      <c r="H79" s="17" t="n">
        <v>0</v>
      </c>
      <c r="I79" s="16" t="n">
        <v>1</v>
      </c>
      <c r="J79" s="16" t="n">
        <v>0</v>
      </c>
      <c r="K79" s="17" t="n">
        <v>0</v>
      </c>
      <c r="L79" s="17" t="n">
        <v>0</v>
      </c>
      <c r="M79" s="17" t="n">
        <v>0</v>
      </c>
      <c r="N79" s="17" t="n">
        <v>0</v>
      </c>
      <c r="O79" s="17" t="n">
        <v>0</v>
      </c>
      <c r="P79" s="17" t="n">
        <v>0</v>
      </c>
      <c r="Q79" s="16" t="n">
        <v>1</v>
      </c>
      <c r="R79" s="16" t="n">
        <v>1</v>
      </c>
      <c r="S79" s="16" t="n">
        <v>0</v>
      </c>
      <c r="T79" s="16" t="n">
        <v>1</v>
      </c>
      <c r="U79" s="16" t="n">
        <f aca="false">IF(E79=0,1,0)</f>
        <v>1</v>
      </c>
      <c r="W79" s="22" t="n">
        <f aca="false">-SUMPRODUCT(G79:U79,G$4:U$4)</f>
        <v>-6.78999999999994</v>
      </c>
      <c r="X79" s="30" t="n">
        <f aca="false">EXP(W79)</f>
        <v>0.0011249687741749</v>
      </c>
      <c r="Y79" s="31" t="n">
        <f aca="false">X79/SUMIF(B:B,B79,X:X)</f>
        <v>0.00239972146308983</v>
      </c>
      <c r="Z79" s="22" t="n">
        <f aca="false">LOG(Y79)*E79</f>
        <v>-0</v>
      </c>
    </row>
    <row r="80" customFormat="false" ht="12.8" hidden="false" customHeight="false" outlineLevel="0" collapsed="false">
      <c r="B80" s="15" t="s">
        <v>60</v>
      </c>
      <c r="C80" s="15" t="s">
        <v>42</v>
      </c>
      <c r="D80" s="15" t="s">
        <v>42</v>
      </c>
      <c r="E80" s="16" t="n">
        <v>1</v>
      </c>
      <c r="F80" s="16" t="n">
        <v>1</v>
      </c>
      <c r="G80" s="17" t="n">
        <v>0</v>
      </c>
      <c r="H80" s="17" t="n">
        <v>0</v>
      </c>
      <c r="I80" s="16" t="n">
        <v>1</v>
      </c>
      <c r="J80" s="16" t="n">
        <v>1</v>
      </c>
      <c r="K80" s="17" t="n">
        <v>0</v>
      </c>
      <c r="L80" s="17" t="n">
        <v>0</v>
      </c>
      <c r="M80" s="17" t="n">
        <v>0</v>
      </c>
      <c r="N80" s="17" t="n">
        <v>0</v>
      </c>
      <c r="O80" s="17" t="n">
        <v>0</v>
      </c>
      <c r="P80" s="17" t="n">
        <v>0</v>
      </c>
      <c r="Q80" s="16" t="n">
        <v>0</v>
      </c>
      <c r="R80" s="16" t="n">
        <v>0</v>
      </c>
      <c r="S80" s="16" t="n">
        <v>0</v>
      </c>
      <c r="T80" s="16" t="n">
        <v>0</v>
      </c>
      <c r="U80" s="16" t="n">
        <f aca="false">IF(E80=0,1,0)</f>
        <v>0</v>
      </c>
      <c r="W80" s="22" t="n">
        <f aca="false">-SUMPRODUCT(G80:U80,G$4:U$4)</f>
        <v>-0.76</v>
      </c>
      <c r="X80" s="30" t="n">
        <f aca="false">EXP(W80)</f>
        <v>0.467666427009909</v>
      </c>
      <c r="Y80" s="31" t="n">
        <f aca="false">X80/SUMIF(B:B,B80,X:X)</f>
        <v>0.99760027853691</v>
      </c>
      <c r="Z80" s="22" t="n">
        <f aca="false">LOG(Y80)*E80</f>
        <v>-0.00104343827146835</v>
      </c>
    </row>
    <row r="81" customFormat="false" ht="12.8" hidden="false" customHeight="false" outlineLevel="0" collapsed="false">
      <c r="B81" s="15" t="s">
        <v>61</v>
      </c>
      <c r="C81" s="15" t="s">
        <v>45</v>
      </c>
      <c r="D81" s="15" t="s">
        <v>44</v>
      </c>
      <c r="E81" s="16" t="n">
        <v>0</v>
      </c>
      <c r="F81" s="16" t="n">
        <v>1</v>
      </c>
      <c r="G81" s="17" t="n">
        <v>0</v>
      </c>
      <c r="H81" s="17" t="n">
        <v>0</v>
      </c>
      <c r="I81" s="16" t="n">
        <v>1</v>
      </c>
      <c r="J81" s="16" t="n">
        <v>0</v>
      </c>
      <c r="K81" s="17" t="n">
        <v>0</v>
      </c>
      <c r="L81" s="17" t="n">
        <v>0</v>
      </c>
      <c r="M81" s="17" t="n">
        <v>0</v>
      </c>
      <c r="N81" s="17" t="n">
        <v>0</v>
      </c>
      <c r="O81" s="17" t="n">
        <v>0</v>
      </c>
      <c r="P81" s="17" t="n">
        <v>0</v>
      </c>
      <c r="Q81" s="16" t="n">
        <v>1</v>
      </c>
      <c r="R81" s="16" t="n">
        <v>0</v>
      </c>
      <c r="S81" s="16" t="n">
        <v>0</v>
      </c>
      <c r="T81" s="16" t="n">
        <v>1</v>
      </c>
      <c r="U81" s="16" t="n">
        <f aca="false">IF(E81=0,1,0)</f>
        <v>1</v>
      </c>
      <c r="W81" s="22" t="n">
        <f aca="false">-SUMPRODUCT(G81:U81,G$4:U$4)</f>
        <v>-1.95</v>
      </c>
      <c r="X81" s="30" t="n">
        <f aca="false">EXP(W81)</f>
        <v>0.142274071586514</v>
      </c>
      <c r="Y81" s="24" t="n">
        <f aca="false">X81/SUMIF(B:B,B81,X:X)</f>
        <v>0.846836284234911</v>
      </c>
      <c r="Z81" s="22" t="n">
        <f aca="false">LOG(Y81)*E81</f>
        <v>-0</v>
      </c>
    </row>
    <row r="82" customFormat="false" ht="12.8" hidden="false" customHeight="false" outlineLevel="0" collapsed="false">
      <c r="B82" s="15" t="s">
        <v>61</v>
      </c>
      <c r="C82" s="15" t="s">
        <v>45</v>
      </c>
      <c r="D82" s="15" t="s">
        <v>45</v>
      </c>
      <c r="E82" s="16" t="n">
        <v>1</v>
      </c>
      <c r="F82" s="16" t="n">
        <v>1</v>
      </c>
      <c r="G82" s="17" t="n">
        <v>0</v>
      </c>
      <c r="H82" s="17" t="n">
        <v>0</v>
      </c>
      <c r="I82" s="16" t="n">
        <v>0</v>
      </c>
      <c r="J82" s="16" t="n">
        <v>1</v>
      </c>
      <c r="K82" s="17" t="n">
        <v>0</v>
      </c>
      <c r="L82" s="17" t="n">
        <v>0</v>
      </c>
      <c r="M82" s="17" t="n">
        <v>0</v>
      </c>
      <c r="N82" s="17" t="n">
        <v>0</v>
      </c>
      <c r="O82" s="17" t="n">
        <v>0</v>
      </c>
      <c r="P82" s="17" t="n">
        <v>0</v>
      </c>
      <c r="Q82" s="16" t="n">
        <v>0</v>
      </c>
      <c r="R82" s="16" t="n">
        <v>0</v>
      </c>
      <c r="S82" s="16" t="n">
        <v>1</v>
      </c>
      <c r="T82" s="16" t="n">
        <v>0</v>
      </c>
      <c r="U82" s="16" t="n">
        <f aca="false">IF(E82=0,1,0)</f>
        <v>0</v>
      </c>
      <c r="W82" s="22" t="n">
        <f aca="false">-SUMPRODUCT(G82:U82,G$4:U$4)</f>
        <v>-3.65999999999998</v>
      </c>
      <c r="X82" s="30" t="n">
        <f aca="false">EXP(W82)</f>
        <v>0.0257325127263605</v>
      </c>
      <c r="Y82" s="24" t="n">
        <f aca="false">X82/SUMIF(B:B,B82,X:X)</f>
        <v>0.153163715765089</v>
      </c>
      <c r="Z82" s="22" t="n">
        <f aca="false">LOG(Y82)*E82</f>
        <v>-0.814844106174576</v>
      </c>
    </row>
    <row r="83" customFormat="false" ht="12.8" hidden="false" customHeight="false" outlineLevel="0" collapsed="false">
      <c r="B83" s="15" t="s">
        <v>62</v>
      </c>
      <c r="C83" s="15" t="s">
        <v>42</v>
      </c>
      <c r="D83" s="15" t="s">
        <v>41</v>
      </c>
      <c r="E83" s="16" t="n">
        <v>0</v>
      </c>
      <c r="F83" s="16" t="n">
        <v>1</v>
      </c>
      <c r="G83" s="17" t="n">
        <v>0</v>
      </c>
      <c r="H83" s="17" t="n">
        <v>0</v>
      </c>
      <c r="I83" s="16" t="n">
        <v>1</v>
      </c>
      <c r="J83" s="16" t="n">
        <v>0</v>
      </c>
      <c r="K83" s="17" t="n">
        <v>0</v>
      </c>
      <c r="L83" s="17" t="n">
        <v>0</v>
      </c>
      <c r="M83" s="17" t="n">
        <v>0</v>
      </c>
      <c r="N83" s="17" t="n">
        <v>0</v>
      </c>
      <c r="O83" s="17" t="n">
        <v>0</v>
      </c>
      <c r="P83" s="17" t="n">
        <v>0</v>
      </c>
      <c r="Q83" s="16" t="n">
        <v>1</v>
      </c>
      <c r="R83" s="16" t="n">
        <v>1</v>
      </c>
      <c r="S83" s="16" t="n">
        <v>0</v>
      </c>
      <c r="T83" s="16" t="n">
        <v>1</v>
      </c>
      <c r="U83" s="16" t="n">
        <f aca="false">IF(E83=0,1,0)</f>
        <v>1</v>
      </c>
      <c r="W83" s="22" t="n">
        <f aca="false">-SUMPRODUCT(G83:U83,G$4:U$4)</f>
        <v>-6.78999999999994</v>
      </c>
      <c r="X83" s="30" t="n">
        <f aca="false">EXP(W83)</f>
        <v>0.0011249687741749</v>
      </c>
      <c r="Y83" s="31" t="n">
        <f aca="false">X83/SUMIF(B:B,B83,X:X)</f>
        <v>0.00215028990778926</v>
      </c>
      <c r="Z83" s="22" t="n">
        <f aca="false">LOG(Y83)*E83</f>
        <v>-0</v>
      </c>
    </row>
    <row r="84" customFormat="false" ht="12.8" hidden="false" customHeight="false" outlineLevel="0" collapsed="false">
      <c r="B84" s="15" t="s">
        <v>62</v>
      </c>
      <c r="C84" s="15" t="s">
        <v>42</v>
      </c>
      <c r="D84" s="15" t="s">
        <v>42</v>
      </c>
      <c r="E84" s="16" t="n">
        <v>1</v>
      </c>
      <c r="F84" s="16" t="n">
        <v>1</v>
      </c>
      <c r="G84" s="17" t="n">
        <v>0</v>
      </c>
      <c r="H84" s="17" t="n">
        <v>0</v>
      </c>
      <c r="I84" s="16" t="n">
        <v>0</v>
      </c>
      <c r="J84" s="16" t="n">
        <v>1</v>
      </c>
      <c r="K84" s="17" t="n">
        <v>0</v>
      </c>
      <c r="L84" s="17" t="n">
        <v>0</v>
      </c>
      <c r="M84" s="17" t="n">
        <v>0</v>
      </c>
      <c r="N84" s="17" t="n">
        <v>0</v>
      </c>
      <c r="O84" s="17" t="n">
        <v>0</v>
      </c>
      <c r="P84" s="17" t="n">
        <v>0</v>
      </c>
      <c r="Q84" s="16" t="n">
        <v>0</v>
      </c>
      <c r="R84" s="16" t="n">
        <v>0</v>
      </c>
      <c r="S84" s="16" t="n">
        <v>0</v>
      </c>
      <c r="T84" s="16" t="n">
        <v>0</v>
      </c>
      <c r="U84" s="16" t="n">
        <f aca="false">IF(E84=0,1,0)</f>
        <v>0</v>
      </c>
      <c r="W84" s="22" t="n">
        <f aca="false">-SUMPRODUCT(G84:U84,G$4:U$4)</f>
        <v>-0.65</v>
      </c>
      <c r="X84" s="30" t="n">
        <f aca="false">EXP(W84)</f>
        <v>0.522045776761016</v>
      </c>
      <c r="Y84" s="31" t="n">
        <f aca="false">X84/SUMIF(B:B,B84,X:X)</f>
        <v>0.997849710092211</v>
      </c>
      <c r="Z84" s="22" t="n">
        <f aca="false">LOG(Y84)*E84</f>
        <v>-0.000934864516915481</v>
      </c>
    </row>
    <row r="85" customFormat="false" ht="12.8" hidden="false" customHeight="false" outlineLevel="0" collapsed="false">
      <c r="B85" s="15" t="s">
        <v>63</v>
      </c>
      <c r="C85" s="15" t="s">
        <v>45</v>
      </c>
      <c r="D85" s="15" t="s">
        <v>44</v>
      </c>
      <c r="E85" s="16" t="n">
        <v>0</v>
      </c>
      <c r="F85" s="16" t="n">
        <v>1</v>
      </c>
      <c r="G85" s="17" t="n">
        <v>0</v>
      </c>
      <c r="H85" s="17" t="n">
        <v>0</v>
      </c>
      <c r="I85" s="16" t="n">
        <v>1</v>
      </c>
      <c r="J85" s="16" t="n">
        <v>0</v>
      </c>
      <c r="K85" s="17" t="n">
        <v>0</v>
      </c>
      <c r="L85" s="17" t="n">
        <v>0</v>
      </c>
      <c r="M85" s="17" t="n">
        <v>0</v>
      </c>
      <c r="N85" s="17" t="n">
        <v>0</v>
      </c>
      <c r="O85" s="17" t="n">
        <v>0</v>
      </c>
      <c r="P85" s="17" t="n">
        <v>0</v>
      </c>
      <c r="Q85" s="16" t="n">
        <v>1</v>
      </c>
      <c r="R85" s="16" t="n">
        <v>0</v>
      </c>
      <c r="S85" s="16" t="n">
        <v>0</v>
      </c>
      <c r="T85" s="16" t="n">
        <v>1</v>
      </c>
      <c r="U85" s="16" t="n">
        <f aca="false">IF(E85=0,1,0)</f>
        <v>1</v>
      </c>
      <c r="W85" s="22" t="n">
        <f aca="false">-SUMPRODUCT(G85:U85,G$4:U$4)</f>
        <v>-1.95</v>
      </c>
      <c r="X85" s="30" t="n">
        <f aca="false">EXP(W85)</f>
        <v>0.142274071586514</v>
      </c>
      <c r="Y85" s="24" t="n">
        <f aca="false">X85/SUMIF(B:B,B85,X:X)</f>
        <v>0.846836284234911</v>
      </c>
      <c r="Z85" s="22" t="n">
        <f aca="false">LOG(Y85)*E85</f>
        <v>-0</v>
      </c>
    </row>
    <row r="86" customFormat="false" ht="12.8" hidden="false" customHeight="false" outlineLevel="0" collapsed="false">
      <c r="B86" s="15" t="s">
        <v>63</v>
      </c>
      <c r="C86" s="15" t="s">
        <v>45</v>
      </c>
      <c r="D86" s="15" t="s">
        <v>45</v>
      </c>
      <c r="E86" s="16" t="n">
        <v>1</v>
      </c>
      <c r="F86" s="16" t="n">
        <v>1</v>
      </c>
      <c r="G86" s="17" t="n">
        <v>0</v>
      </c>
      <c r="H86" s="17" t="n">
        <v>0</v>
      </c>
      <c r="I86" s="16" t="n">
        <v>0</v>
      </c>
      <c r="J86" s="16" t="n">
        <v>1</v>
      </c>
      <c r="K86" s="17" t="n">
        <v>0</v>
      </c>
      <c r="L86" s="17" t="n">
        <v>0</v>
      </c>
      <c r="M86" s="17" t="n">
        <v>0</v>
      </c>
      <c r="N86" s="17" t="n">
        <v>0</v>
      </c>
      <c r="O86" s="17" t="n">
        <v>0</v>
      </c>
      <c r="P86" s="17" t="n">
        <v>0</v>
      </c>
      <c r="Q86" s="16" t="n">
        <v>0</v>
      </c>
      <c r="R86" s="16" t="n">
        <v>0</v>
      </c>
      <c r="S86" s="16" t="n">
        <v>1</v>
      </c>
      <c r="T86" s="16" t="n">
        <v>0</v>
      </c>
      <c r="U86" s="16" t="n">
        <f aca="false">IF(E86=0,1,0)</f>
        <v>0</v>
      </c>
      <c r="W86" s="22" t="n">
        <f aca="false">-SUMPRODUCT(G86:U86,G$4:U$4)</f>
        <v>-3.65999999999998</v>
      </c>
      <c r="X86" s="30" t="n">
        <f aca="false">EXP(W86)</f>
        <v>0.0257325127263605</v>
      </c>
      <c r="Y86" s="24" t="n">
        <f aca="false">X86/SUMIF(B:B,B86,X:X)</f>
        <v>0.153163715765089</v>
      </c>
      <c r="Z86" s="22" t="n">
        <f aca="false">LOG(Y86)*E86</f>
        <v>-0.814844106174576</v>
      </c>
    </row>
    <row r="87" customFormat="false" ht="12.8" hidden="false" customHeight="false" outlineLevel="0" collapsed="false">
      <c r="B87" s="5" t="s">
        <v>64</v>
      </c>
      <c r="C87" s="5" t="s">
        <v>65</v>
      </c>
      <c r="D87" s="5" t="s">
        <v>65</v>
      </c>
      <c r="E87" s="6" t="n">
        <v>0</v>
      </c>
      <c r="F87" s="6" t="n">
        <v>1</v>
      </c>
      <c r="G87" s="7" t="n">
        <v>0</v>
      </c>
      <c r="H87" s="7" t="n">
        <v>0</v>
      </c>
      <c r="I87" s="7" t="n">
        <v>0</v>
      </c>
      <c r="J87" s="7" t="n">
        <v>0</v>
      </c>
      <c r="K87" s="6" t="n">
        <v>1</v>
      </c>
      <c r="L87" s="6" t="n">
        <v>0</v>
      </c>
      <c r="M87" s="7" t="n">
        <v>0</v>
      </c>
      <c r="N87" s="7" t="n">
        <v>0</v>
      </c>
      <c r="O87" s="7" t="n">
        <v>0</v>
      </c>
      <c r="P87" s="7" t="n">
        <v>0</v>
      </c>
      <c r="Q87" s="6" t="n">
        <v>1</v>
      </c>
      <c r="R87" s="6" t="n">
        <v>1</v>
      </c>
      <c r="S87" s="6" t="n">
        <v>0</v>
      </c>
      <c r="T87" s="6" t="n">
        <v>0</v>
      </c>
      <c r="U87" s="6" t="n">
        <f aca="false">IF(E87=0,1,0)</f>
        <v>1</v>
      </c>
      <c r="W87" s="22" t="n">
        <f aca="false">-SUMPRODUCT(G87:U87,G$4:U$4)</f>
        <v>-7.03999999999994</v>
      </c>
      <c r="X87" s="30" t="n">
        <f aca="false">EXP(W87)</f>
        <v>0.000876126562258294</v>
      </c>
      <c r="Y87" s="31" t="n">
        <f aca="false">X87/SUMIF(B:B,B87,X:X)</f>
        <v>0.000884149368720693</v>
      </c>
      <c r="Z87" s="22" t="n">
        <f aca="false">LOG(Y87)*E87</f>
        <v>-0</v>
      </c>
    </row>
    <row r="88" customFormat="false" ht="12.8" hidden="false" customHeight="false" outlineLevel="0" collapsed="false">
      <c r="B88" s="8" t="s">
        <v>64</v>
      </c>
      <c r="C88" s="8" t="s">
        <v>65</v>
      </c>
      <c r="D88" s="8" t="s">
        <v>66</v>
      </c>
      <c r="E88" s="9" t="n">
        <v>1</v>
      </c>
      <c r="F88" s="9" t="n">
        <v>1</v>
      </c>
      <c r="G88" s="10" t="n">
        <v>0</v>
      </c>
      <c r="H88" s="10" t="n">
        <v>0</v>
      </c>
      <c r="I88" s="10" t="n">
        <v>0</v>
      </c>
      <c r="J88" s="10" t="n">
        <v>0</v>
      </c>
      <c r="K88" s="9" t="n">
        <v>0</v>
      </c>
      <c r="L88" s="9" t="n">
        <v>1</v>
      </c>
      <c r="M88" s="10" t="n">
        <v>0</v>
      </c>
      <c r="N88" s="10" t="n">
        <v>0</v>
      </c>
      <c r="O88" s="10" t="n">
        <v>0</v>
      </c>
      <c r="P88" s="10" t="n">
        <v>0</v>
      </c>
      <c r="Q88" s="9" t="n">
        <v>0</v>
      </c>
      <c r="R88" s="9" t="n">
        <v>0</v>
      </c>
      <c r="S88" s="9" t="n">
        <v>0</v>
      </c>
      <c r="T88" s="9" t="n">
        <v>1</v>
      </c>
      <c r="U88" s="9" t="n">
        <f aca="false">IF(E88=0,1,0)</f>
        <v>0</v>
      </c>
      <c r="W88" s="22" t="n">
        <f aca="false">-SUMPRODUCT(G88:U88,G$4:U$4)</f>
        <v>-0.00999999999999997</v>
      </c>
      <c r="X88" s="30" t="n">
        <f aca="false">EXP(W88)</f>
        <v>0.990049833749168</v>
      </c>
      <c r="Y88" s="31" t="n">
        <f aca="false">X88/SUMIF(B:B,B88,X:X)</f>
        <v>0.999115850631279</v>
      </c>
      <c r="Z88" s="22" t="n">
        <f aca="false">LOG(Y88)*E88</f>
        <v>-0.000384151040499725</v>
      </c>
    </row>
    <row r="89" customFormat="false" ht="12.8" hidden="false" customHeight="false" outlineLevel="0" collapsed="false">
      <c r="B89" s="8" t="s">
        <v>67</v>
      </c>
      <c r="C89" s="8" t="s">
        <v>68</v>
      </c>
      <c r="D89" s="8" t="s">
        <v>68</v>
      </c>
      <c r="E89" s="9" t="n">
        <v>1</v>
      </c>
      <c r="F89" s="9" t="n">
        <v>1</v>
      </c>
      <c r="G89" s="10" t="n">
        <v>0</v>
      </c>
      <c r="H89" s="10" t="n">
        <v>0</v>
      </c>
      <c r="I89" s="10" t="n">
        <v>0</v>
      </c>
      <c r="J89" s="10" t="n">
        <v>0</v>
      </c>
      <c r="K89" s="9" t="n">
        <v>1</v>
      </c>
      <c r="L89" s="9" t="n">
        <v>0</v>
      </c>
      <c r="M89" s="10" t="n">
        <v>0</v>
      </c>
      <c r="N89" s="10" t="n">
        <v>0</v>
      </c>
      <c r="O89" s="10" t="n">
        <v>0</v>
      </c>
      <c r="P89" s="10" t="n">
        <v>0</v>
      </c>
      <c r="Q89" s="9" t="n">
        <v>1</v>
      </c>
      <c r="R89" s="9" t="n">
        <v>0</v>
      </c>
      <c r="S89" s="9" t="n">
        <v>0</v>
      </c>
      <c r="T89" s="9" t="n">
        <v>0</v>
      </c>
      <c r="U89" s="9" t="n">
        <f aca="false">IF(E89=0,1,0)</f>
        <v>0</v>
      </c>
      <c r="W89" s="22" t="n">
        <f aca="false">-SUMPRODUCT(G89:U89,G$4:U$4)</f>
        <v>-2.2</v>
      </c>
      <c r="X89" s="30" t="n">
        <f aca="false">EXP(W89)</f>
        <v>0.110803158362334</v>
      </c>
      <c r="Y89" s="24" t="n">
        <f aca="false">X89/SUMIF(B:B,B89,X:X)</f>
        <v>0.694236340108026</v>
      </c>
      <c r="Z89" s="22" t="n">
        <f aca="false">LOG(Y89)*E89</f>
        <v>-0.15849265673301</v>
      </c>
    </row>
    <row r="90" customFormat="false" ht="12.8" hidden="false" customHeight="false" outlineLevel="0" collapsed="false">
      <c r="B90" s="8" t="s">
        <v>67</v>
      </c>
      <c r="C90" s="8" t="s">
        <v>68</v>
      </c>
      <c r="D90" s="8" t="s">
        <v>69</v>
      </c>
      <c r="E90" s="9" t="n">
        <v>0</v>
      </c>
      <c r="F90" s="9" t="n">
        <v>1</v>
      </c>
      <c r="G90" s="10" t="n">
        <v>0</v>
      </c>
      <c r="H90" s="10" t="n">
        <v>0</v>
      </c>
      <c r="I90" s="10" t="n">
        <v>0</v>
      </c>
      <c r="J90" s="10" t="n">
        <v>0</v>
      </c>
      <c r="K90" s="9" t="n">
        <v>0</v>
      </c>
      <c r="L90" s="9" t="n">
        <v>1</v>
      </c>
      <c r="M90" s="10" t="n">
        <v>0</v>
      </c>
      <c r="N90" s="10" t="n">
        <v>0</v>
      </c>
      <c r="O90" s="10" t="n">
        <v>0</v>
      </c>
      <c r="P90" s="10" t="n">
        <v>0</v>
      </c>
      <c r="Q90" s="9" t="n">
        <v>0</v>
      </c>
      <c r="R90" s="9" t="n">
        <v>0</v>
      </c>
      <c r="S90" s="9" t="n">
        <v>1</v>
      </c>
      <c r="T90" s="9" t="n">
        <v>1</v>
      </c>
      <c r="U90" s="9" t="n">
        <f aca="false">IF(E90=0,1,0)</f>
        <v>1</v>
      </c>
      <c r="W90" s="22" t="n">
        <f aca="false">-SUMPRODUCT(G90:U90,G$4:U$4)</f>
        <v>-3.01999999999998</v>
      </c>
      <c r="X90" s="30" t="n">
        <f aca="false">EXP(W90)</f>
        <v>0.048801218362014</v>
      </c>
      <c r="Y90" s="24" t="n">
        <f aca="false">X90/SUMIF(B:B,B90,X:X)</f>
        <v>0.305763659891974</v>
      </c>
      <c r="Z90" s="22" t="n">
        <f aca="false">LOG(Y90)*E90</f>
        <v>-0</v>
      </c>
    </row>
    <row r="91" customFormat="false" ht="12.8" hidden="false" customHeight="false" outlineLevel="0" collapsed="false">
      <c r="B91" s="8" t="s">
        <v>70</v>
      </c>
      <c r="C91" s="8" t="s">
        <v>65</v>
      </c>
      <c r="D91" s="8" t="s">
        <v>65</v>
      </c>
      <c r="E91" s="9" t="n">
        <v>0</v>
      </c>
      <c r="F91" s="9" t="n">
        <v>1</v>
      </c>
      <c r="G91" s="10" t="n">
        <v>0</v>
      </c>
      <c r="H91" s="10" t="n">
        <v>0</v>
      </c>
      <c r="I91" s="10" t="n">
        <v>0</v>
      </c>
      <c r="J91" s="10" t="n">
        <v>0</v>
      </c>
      <c r="K91" s="9" t="n">
        <v>1</v>
      </c>
      <c r="L91" s="9" t="n">
        <v>0</v>
      </c>
      <c r="M91" s="10" t="n">
        <v>0</v>
      </c>
      <c r="N91" s="10" t="n">
        <v>0</v>
      </c>
      <c r="O91" s="10" t="n">
        <v>0</v>
      </c>
      <c r="P91" s="10" t="n">
        <v>0</v>
      </c>
      <c r="Q91" s="9" t="n">
        <v>1</v>
      </c>
      <c r="R91" s="9" t="n">
        <v>1</v>
      </c>
      <c r="S91" s="9" t="n">
        <v>0</v>
      </c>
      <c r="T91" s="9" t="n">
        <v>0</v>
      </c>
      <c r="U91" s="9" t="n">
        <f aca="false">IF(E91=0,1,0)</f>
        <v>1</v>
      </c>
      <c r="W91" s="22" t="n">
        <f aca="false">-SUMPRODUCT(G91:U91,G$4:U$4)</f>
        <v>-7.03999999999994</v>
      </c>
      <c r="X91" s="30" t="n">
        <f aca="false">EXP(W91)</f>
        <v>0.000876126562258294</v>
      </c>
      <c r="Y91" s="31" t="n">
        <f aca="false">X91/SUMIF(B:B,B91,X:X)</f>
        <v>0.000884149368720693</v>
      </c>
      <c r="Z91" s="22" t="n">
        <f aca="false">LOG(Y91)*E91</f>
        <v>-0</v>
      </c>
    </row>
    <row r="92" customFormat="false" ht="12.8" hidden="false" customHeight="false" outlineLevel="0" collapsed="false">
      <c r="B92" s="8" t="s">
        <v>70</v>
      </c>
      <c r="C92" s="8" t="s">
        <v>65</v>
      </c>
      <c r="D92" s="8" t="s">
        <v>66</v>
      </c>
      <c r="E92" s="9" t="n">
        <v>1</v>
      </c>
      <c r="F92" s="9" t="n">
        <v>1</v>
      </c>
      <c r="G92" s="10" t="n">
        <v>0</v>
      </c>
      <c r="H92" s="10" t="n">
        <v>0</v>
      </c>
      <c r="I92" s="10" t="n">
        <v>0</v>
      </c>
      <c r="J92" s="10" t="n">
        <v>0</v>
      </c>
      <c r="K92" s="9" t="n">
        <v>0</v>
      </c>
      <c r="L92" s="9" t="n">
        <v>1</v>
      </c>
      <c r="M92" s="10" t="n">
        <v>0</v>
      </c>
      <c r="N92" s="10" t="n">
        <v>0</v>
      </c>
      <c r="O92" s="10" t="n">
        <v>0</v>
      </c>
      <c r="P92" s="10" t="n">
        <v>0</v>
      </c>
      <c r="Q92" s="9" t="n">
        <v>0</v>
      </c>
      <c r="R92" s="9" t="n">
        <v>0</v>
      </c>
      <c r="S92" s="9" t="n">
        <v>0</v>
      </c>
      <c r="T92" s="9" t="n">
        <v>1</v>
      </c>
      <c r="U92" s="9" t="n">
        <f aca="false">IF(E92=0,1,0)</f>
        <v>0</v>
      </c>
      <c r="W92" s="22" t="n">
        <f aca="false">-SUMPRODUCT(G92:U92,G$4:U$4)</f>
        <v>-0.00999999999999997</v>
      </c>
      <c r="X92" s="30" t="n">
        <f aca="false">EXP(W92)</f>
        <v>0.990049833749168</v>
      </c>
      <c r="Y92" s="31" t="n">
        <f aca="false">X92/SUMIF(B:B,B92,X:X)</f>
        <v>0.999115850631279</v>
      </c>
      <c r="Z92" s="22" t="n">
        <f aca="false">LOG(Y92)*E92</f>
        <v>-0.000384151040499725</v>
      </c>
    </row>
    <row r="93" customFormat="false" ht="12.8" hidden="false" customHeight="false" outlineLevel="0" collapsed="false">
      <c r="B93" s="8" t="s">
        <v>71</v>
      </c>
      <c r="C93" s="8" t="s">
        <v>68</v>
      </c>
      <c r="D93" s="8" t="s">
        <v>68</v>
      </c>
      <c r="E93" s="9" t="n">
        <v>1</v>
      </c>
      <c r="F93" s="9" t="n">
        <v>1</v>
      </c>
      <c r="G93" s="10" t="n">
        <v>0</v>
      </c>
      <c r="H93" s="10" t="n">
        <v>0</v>
      </c>
      <c r="I93" s="10" t="n">
        <v>0</v>
      </c>
      <c r="J93" s="10" t="n">
        <v>0</v>
      </c>
      <c r="K93" s="9" t="n">
        <v>1</v>
      </c>
      <c r="L93" s="9" t="n">
        <v>0</v>
      </c>
      <c r="M93" s="10" t="n">
        <v>0</v>
      </c>
      <c r="N93" s="10" t="n">
        <v>0</v>
      </c>
      <c r="O93" s="10" t="n">
        <v>0</v>
      </c>
      <c r="P93" s="10" t="n">
        <v>0</v>
      </c>
      <c r="Q93" s="9" t="n">
        <v>1</v>
      </c>
      <c r="R93" s="9" t="n">
        <v>0</v>
      </c>
      <c r="S93" s="9" t="n">
        <v>0</v>
      </c>
      <c r="T93" s="9" t="n">
        <v>0</v>
      </c>
      <c r="U93" s="9" t="n">
        <f aca="false">IF(E93=0,1,0)</f>
        <v>0</v>
      </c>
      <c r="W93" s="22" t="n">
        <f aca="false">-SUMPRODUCT(G93:U93,G$4:U$4)</f>
        <v>-2.2</v>
      </c>
      <c r="X93" s="30" t="n">
        <f aca="false">EXP(W93)</f>
        <v>0.110803158362334</v>
      </c>
      <c r="Y93" s="24" t="n">
        <f aca="false">X93/SUMIF(B:B,B93,X:X)</f>
        <v>0.694236340108026</v>
      </c>
      <c r="Z93" s="22" t="n">
        <f aca="false">LOG(Y93)*E93</f>
        <v>-0.15849265673301</v>
      </c>
    </row>
    <row r="94" customFormat="false" ht="12.8" hidden="false" customHeight="false" outlineLevel="0" collapsed="false">
      <c r="B94" s="8" t="s">
        <v>71</v>
      </c>
      <c r="C94" s="8" t="s">
        <v>68</v>
      </c>
      <c r="D94" s="8" t="s">
        <v>69</v>
      </c>
      <c r="E94" s="9" t="n">
        <v>0</v>
      </c>
      <c r="F94" s="9" t="n">
        <v>1</v>
      </c>
      <c r="G94" s="10" t="n">
        <v>0</v>
      </c>
      <c r="H94" s="10" t="n">
        <v>0</v>
      </c>
      <c r="I94" s="10" t="n">
        <v>0</v>
      </c>
      <c r="J94" s="10" t="n">
        <v>0</v>
      </c>
      <c r="K94" s="9" t="n">
        <v>0</v>
      </c>
      <c r="L94" s="9" t="n">
        <v>1</v>
      </c>
      <c r="M94" s="10" t="n">
        <v>0</v>
      </c>
      <c r="N94" s="10" t="n">
        <v>0</v>
      </c>
      <c r="O94" s="10" t="n">
        <v>0</v>
      </c>
      <c r="P94" s="10" t="n">
        <v>0</v>
      </c>
      <c r="Q94" s="9" t="n">
        <v>0</v>
      </c>
      <c r="R94" s="9" t="n">
        <v>0</v>
      </c>
      <c r="S94" s="9" t="n">
        <v>1</v>
      </c>
      <c r="T94" s="9" t="n">
        <v>1</v>
      </c>
      <c r="U94" s="9" t="n">
        <f aca="false">IF(E94=0,1,0)</f>
        <v>1</v>
      </c>
      <c r="W94" s="22" t="n">
        <f aca="false">-SUMPRODUCT(G94:U94,G$4:U$4)</f>
        <v>-3.01999999999998</v>
      </c>
      <c r="X94" s="30" t="n">
        <f aca="false">EXP(W94)</f>
        <v>0.048801218362014</v>
      </c>
      <c r="Y94" s="24" t="n">
        <f aca="false">X94/SUMIF(B:B,B94,X:X)</f>
        <v>0.305763659891974</v>
      </c>
      <c r="Z94" s="22" t="n">
        <f aca="false">LOG(Y94)*E94</f>
        <v>-0</v>
      </c>
    </row>
    <row r="95" customFormat="false" ht="12.8" hidden="false" customHeight="false" outlineLevel="0" collapsed="false">
      <c r="B95" s="8" t="s">
        <v>72</v>
      </c>
      <c r="C95" s="8" t="s">
        <v>65</v>
      </c>
      <c r="D95" s="8" t="s">
        <v>65</v>
      </c>
      <c r="E95" s="9" t="n">
        <v>0</v>
      </c>
      <c r="F95" s="9" t="n">
        <v>1</v>
      </c>
      <c r="G95" s="10" t="n">
        <v>0</v>
      </c>
      <c r="H95" s="10" t="n">
        <v>0</v>
      </c>
      <c r="I95" s="10" t="n">
        <v>0</v>
      </c>
      <c r="J95" s="10" t="n">
        <v>0</v>
      </c>
      <c r="K95" s="9" t="n">
        <v>1</v>
      </c>
      <c r="L95" s="9" t="n">
        <v>0</v>
      </c>
      <c r="M95" s="10" t="n">
        <v>0</v>
      </c>
      <c r="N95" s="10" t="n">
        <v>0</v>
      </c>
      <c r="O95" s="10" t="n">
        <v>0</v>
      </c>
      <c r="P95" s="10" t="n">
        <v>0</v>
      </c>
      <c r="Q95" s="9" t="n">
        <v>1</v>
      </c>
      <c r="R95" s="9" t="n">
        <v>1</v>
      </c>
      <c r="S95" s="9" t="n">
        <v>0</v>
      </c>
      <c r="T95" s="9" t="n">
        <v>0</v>
      </c>
      <c r="U95" s="9" t="n">
        <f aca="false">IF(E95=0,1,0)</f>
        <v>1</v>
      </c>
      <c r="W95" s="22" t="n">
        <f aca="false">-SUMPRODUCT(G95:U95,G$4:U$4)</f>
        <v>-7.03999999999994</v>
      </c>
      <c r="X95" s="30" t="n">
        <f aca="false">EXP(W95)</f>
        <v>0.000876126562258294</v>
      </c>
      <c r="Y95" s="31" t="n">
        <f aca="false">X95/SUMIF(B:B,B95,X:X)</f>
        <v>0.000884149368720693</v>
      </c>
      <c r="Z95" s="22" t="n">
        <f aca="false">LOG(Y95)*E95</f>
        <v>-0</v>
      </c>
    </row>
    <row r="96" customFormat="false" ht="12.8" hidden="false" customHeight="false" outlineLevel="0" collapsed="false">
      <c r="B96" s="8" t="s">
        <v>72</v>
      </c>
      <c r="C96" s="8" t="s">
        <v>65</v>
      </c>
      <c r="D96" s="8" t="s">
        <v>66</v>
      </c>
      <c r="E96" s="9" t="n">
        <v>1</v>
      </c>
      <c r="F96" s="9" t="n">
        <v>1</v>
      </c>
      <c r="G96" s="10" t="n">
        <v>0</v>
      </c>
      <c r="H96" s="10" t="n">
        <v>0</v>
      </c>
      <c r="I96" s="10" t="n">
        <v>0</v>
      </c>
      <c r="J96" s="10" t="n">
        <v>0</v>
      </c>
      <c r="K96" s="9" t="n">
        <v>0</v>
      </c>
      <c r="L96" s="9" t="n">
        <v>1</v>
      </c>
      <c r="M96" s="10" t="n">
        <v>0</v>
      </c>
      <c r="N96" s="10" t="n">
        <v>0</v>
      </c>
      <c r="O96" s="10" t="n">
        <v>0</v>
      </c>
      <c r="P96" s="10" t="n">
        <v>0</v>
      </c>
      <c r="Q96" s="9" t="n">
        <v>0</v>
      </c>
      <c r="R96" s="9" t="n">
        <v>0</v>
      </c>
      <c r="S96" s="9" t="n">
        <v>0</v>
      </c>
      <c r="T96" s="9" t="n">
        <v>1</v>
      </c>
      <c r="U96" s="9" t="n">
        <f aca="false">IF(E96=0,1,0)</f>
        <v>0</v>
      </c>
      <c r="W96" s="22" t="n">
        <f aca="false">-SUMPRODUCT(G96:U96,G$4:U$4)</f>
        <v>-0.00999999999999997</v>
      </c>
      <c r="X96" s="30" t="n">
        <f aca="false">EXP(W96)</f>
        <v>0.990049833749168</v>
      </c>
      <c r="Y96" s="31" t="n">
        <f aca="false">X96/SUMIF(B:B,B96,X:X)</f>
        <v>0.999115850631279</v>
      </c>
      <c r="Z96" s="22" t="n">
        <f aca="false">LOG(Y96)*E96</f>
        <v>-0.000384151040499725</v>
      </c>
    </row>
    <row r="97" customFormat="false" ht="12.8" hidden="false" customHeight="false" outlineLevel="0" collapsed="false">
      <c r="B97" s="8" t="s">
        <v>73</v>
      </c>
      <c r="C97" s="8" t="s">
        <v>68</v>
      </c>
      <c r="D97" s="8" t="s">
        <v>68</v>
      </c>
      <c r="E97" s="9" t="n">
        <v>1</v>
      </c>
      <c r="F97" s="9" t="n">
        <v>1</v>
      </c>
      <c r="G97" s="10" t="n">
        <v>0</v>
      </c>
      <c r="H97" s="10" t="n">
        <v>0</v>
      </c>
      <c r="I97" s="10" t="n">
        <v>0</v>
      </c>
      <c r="J97" s="10" t="n">
        <v>0</v>
      </c>
      <c r="K97" s="9" t="n">
        <v>1</v>
      </c>
      <c r="L97" s="9" t="n">
        <v>0</v>
      </c>
      <c r="M97" s="10" t="n">
        <v>0</v>
      </c>
      <c r="N97" s="10" t="n">
        <v>0</v>
      </c>
      <c r="O97" s="10" t="n">
        <v>0</v>
      </c>
      <c r="P97" s="10" t="n">
        <v>0</v>
      </c>
      <c r="Q97" s="9" t="n">
        <v>1</v>
      </c>
      <c r="R97" s="9" t="n">
        <v>0</v>
      </c>
      <c r="S97" s="9" t="n">
        <v>0</v>
      </c>
      <c r="T97" s="9" t="n">
        <v>0</v>
      </c>
      <c r="U97" s="9" t="n">
        <f aca="false">IF(E97=0,1,0)</f>
        <v>0</v>
      </c>
      <c r="W97" s="22" t="n">
        <f aca="false">-SUMPRODUCT(G97:U97,G$4:U$4)</f>
        <v>-2.2</v>
      </c>
      <c r="X97" s="30" t="n">
        <f aca="false">EXP(W97)</f>
        <v>0.110803158362334</v>
      </c>
      <c r="Y97" s="24" t="n">
        <f aca="false">X97/SUMIF(B:B,B97,X:X)</f>
        <v>0.694236340108026</v>
      </c>
      <c r="Z97" s="22" t="n">
        <f aca="false">LOG(Y97)*E97</f>
        <v>-0.15849265673301</v>
      </c>
    </row>
    <row r="98" customFormat="false" ht="12.8" hidden="false" customHeight="false" outlineLevel="0" collapsed="false">
      <c r="B98" s="8" t="s">
        <v>73</v>
      </c>
      <c r="C98" s="8" t="s">
        <v>68</v>
      </c>
      <c r="D98" s="8" t="s">
        <v>69</v>
      </c>
      <c r="E98" s="9" t="n">
        <v>0</v>
      </c>
      <c r="F98" s="9" t="n">
        <v>1</v>
      </c>
      <c r="G98" s="10" t="n">
        <v>0</v>
      </c>
      <c r="H98" s="10" t="n">
        <v>0</v>
      </c>
      <c r="I98" s="10" t="n">
        <v>0</v>
      </c>
      <c r="J98" s="10" t="n">
        <v>0</v>
      </c>
      <c r="K98" s="9" t="n">
        <v>0</v>
      </c>
      <c r="L98" s="9" t="n">
        <v>1</v>
      </c>
      <c r="M98" s="10" t="n">
        <v>0</v>
      </c>
      <c r="N98" s="10" t="n">
        <v>0</v>
      </c>
      <c r="O98" s="10" t="n">
        <v>0</v>
      </c>
      <c r="P98" s="10" t="n">
        <v>0</v>
      </c>
      <c r="Q98" s="9" t="n">
        <v>0</v>
      </c>
      <c r="R98" s="9" t="n">
        <v>0</v>
      </c>
      <c r="S98" s="9" t="n">
        <v>1</v>
      </c>
      <c r="T98" s="9" t="n">
        <v>1</v>
      </c>
      <c r="U98" s="9" t="n">
        <f aca="false">IF(E98=0,1,0)</f>
        <v>1</v>
      </c>
      <c r="W98" s="22" t="n">
        <f aca="false">-SUMPRODUCT(G98:U98,G$4:U$4)</f>
        <v>-3.01999999999998</v>
      </c>
      <c r="X98" s="30" t="n">
        <f aca="false">EXP(W98)</f>
        <v>0.048801218362014</v>
      </c>
      <c r="Y98" s="24" t="n">
        <f aca="false">X98/SUMIF(B:B,B98,X:X)</f>
        <v>0.305763659891974</v>
      </c>
      <c r="Z98" s="22" t="n">
        <f aca="false">LOG(Y98)*E98</f>
        <v>-0</v>
      </c>
    </row>
    <row r="99" customFormat="false" ht="12.8" hidden="false" customHeight="false" outlineLevel="0" collapsed="false">
      <c r="B99" s="8" t="s">
        <v>74</v>
      </c>
      <c r="C99" s="8" t="s">
        <v>65</v>
      </c>
      <c r="D99" s="8" t="s">
        <v>65</v>
      </c>
      <c r="E99" s="9" t="n">
        <v>0</v>
      </c>
      <c r="F99" s="9" t="n">
        <v>1</v>
      </c>
      <c r="G99" s="10" t="n">
        <v>0</v>
      </c>
      <c r="H99" s="10" t="n">
        <v>0</v>
      </c>
      <c r="I99" s="10" t="n">
        <v>0</v>
      </c>
      <c r="J99" s="10" t="n">
        <v>0</v>
      </c>
      <c r="K99" s="9" t="n">
        <v>1</v>
      </c>
      <c r="L99" s="9" t="n">
        <v>0</v>
      </c>
      <c r="M99" s="10" t="n">
        <v>0</v>
      </c>
      <c r="N99" s="10" t="n">
        <v>0</v>
      </c>
      <c r="O99" s="10" t="n">
        <v>0</v>
      </c>
      <c r="P99" s="10" t="n">
        <v>0</v>
      </c>
      <c r="Q99" s="9" t="n">
        <v>1</v>
      </c>
      <c r="R99" s="9" t="n">
        <v>1</v>
      </c>
      <c r="S99" s="9" t="n">
        <v>0</v>
      </c>
      <c r="T99" s="9" t="n">
        <v>0</v>
      </c>
      <c r="U99" s="9" t="n">
        <f aca="false">IF(E99=0,1,0)</f>
        <v>1</v>
      </c>
      <c r="W99" s="22" t="n">
        <f aca="false">-SUMPRODUCT(G99:U99,G$4:U$4)</f>
        <v>-7.03999999999994</v>
      </c>
      <c r="X99" s="30" t="n">
        <f aca="false">EXP(W99)</f>
        <v>0.000876126562258294</v>
      </c>
      <c r="Y99" s="31" t="n">
        <f aca="false">X99/SUMIF(B:B,B99,X:X)</f>
        <v>0.000884149368720693</v>
      </c>
      <c r="Z99" s="22" t="n">
        <f aca="false">LOG(Y99)*E99</f>
        <v>-0</v>
      </c>
    </row>
    <row r="100" customFormat="false" ht="12.8" hidden="false" customHeight="false" outlineLevel="0" collapsed="false">
      <c r="B100" s="8" t="s">
        <v>74</v>
      </c>
      <c r="C100" s="8" t="s">
        <v>65</v>
      </c>
      <c r="D100" s="8" t="s">
        <v>66</v>
      </c>
      <c r="E100" s="9" t="n">
        <v>1</v>
      </c>
      <c r="F100" s="9" t="n">
        <v>1</v>
      </c>
      <c r="G100" s="10" t="n">
        <v>0</v>
      </c>
      <c r="H100" s="10" t="n">
        <v>0</v>
      </c>
      <c r="I100" s="10" t="n">
        <v>0</v>
      </c>
      <c r="J100" s="10" t="n">
        <v>0</v>
      </c>
      <c r="K100" s="9" t="n">
        <v>0</v>
      </c>
      <c r="L100" s="9" t="n">
        <v>1</v>
      </c>
      <c r="M100" s="10" t="n">
        <v>0</v>
      </c>
      <c r="N100" s="10" t="n">
        <v>0</v>
      </c>
      <c r="O100" s="10" t="n">
        <v>0</v>
      </c>
      <c r="P100" s="10" t="n">
        <v>0</v>
      </c>
      <c r="Q100" s="9" t="n">
        <v>0</v>
      </c>
      <c r="R100" s="9" t="n">
        <v>0</v>
      </c>
      <c r="S100" s="9" t="n">
        <v>0</v>
      </c>
      <c r="T100" s="9" t="n">
        <v>1</v>
      </c>
      <c r="U100" s="9" t="n">
        <f aca="false">IF(E100=0,1,0)</f>
        <v>0</v>
      </c>
      <c r="W100" s="22" t="n">
        <f aca="false">-SUMPRODUCT(G100:U100,G$4:U$4)</f>
        <v>-0.00999999999999997</v>
      </c>
      <c r="X100" s="30" t="n">
        <f aca="false">EXP(W100)</f>
        <v>0.990049833749168</v>
      </c>
      <c r="Y100" s="31" t="n">
        <f aca="false">X100/SUMIF(B:B,B100,X:X)</f>
        <v>0.999115850631279</v>
      </c>
      <c r="Z100" s="22" t="n">
        <f aca="false">LOG(Y100)*E100</f>
        <v>-0.000384151040499725</v>
      </c>
    </row>
    <row r="101" customFormat="false" ht="12.8" hidden="false" customHeight="false" outlineLevel="0" collapsed="false">
      <c r="B101" s="8" t="s">
        <v>75</v>
      </c>
      <c r="C101" s="8" t="s">
        <v>68</v>
      </c>
      <c r="D101" s="8" t="s">
        <v>68</v>
      </c>
      <c r="E101" s="9" t="n">
        <v>1</v>
      </c>
      <c r="F101" s="9" t="n">
        <v>1</v>
      </c>
      <c r="G101" s="10" t="n">
        <v>0</v>
      </c>
      <c r="H101" s="10" t="n">
        <v>0</v>
      </c>
      <c r="I101" s="10" t="n">
        <v>0</v>
      </c>
      <c r="J101" s="10" t="n">
        <v>0</v>
      </c>
      <c r="K101" s="9" t="n">
        <v>1</v>
      </c>
      <c r="L101" s="9" t="n">
        <v>0</v>
      </c>
      <c r="M101" s="10" t="n">
        <v>0</v>
      </c>
      <c r="N101" s="10" t="n">
        <v>0</v>
      </c>
      <c r="O101" s="10" t="n">
        <v>0</v>
      </c>
      <c r="P101" s="10" t="n">
        <v>0</v>
      </c>
      <c r="Q101" s="9" t="n">
        <v>1</v>
      </c>
      <c r="R101" s="9" t="n">
        <v>0</v>
      </c>
      <c r="S101" s="9" t="n">
        <v>0</v>
      </c>
      <c r="T101" s="9" t="n">
        <v>0</v>
      </c>
      <c r="U101" s="9" t="n">
        <f aca="false">IF(E101=0,1,0)</f>
        <v>0</v>
      </c>
      <c r="W101" s="22" t="n">
        <f aca="false">-SUMPRODUCT(G101:U101,G$4:U$4)</f>
        <v>-2.2</v>
      </c>
      <c r="X101" s="30" t="n">
        <f aca="false">EXP(W101)</f>
        <v>0.110803158362334</v>
      </c>
      <c r="Y101" s="24" t="n">
        <f aca="false">X101/SUMIF(B:B,B101,X:X)</f>
        <v>0.694236340108026</v>
      </c>
      <c r="Z101" s="22" t="n">
        <f aca="false">LOG(Y101)*E101</f>
        <v>-0.15849265673301</v>
      </c>
    </row>
    <row r="102" customFormat="false" ht="12.8" hidden="false" customHeight="false" outlineLevel="0" collapsed="false">
      <c r="B102" s="8" t="s">
        <v>75</v>
      </c>
      <c r="C102" s="8" t="s">
        <v>68</v>
      </c>
      <c r="D102" s="8" t="s">
        <v>69</v>
      </c>
      <c r="E102" s="9" t="n">
        <v>0</v>
      </c>
      <c r="F102" s="9" t="n">
        <v>1</v>
      </c>
      <c r="G102" s="10" t="n">
        <v>0</v>
      </c>
      <c r="H102" s="10" t="n">
        <v>0</v>
      </c>
      <c r="I102" s="10" t="n">
        <v>0</v>
      </c>
      <c r="J102" s="10" t="n">
        <v>0</v>
      </c>
      <c r="K102" s="9" t="n">
        <v>0</v>
      </c>
      <c r="L102" s="9" t="n">
        <v>1</v>
      </c>
      <c r="M102" s="10" t="n">
        <v>0</v>
      </c>
      <c r="N102" s="10" t="n">
        <v>0</v>
      </c>
      <c r="O102" s="10" t="n">
        <v>0</v>
      </c>
      <c r="P102" s="10" t="n">
        <v>0</v>
      </c>
      <c r="Q102" s="9" t="n">
        <v>0</v>
      </c>
      <c r="R102" s="9" t="n">
        <v>0</v>
      </c>
      <c r="S102" s="9" t="n">
        <v>1</v>
      </c>
      <c r="T102" s="9" t="n">
        <v>1</v>
      </c>
      <c r="U102" s="9" t="n">
        <f aca="false">IF(E102=0,1,0)</f>
        <v>1</v>
      </c>
      <c r="W102" s="22" t="n">
        <f aca="false">-SUMPRODUCT(G102:U102,G$4:U$4)</f>
        <v>-3.01999999999998</v>
      </c>
      <c r="X102" s="30" t="n">
        <f aca="false">EXP(W102)</f>
        <v>0.048801218362014</v>
      </c>
      <c r="Y102" s="24" t="n">
        <f aca="false">X102/SUMIF(B:B,B102,X:X)</f>
        <v>0.305763659891974</v>
      </c>
      <c r="Z102" s="22" t="n">
        <f aca="false">LOG(Y102)*E102</f>
        <v>-0</v>
      </c>
    </row>
    <row r="103" customFormat="false" ht="12.8" hidden="false" customHeight="false" outlineLevel="0" collapsed="false">
      <c r="B103" s="8" t="s">
        <v>76</v>
      </c>
      <c r="C103" s="8" t="s">
        <v>65</v>
      </c>
      <c r="D103" s="8" t="s">
        <v>65</v>
      </c>
      <c r="E103" s="9" t="n">
        <v>0</v>
      </c>
      <c r="F103" s="9" t="n">
        <v>1</v>
      </c>
      <c r="G103" s="10" t="n">
        <v>0</v>
      </c>
      <c r="H103" s="10" t="n">
        <v>0</v>
      </c>
      <c r="I103" s="10" t="n">
        <v>0</v>
      </c>
      <c r="J103" s="10" t="n">
        <v>0</v>
      </c>
      <c r="K103" s="9" t="n">
        <v>1</v>
      </c>
      <c r="L103" s="9" t="n">
        <v>0</v>
      </c>
      <c r="M103" s="10" t="n">
        <v>0</v>
      </c>
      <c r="N103" s="10" t="n">
        <v>0</v>
      </c>
      <c r="O103" s="10" t="n">
        <v>0</v>
      </c>
      <c r="P103" s="10" t="n">
        <v>0</v>
      </c>
      <c r="Q103" s="9" t="n">
        <v>1</v>
      </c>
      <c r="R103" s="9" t="n">
        <v>1</v>
      </c>
      <c r="S103" s="9" t="n">
        <v>0</v>
      </c>
      <c r="T103" s="9" t="n">
        <v>0</v>
      </c>
      <c r="U103" s="9" t="n">
        <f aca="false">IF(E103=0,1,0)</f>
        <v>1</v>
      </c>
      <c r="W103" s="22" t="n">
        <f aca="false">-SUMPRODUCT(G103:U103,G$4:U$4)</f>
        <v>-7.03999999999994</v>
      </c>
      <c r="X103" s="30" t="n">
        <f aca="false">EXP(W103)</f>
        <v>0.000876126562258294</v>
      </c>
      <c r="Y103" s="31" t="n">
        <f aca="false">X103/SUMIF(B:B,B103,X:X)</f>
        <v>0.000884149368720693</v>
      </c>
      <c r="Z103" s="22" t="n">
        <f aca="false">LOG(Y103)*E103</f>
        <v>-0</v>
      </c>
    </row>
    <row r="104" customFormat="false" ht="12.8" hidden="false" customHeight="false" outlineLevel="0" collapsed="false">
      <c r="B104" s="8" t="s">
        <v>76</v>
      </c>
      <c r="C104" s="8" t="s">
        <v>65</v>
      </c>
      <c r="D104" s="8" t="s">
        <v>66</v>
      </c>
      <c r="E104" s="9" t="n">
        <v>1</v>
      </c>
      <c r="F104" s="9" t="n">
        <v>1</v>
      </c>
      <c r="G104" s="10" t="n">
        <v>0</v>
      </c>
      <c r="H104" s="10" t="n">
        <v>0</v>
      </c>
      <c r="I104" s="10" t="n">
        <v>0</v>
      </c>
      <c r="J104" s="10" t="n">
        <v>0</v>
      </c>
      <c r="K104" s="9" t="n">
        <v>0</v>
      </c>
      <c r="L104" s="9" t="n">
        <v>1</v>
      </c>
      <c r="M104" s="10" t="n">
        <v>0</v>
      </c>
      <c r="N104" s="10" t="n">
        <v>0</v>
      </c>
      <c r="O104" s="10" t="n">
        <v>0</v>
      </c>
      <c r="P104" s="10" t="n">
        <v>0</v>
      </c>
      <c r="Q104" s="9" t="n">
        <v>0</v>
      </c>
      <c r="R104" s="9" t="n">
        <v>0</v>
      </c>
      <c r="S104" s="9" t="n">
        <v>0</v>
      </c>
      <c r="T104" s="9" t="n">
        <v>1</v>
      </c>
      <c r="U104" s="9" t="n">
        <f aca="false">IF(E104=0,1,0)</f>
        <v>0</v>
      </c>
      <c r="W104" s="22" t="n">
        <f aca="false">-SUMPRODUCT(G104:U104,G$4:U$4)</f>
        <v>-0.00999999999999997</v>
      </c>
      <c r="X104" s="30" t="n">
        <f aca="false">EXP(W104)</f>
        <v>0.990049833749168</v>
      </c>
      <c r="Y104" s="31" t="n">
        <f aca="false">X104/SUMIF(B:B,B104,X:X)</f>
        <v>0.999115850631279</v>
      </c>
      <c r="Z104" s="22" t="n">
        <f aca="false">LOG(Y104)*E104</f>
        <v>-0.000384151040499725</v>
      </c>
    </row>
    <row r="105" customFormat="false" ht="12.8" hidden="false" customHeight="false" outlineLevel="0" collapsed="false">
      <c r="B105" s="8" t="s">
        <v>77</v>
      </c>
      <c r="C105" s="8" t="s">
        <v>68</v>
      </c>
      <c r="D105" s="8" t="s">
        <v>68</v>
      </c>
      <c r="E105" s="9" t="n">
        <v>1</v>
      </c>
      <c r="F105" s="9" t="n">
        <v>1</v>
      </c>
      <c r="G105" s="10" t="n">
        <v>0</v>
      </c>
      <c r="H105" s="10" t="n">
        <v>0</v>
      </c>
      <c r="I105" s="10" t="n">
        <v>0</v>
      </c>
      <c r="J105" s="10" t="n">
        <v>0</v>
      </c>
      <c r="K105" s="9" t="n">
        <v>1</v>
      </c>
      <c r="L105" s="9" t="n">
        <v>0</v>
      </c>
      <c r="M105" s="10" t="n">
        <v>0</v>
      </c>
      <c r="N105" s="10" t="n">
        <v>0</v>
      </c>
      <c r="O105" s="10" t="n">
        <v>0</v>
      </c>
      <c r="P105" s="10" t="n">
        <v>0</v>
      </c>
      <c r="Q105" s="9" t="n">
        <v>1</v>
      </c>
      <c r="R105" s="9" t="n">
        <v>0</v>
      </c>
      <c r="S105" s="9" t="n">
        <v>0</v>
      </c>
      <c r="T105" s="9" t="n">
        <v>0</v>
      </c>
      <c r="U105" s="9" t="n">
        <f aca="false">IF(E105=0,1,0)</f>
        <v>0</v>
      </c>
      <c r="W105" s="22" t="n">
        <f aca="false">-SUMPRODUCT(G105:U105,G$4:U$4)</f>
        <v>-2.2</v>
      </c>
      <c r="X105" s="30" t="n">
        <f aca="false">EXP(W105)</f>
        <v>0.110803158362334</v>
      </c>
      <c r="Y105" s="24" t="n">
        <f aca="false">X105/SUMIF(B:B,B105,X:X)</f>
        <v>0.694236340108026</v>
      </c>
      <c r="Z105" s="22" t="n">
        <f aca="false">LOG(Y105)*E105</f>
        <v>-0.15849265673301</v>
      </c>
    </row>
    <row r="106" customFormat="false" ht="12.8" hidden="false" customHeight="false" outlineLevel="0" collapsed="false">
      <c r="B106" s="8" t="s">
        <v>77</v>
      </c>
      <c r="C106" s="8" t="s">
        <v>68</v>
      </c>
      <c r="D106" s="8" t="s">
        <v>69</v>
      </c>
      <c r="E106" s="9" t="n">
        <v>0</v>
      </c>
      <c r="F106" s="9" t="n">
        <v>1</v>
      </c>
      <c r="G106" s="10" t="n">
        <v>0</v>
      </c>
      <c r="H106" s="10" t="n">
        <v>0</v>
      </c>
      <c r="I106" s="10" t="n">
        <v>0</v>
      </c>
      <c r="J106" s="10" t="n">
        <v>0</v>
      </c>
      <c r="K106" s="9" t="n">
        <v>0</v>
      </c>
      <c r="L106" s="9" t="n">
        <v>1</v>
      </c>
      <c r="M106" s="10" t="n">
        <v>0</v>
      </c>
      <c r="N106" s="10" t="n">
        <v>0</v>
      </c>
      <c r="O106" s="10" t="n">
        <v>0</v>
      </c>
      <c r="P106" s="10" t="n">
        <v>0</v>
      </c>
      <c r="Q106" s="9" t="n">
        <v>0</v>
      </c>
      <c r="R106" s="9" t="n">
        <v>0</v>
      </c>
      <c r="S106" s="9" t="n">
        <v>1</v>
      </c>
      <c r="T106" s="9" t="n">
        <v>1</v>
      </c>
      <c r="U106" s="9" t="n">
        <f aca="false">IF(E106=0,1,0)</f>
        <v>1</v>
      </c>
      <c r="W106" s="22" t="n">
        <f aca="false">-SUMPRODUCT(G106:U106,G$4:U$4)</f>
        <v>-3.01999999999998</v>
      </c>
      <c r="X106" s="30" t="n">
        <f aca="false">EXP(W106)</f>
        <v>0.048801218362014</v>
      </c>
      <c r="Y106" s="24" t="n">
        <f aca="false">X106/SUMIF(B:B,B106,X:X)</f>
        <v>0.305763659891974</v>
      </c>
      <c r="Z106" s="22" t="n">
        <f aca="false">LOG(Y106)*E106</f>
        <v>-0</v>
      </c>
    </row>
    <row r="107" customFormat="false" ht="12.8" hidden="false" customHeight="false" outlineLevel="0" collapsed="false">
      <c r="B107" s="8" t="s">
        <v>78</v>
      </c>
      <c r="C107" s="8" t="s">
        <v>65</v>
      </c>
      <c r="D107" s="8" t="s">
        <v>65</v>
      </c>
      <c r="E107" s="9" t="n">
        <v>0</v>
      </c>
      <c r="F107" s="9" t="n">
        <v>1</v>
      </c>
      <c r="G107" s="10" t="n">
        <v>0</v>
      </c>
      <c r="H107" s="10" t="n">
        <v>0</v>
      </c>
      <c r="I107" s="10" t="n">
        <v>0</v>
      </c>
      <c r="J107" s="10" t="n">
        <v>0</v>
      </c>
      <c r="K107" s="9" t="n">
        <v>1</v>
      </c>
      <c r="L107" s="9" t="n">
        <v>0</v>
      </c>
      <c r="M107" s="10" t="n">
        <v>0</v>
      </c>
      <c r="N107" s="10" t="n">
        <v>0</v>
      </c>
      <c r="O107" s="10" t="n">
        <v>0</v>
      </c>
      <c r="P107" s="10" t="n">
        <v>0</v>
      </c>
      <c r="Q107" s="9" t="n">
        <v>1</v>
      </c>
      <c r="R107" s="9" t="n">
        <v>1</v>
      </c>
      <c r="S107" s="9" t="n">
        <v>0</v>
      </c>
      <c r="T107" s="9" t="n">
        <v>0</v>
      </c>
      <c r="U107" s="9" t="n">
        <f aca="false">IF(E107=0,1,0)</f>
        <v>1</v>
      </c>
      <c r="W107" s="22" t="n">
        <f aca="false">-SUMPRODUCT(G107:U107,G$4:U$4)</f>
        <v>-7.03999999999994</v>
      </c>
      <c r="X107" s="30" t="n">
        <f aca="false">EXP(W107)</f>
        <v>0.000876126562258294</v>
      </c>
      <c r="Y107" s="31" t="n">
        <f aca="false">X107/SUMIF(B:B,B107,X:X)</f>
        <v>0.000884149368720693</v>
      </c>
      <c r="Z107" s="22" t="n">
        <f aca="false">LOG(Y107)*E107</f>
        <v>-0</v>
      </c>
    </row>
    <row r="108" customFormat="false" ht="12.8" hidden="false" customHeight="false" outlineLevel="0" collapsed="false">
      <c r="B108" s="8" t="s">
        <v>78</v>
      </c>
      <c r="C108" s="8" t="s">
        <v>65</v>
      </c>
      <c r="D108" s="8" t="s">
        <v>66</v>
      </c>
      <c r="E108" s="9" t="n">
        <v>1</v>
      </c>
      <c r="F108" s="9" t="n">
        <v>1</v>
      </c>
      <c r="G108" s="10" t="n">
        <v>0</v>
      </c>
      <c r="H108" s="10" t="n">
        <v>0</v>
      </c>
      <c r="I108" s="10" t="n">
        <v>0</v>
      </c>
      <c r="J108" s="10" t="n">
        <v>0</v>
      </c>
      <c r="K108" s="9" t="n">
        <v>0</v>
      </c>
      <c r="L108" s="9" t="n">
        <v>1</v>
      </c>
      <c r="M108" s="10" t="n">
        <v>0</v>
      </c>
      <c r="N108" s="10" t="n">
        <v>0</v>
      </c>
      <c r="O108" s="10" t="n">
        <v>0</v>
      </c>
      <c r="P108" s="10" t="n">
        <v>0</v>
      </c>
      <c r="Q108" s="9" t="n">
        <v>0</v>
      </c>
      <c r="R108" s="9" t="n">
        <v>0</v>
      </c>
      <c r="S108" s="9" t="n">
        <v>0</v>
      </c>
      <c r="T108" s="9" t="n">
        <v>1</v>
      </c>
      <c r="U108" s="9" t="n">
        <f aca="false">IF(E108=0,1,0)</f>
        <v>0</v>
      </c>
      <c r="W108" s="22" t="n">
        <f aca="false">-SUMPRODUCT(G108:U108,G$4:U$4)</f>
        <v>-0.00999999999999997</v>
      </c>
      <c r="X108" s="30" t="n">
        <f aca="false">EXP(W108)</f>
        <v>0.990049833749168</v>
      </c>
      <c r="Y108" s="31" t="n">
        <f aca="false">X108/SUMIF(B:B,B108,X:X)</f>
        <v>0.999115850631279</v>
      </c>
      <c r="Z108" s="22" t="n">
        <f aca="false">LOG(Y108)*E108</f>
        <v>-0.000384151040499725</v>
      </c>
    </row>
    <row r="109" customFormat="false" ht="12.8" hidden="false" customHeight="false" outlineLevel="0" collapsed="false">
      <c r="B109" s="8" t="s">
        <v>79</v>
      </c>
      <c r="C109" s="8" t="s">
        <v>68</v>
      </c>
      <c r="D109" s="8" t="s">
        <v>68</v>
      </c>
      <c r="E109" s="9" t="n">
        <v>1</v>
      </c>
      <c r="F109" s="9" t="n">
        <v>1</v>
      </c>
      <c r="G109" s="10" t="n">
        <v>0</v>
      </c>
      <c r="H109" s="10" t="n">
        <v>0</v>
      </c>
      <c r="I109" s="10" t="n">
        <v>0</v>
      </c>
      <c r="J109" s="10" t="n">
        <v>0</v>
      </c>
      <c r="K109" s="9" t="n">
        <v>1</v>
      </c>
      <c r="L109" s="9" t="n">
        <v>0</v>
      </c>
      <c r="M109" s="10" t="n">
        <v>0</v>
      </c>
      <c r="N109" s="10" t="n">
        <v>0</v>
      </c>
      <c r="O109" s="10" t="n">
        <v>0</v>
      </c>
      <c r="P109" s="10" t="n">
        <v>0</v>
      </c>
      <c r="Q109" s="9" t="n">
        <v>1</v>
      </c>
      <c r="R109" s="9" t="n">
        <v>0</v>
      </c>
      <c r="S109" s="9" t="n">
        <v>0</v>
      </c>
      <c r="T109" s="9" t="n">
        <v>0</v>
      </c>
      <c r="U109" s="9" t="n">
        <f aca="false">IF(E109=0,1,0)</f>
        <v>0</v>
      </c>
      <c r="W109" s="22" t="n">
        <f aca="false">-SUMPRODUCT(G109:U109,G$4:U$4)</f>
        <v>-2.2</v>
      </c>
      <c r="X109" s="30" t="n">
        <f aca="false">EXP(W109)</f>
        <v>0.110803158362334</v>
      </c>
      <c r="Y109" s="24" t="n">
        <f aca="false">X109/SUMIF(B:B,B109,X:X)</f>
        <v>0.694236340108026</v>
      </c>
      <c r="Z109" s="22" t="n">
        <f aca="false">LOG(Y109)*E109</f>
        <v>-0.15849265673301</v>
      </c>
    </row>
    <row r="110" customFormat="false" ht="12.8" hidden="false" customHeight="false" outlineLevel="0" collapsed="false">
      <c r="B110" s="8" t="s">
        <v>79</v>
      </c>
      <c r="C110" s="8" t="s">
        <v>68</v>
      </c>
      <c r="D110" s="8" t="s">
        <v>69</v>
      </c>
      <c r="E110" s="9" t="n">
        <v>0</v>
      </c>
      <c r="F110" s="9" t="n">
        <v>1</v>
      </c>
      <c r="G110" s="10" t="n">
        <v>0</v>
      </c>
      <c r="H110" s="10" t="n">
        <v>0</v>
      </c>
      <c r="I110" s="10" t="n">
        <v>0</v>
      </c>
      <c r="J110" s="10" t="n">
        <v>0</v>
      </c>
      <c r="K110" s="9" t="n">
        <v>0</v>
      </c>
      <c r="L110" s="9" t="n">
        <v>1</v>
      </c>
      <c r="M110" s="10" t="n">
        <v>0</v>
      </c>
      <c r="N110" s="10" t="n">
        <v>0</v>
      </c>
      <c r="O110" s="10" t="n">
        <v>0</v>
      </c>
      <c r="P110" s="10" t="n">
        <v>0</v>
      </c>
      <c r="Q110" s="9" t="n">
        <v>0</v>
      </c>
      <c r="R110" s="9" t="n">
        <v>0</v>
      </c>
      <c r="S110" s="9" t="n">
        <v>1</v>
      </c>
      <c r="T110" s="9" t="n">
        <v>1</v>
      </c>
      <c r="U110" s="9" t="n">
        <f aca="false">IF(E110=0,1,0)</f>
        <v>1</v>
      </c>
      <c r="W110" s="22" t="n">
        <f aca="false">-SUMPRODUCT(G110:U110,G$4:U$4)</f>
        <v>-3.01999999999998</v>
      </c>
      <c r="X110" s="30" t="n">
        <f aca="false">EXP(W110)</f>
        <v>0.048801218362014</v>
      </c>
      <c r="Y110" s="24" t="n">
        <f aca="false">X110/SUMIF(B:B,B110,X:X)</f>
        <v>0.305763659891974</v>
      </c>
      <c r="Z110" s="22" t="n">
        <f aca="false">LOG(Y110)*E110</f>
        <v>-0</v>
      </c>
    </row>
    <row r="111" customFormat="false" ht="12.8" hidden="false" customHeight="false" outlineLevel="0" collapsed="false">
      <c r="B111" s="8" t="s">
        <v>80</v>
      </c>
      <c r="C111" s="8" t="s">
        <v>65</v>
      </c>
      <c r="D111" s="8" t="s">
        <v>65</v>
      </c>
      <c r="E111" s="9" t="n">
        <v>0</v>
      </c>
      <c r="F111" s="9" t="n">
        <v>1</v>
      </c>
      <c r="G111" s="10" t="n">
        <v>0</v>
      </c>
      <c r="H111" s="10" t="n">
        <v>0</v>
      </c>
      <c r="I111" s="10" t="n">
        <v>0</v>
      </c>
      <c r="J111" s="10" t="n">
        <v>0</v>
      </c>
      <c r="K111" s="9" t="n">
        <v>1</v>
      </c>
      <c r="L111" s="9" t="n">
        <v>0</v>
      </c>
      <c r="M111" s="10" t="n">
        <v>0</v>
      </c>
      <c r="N111" s="10" t="n">
        <v>0</v>
      </c>
      <c r="O111" s="10" t="n">
        <v>0</v>
      </c>
      <c r="P111" s="10" t="n">
        <v>0</v>
      </c>
      <c r="Q111" s="9" t="n">
        <v>1</v>
      </c>
      <c r="R111" s="9" t="n">
        <v>1</v>
      </c>
      <c r="S111" s="9" t="n">
        <v>0</v>
      </c>
      <c r="T111" s="9" t="n">
        <v>0</v>
      </c>
      <c r="U111" s="9" t="n">
        <f aca="false">IF(E111=0,1,0)</f>
        <v>1</v>
      </c>
      <c r="W111" s="22" t="n">
        <f aca="false">-SUMPRODUCT(G111:U111,G$4:U$4)</f>
        <v>-7.03999999999994</v>
      </c>
      <c r="X111" s="30" t="n">
        <f aca="false">EXP(W111)</f>
        <v>0.000876126562258294</v>
      </c>
      <c r="Y111" s="31" t="n">
        <f aca="false">X111/SUMIF(B:B,B111,X:X)</f>
        <v>0.000884149368720693</v>
      </c>
      <c r="Z111" s="22" t="n">
        <f aca="false">LOG(Y111)*E111</f>
        <v>-0</v>
      </c>
    </row>
    <row r="112" customFormat="false" ht="12.8" hidden="false" customHeight="false" outlineLevel="0" collapsed="false">
      <c r="B112" s="8" t="s">
        <v>80</v>
      </c>
      <c r="C112" s="8" t="s">
        <v>65</v>
      </c>
      <c r="D112" s="8" t="s">
        <v>66</v>
      </c>
      <c r="E112" s="9" t="n">
        <v>1</v>
      </c>
      <c r="F112" s="9" t="n">
        <v>1</v>
      </c>
      <c r="G112" s="10" t="n">
        <v>0</v>
      </c>
      <c r="H112" s="10" t="n">
        <v>0</v>
      </c>
      <c r="I112" s="10" t="n">
        <v>0</v>
      </c>
      <c r="J112" s="10" t="n">
        <v>0</v>
      </c>
      <c r="K112" s="9" t="n">
        <v>0</v>
      </c>
      <c r="L112" s="9" t="n">
        <v>1</v>
      </c>
      <c r="M112" s="10" t="n">
        <v>0</v>
      </c>
      <c r="N112" s="10" t="n">
        <v>0</v>
      </c>
      <c r="O112" s="10" t="n">
        <v>0</v>
      </c>
      <c r="P112" s="10" t="n">
        <v>0</v>
      </c>
      <c r="Q112" s="9" t="n">
        <v>0</v>
      </c>
      <c r="R112" s="9" t="n">
        <v>0</v>
      </c>
      <c r="S112" s="9" t="n">
        <v>0</v>
      </c>
      <c r="T112" s="9" t="n">
        <v>1</v>
      </c>
      <c r="U112" s="9" t="n">
        <f aca="false">IF(E112=0,1,0)</f>
        <v>0</v>
      </c>
      <c r="W112" s="22" t="n">
        <f aca="false">-SUMPRODUCT(G112:U112,G$4:U$4)</f>
        <v>-0.00999999999999997</v>
      </c>
      <c r="X112" s="30" t="n">
        <f aca="false">EXP(W112)</f>
        <v>0.990049833749168</v>
      </c>
      <c r="Y112" s="31" t="n">
        <f aca="false">X112/SUMIF(B:B,B112,X:X)</f>
        <v>0.999115850631279</v>
      </c>
      <c r="Z112" s="22" t="n">
        <f aca="false">LOG(Y112)*E112</f>
        <v>-0.000384151040499725</v>
      </c>
    </row>
    <row r="113" customFormat="false" ht="12.8" hidden="false" customHeight="false" outlineLevel="0" collapsed="false">
      <c r="B113" s="8" t="s">
        <v>81</v>
      </c>
      <c r="C113" s="8" t="s">
        <v>68</v>
      </c>
      <c r="D113" s="8" t="s">
        <v>68</v>
      </c>
      <c r="E113" s="9" t="n">
        <v>1</v>
      </c>
      <c r="F113" s="9" t="n">
        <v>1</v>
      </c>
      <c r="G113" s="10" t="n">
        <v>0</v>
      </c>
      <c r="H113" s="10" t="n">
        <v>0</v>
      </c>
      <c r="I113" s="10" t="n">
        <v>0</v>
      </c>
      <c r="J113" s="10" t="n">
        <v>0</v>
      </c>
      <c r="K113" s="9" t="n">
        <v>1</v>
      </c>
      <c r="L113" s="9" t="n">
        <v>0</v>
      </c>
      <c r="M113" s="10" t="n">
        <v>0</v>
      </c>
      <c r="N113" s="10" t="n">
        <v>0</v>
      </c>
      <c r="O113" s="10" t="n">
        <v>0</v>
      </c>
      <c r="P113" s="10" t="n">
        <v>0</v>
      </c>
      <c r="Q113" s="9" t="n">
        <v>1</v>
      </c>
      <c r="R113" s="9" t="n">
        <v>0</v>
      </c>
      <c r="S113" s="9" t="n">
        <v>0</v>
      </c>
      <c r="T113" s="9" t="n">
        <v>0</v>
      </c>
      <c r="U113" s="9" t="n">
        <f aca="false">IF(E113=0,1,0)</f>
        <v>0</v>
      </c>
      <c r="W113" s="22" t="n">
        <f aca="false">-SUMPRODUCT(G113:U113,G$4:U$4)</f>
        <v>-2.2</v>
      </c>
      <c r="X113" s="30" t="n">
        <f aca="false">EXP(W113)</f>
        <v>0.110803158362334</v>
      </c>
      <c r="Y113" s="24" t="n">
        <f aca="false">X113/SUMIF(B:B,B113,X:X)</f>
        <v>0.694236340108026</v>
      </c>
      <c r="Z113" s="22" t="n">
        <f aca="false">LOG(Y113)*E113</f>
        <v>-0.15849265673301</v>
      </c>
    </row>
    <row r="114" customFormat="false" ht="12.8" hidden="false" customHeight="false" outlineLevel="0" collapsed="false">
      <c r="B114" s="8" t="s">
        <v>81</v>
      </c>
      <c r="C114" s="8" t="s">
        <v>68</v>
      </c>
      <c r="D114" s="8" t="s">
        <v>69</v>
      </c>
      <c r="E114" s="9" t="n">
        <v>0</v>
      </c>
      <c r="F114" s="9" t="n">
        <v>1</v>
      </c>
      <c r="G114" s="10" t="n">
        <v>0</v>
      </c>
      <c r="H114" s="10" t="n">
        <v>0</v>
      </c>
      <c r="I114" s="10" t="n">
        <v>0</v>
      </c>
      <c r="J114" s="10" t="n">
        <v>0</v>
      </c>
      <c r="K114" s="9" t="n">
        <v>0</v>
      </c>
      <c r="L114" s="9" t="n">
        <v>1</v>
      </c>
      <c r="M114" s="10" t="n">
        <v>0</v>
      </c>
      <c r="N114" s="10" t="n">
        <v>0</v>
      </c>
      <c r="O114" s="10" t="n">
        <v>0</v>
      </c>
      <c r="P114" s="10" t="n">
        <v>0</v>
      </c>
      <c r="Q114" s="9" t="n">
        <v>0</v>
      </c>
      <c r="R114" s="9" t="n">
        <v>0</v>
      </c>
      <c r="S114" s="9" t="n">
        <v>1</v>
      </c>
      <c r="T114" s="9" t="n">
        <v>1</v>
      </c>
      <c r="U114" s="9" t="n">
        <f aca="false">IF(E114=0,1,0)</f>
        <v>1</v>
      </c>
      <c r="W114" s="22" t="n">
        <f aca="false">-SUMPRODUCT(G114:U114,G$4:U$4)</f>
        <v>-3.01999999999998</v>
      </c>
      <c r="X114" s="30" t="n">
        <f aca="false">EXP(W114)</f>
        <v>0.048801218362014</v>
      </c>
      <c r="Y114" s="24" t="n">
        <f aca="false">X114/SUMIF(B:B,B114,X:X)</f>
        <v>0.305763659891974</v>
      </c>
      <c r="Z114" s="22" t="n">
        <f aca="false">LOG(Y114)*E114</f>
        <v>-0</v>
      </c>
    </row>
    <row r="115" s="22" customFormat="true" ht="12.8" hidden="false" customHeight="false" outlineLevel="0" collapsed="false">
      <c r="A115" s="1"/>
      <c r="B115" s="20" t="s">
        <v>82</v>
      </c>
      <c r="C115" s="20" t="s">
        <v>65</v>
      </c>
      <c r="D115" s="20" t="s">
        <v>65</v>
      </c>
      <c r="E115" s="16" t="n">
        <v>0</v>
      </c>
      <c r="F115" s="16" t="n">
        <v>1</v>
      </c>
      <c r="G115" s="17" t="n">
        <v>0</v>
      </c>
      <c r="H115" s="17" t="n">
        <v>0</v>
      </c>
      <c r="I115" s="17" t="n">
        <v>0</v>
      </c>
      <c r="J115" s="17" t="n">
        <v>0</v>
      </c>
      <c r="K115" s="16" t="n">
        <v>1</v>
      </c>
      <c r="L115" s="16" t="n">
        <v>0</v>
      </c>
      <c r="M115" s="17" t="n">
        <v>0</v>
      </c>
      <c r="N115" s="17" t="n">
        <v>0</v>
      </c>
      <c r="O115" s="17" t="n">
        <v>0</v>
      </c>
      <c r="P115" s="17" t="n">
        <v>0</v>
      </c>
      <c r="Q115" s="16" t="n">
        <v>1</v>
      </c>
      <c r="R115" s="16" t="n">
        <v>1</v>
      </c>
      <c r="S115" s="16" t="n">
        <v>0</v>
      </c>
      <c r="T115" s="16" t="n">
        <v>1</v>
      </c>
      <c r="U115" s="16" t="n">
        <f aca="false">IF(E115=0,1,0)</f>
        <v>1</v>
      </c>
      <c r="W115" s="22" t="n">
        <f aca="false">-SUMPRODUCT(G115:U115,G$4:U$4)</f>
        <v>-7.03999999999994</v>
      </c>
      <c r="X115" s="30" t="n">
        <f aca="false">EXP(W115)</f>
        <v>0.000876126562258294</v>
      </c>
      <c r="Y115" s="31" t="n">
        <f aca="false">X115/SUMIF(B:B,B115,X:X)</f>
        <v>0.000884149368720693</v>
      </c>
      <c r="Z115" s="22" t="n">
        <f aca="false">LOG(Y115)*E115</f>
        <v>-0</v>
      </c>
    </row>
    <row r="116" s="22" customFormat="true" ht="12.8" hidden="false" customHeight="false" outlineLevel="0" collapsed="false">
      <c r="A116" s="1"/>
      <c r="B116" s="20" t="s">
        <v>82</v>
      </c>
      <c r="C116" s="20" t="s">
        <v>65</v>
      </c>
      <c r="D116" s="20" t="s">
        <v>66</v>
      </c>
      <c r="E116" s="16" t="n">
        <v>1</v>
      </c>
      <c r="F116" s="16" t="n">
        <v>1</v>
      </c>
      <c r="G116" s="17" t="n">
        <v>0</v>
      </c>
      <c r="H116" s="17" t="n">
        <v>0</v>
      </c>
      <c r="I116" s="17" t="n">
        <v>0</v>
      </c>
      <c r="J116" s="17" t="n">
        <v>0</v>
      </c>
      <c r="K116" s="16" t="n">
        <v>0</v>
      </c>
      <c r="L116" s="16" t="n">
        <v>1</v>
      </c>
      <c r="M116" s="17" t="n">
        <v>0</v>
      </c>
      <c r="N116" s="17" t="n">
        <v>0</v>
      </c>
      <c r="O116" s="17" t="n">
        <v>0</v>
      </c>
      <c r="P116" s="17" t="n">
        <v>0</v>
      </c>
      <c r="Q116" s="16" t="n">
        <v>0</v>
      </c>
      <c r="R116" s="16" t="n">
        <v>0</v>
      </c>
      <c r="S116" s="16" t="n">
        <v>0</v>
      </c>
      <c r="T116" s="16" t="n">
        <v>0</v>
      </c>
      <c r="U116" s="16" t="n">
        <f aca="false">IF(E116=0,1,0)</f>
        <v>0</v>
      </c>
      <c r="W116" s="22" t="n">
        <f aca="false">-SUMPRODUCT(G116:U116,G$4:U$4)</f>
        <v>-0.00999999999999997</v>
      </c>
      <c r="X116" s="30" t="n">
        <f aca="false">EXP(W116)</f>
        <v>0.990049833749168</v>
      </c>
      <c r="Y116" s="31" t="n">
        <f aca="false">X116/SUMIF(B:B,B116,X:X)</f>
        <v>0.999115850631279</v>
      </c>
      <c r="Z116" s="22" t="n">
        <f aca="false">LOG(Y116)*E116</f>
        <v>-0.000384151040499725</v>
      </c>
    </row>
    <row r="117" s="22" customFormat="true" ht="12.8" hidden="false" customHeight="false" outlineLevel="0" collapsed="false">
      <c r="A117" s="1"/>
      <c r="B117" s="20" t="s">
        <v>83</v>
      </c>
      <c r="C117" s="20" t="s">
        <v>68</v>
      </c>
      <c r="D117" s="20" t="s">
        <v>68</v>
      </c>
      <c r="E117" s="16" t="n">
        <v>0</v>
      </c>
      <c r="F117" s="16" t="n">
        <v>1</v>
      </c>
      <c r="G117" s="17" t="n">
        <v>0</v>
      </c>
      <c r="H117" s="17" t="n">
        <v>0</v>
      </c>
      <c r="I117" s="17" t="n">
        <v>0</v>
      </c>
      <c r="J117" s="17" t="n">
        <v>0</v>
      </c>
      <c r="K117" s="16" t="n">
        <v>1</v>
      </c>
      <c r="L117" s="16" t="n">
        <v>0</v>
      </c>
      <c r="M117" s="17" t="n">
        <v>0</v>
      </c>
      <c r="N117" s="17" t="n">
        <v>0</v>
      </c>
      <c r="O117" s="17" t="n">
        <v>0</v>
      </c>
      <c r="P117" s="17" t="n">
        <v>0</v>
      </c>
      <c r="Q117" s="16" t="n">
        <v>1</v>
      </c>
      <c r="R117" s="16" t="n">
        <v>0</v>
      </c>
      <c r="S117" s="16" t="n">
        <v>0</v>
      </c>
      <c r="T117" s="16" t="n">
        <v>1</v>
      </c>
      <c r="U117" s="16" t="n">
        <f aca="false">IF(E117=0,1,0)</f>
        <v>1</v>
      </c>
      <c r="W117" s="22" t="n">
        <f aca="false">-SUMPRODUCT(G117:U117,G$4:U$4)</f>
        <v>-2.2</v>
      </c>
      <c r="X117" s="30" t="n">
        <f aca="false">EXP(W117)</f>
        <v>0.110803158362334</v>
      </c>
      <c r="Y117" s="24" t="n">
        <f aca="false">X117/SUMIF(B:B,B117,X:X)</f>
        <v>0.694236340108026</v>
      </c>
      <c r="Z117" s="22" t="n">
        <f aca="false">LOG(Y117)*E117</f>
        <v>-0</v>
      </c>
    </row>
    <row r="118" s="22" customFormat="true" ht="12.8" hidden="false" customHeight="false" outlineLevel="0" collapsed="false">
      <c r="A118" s="1"/>
      <c r="B118" s="20" t="s">
        <v>83</v>
      </c>
      <c r="C118" s="20" t="s">
        <v>68</v>
      </c>
      <c r="D118" s="20" t="s">
        <v>69</v>
      </c>
      <c r="E118" s="16" t="n">
        <v>1</v>
      </c>
      <c r="F118" s="16" t="n">
        <v>1</v>
      </c>
      <c r="G118" s="17" t="n">
        <v>0</v>
      </c>
      <c r="H118" s="17" t="n">
        <v>0</v>
      </c>
      <c r="I118" s="17" t="n">
        <v>0</v>
      </c>
      <c r="J118" s="17" t="n">
        <v>0</v>
      </c>
      <c r="K118" s="16" t="n">
        <v>0</v>
      </c>
      <c r="L118" s="16" t="n">
        <v>1</v>
      </c>
      <c r="M118" s="17" t="n">
        <v>0</v>
      </c>
      <c r="N118" s="17" t="n">
        <v>0</v>
      </c>
      <c r="O118" s="17" t="n">
        <v>0</v>
      </c>
      <c r="P118" s="17" t="n">
        <v>0</v>
      </c>
      <c r="Q118" s="16" t="n">
        <v>0</v>
      </c>
      <c r="R118" s="16" t="n">
        <v>0</v>
      </c>
      <c r="S118" s="16" t="n">
        <v>1</v>
      </c>
      <c r="T118" s="16" t="n">
        <v>0</v>
      </c>
      <c r="U118" s="16" t="n">
        <f aca="false">IF(E118=0,1,0)</f>
        <v>0</v>
      </c>
      <c r="W118" s="22" t="n">
        <f aca="false">-SUMPRODUCT(G118:U118,G$4:U$4)</f>
        <v>-3.01999999999998</v>
      </c>
      <c r="X118" s="30" t="n">
        <f aca="false">EXP(W118)</f>
        <v>0.048801218362014</v>
      </c>
      <c r="Y118" s="24" t="n">
        <f aca="false">X118/SUMIF(B:B,B118,X:X)</f>
        <v>0.305763659891974</v>
      </c>
      <c r="Z118" s="22" t="n">
        <f aca="false">LOG(Y118)*E118</f>
        <v>-0.514614131893668</v>
      </c>
    </row>
    <row r="119" s="22" customFormat="true" ht="12.8" hidden="false" customHeight="false" outlineLevel="0" collapsed="false">
      <c r="A119" s="1"/>
      <c r="B119" s="20" t="s">
        <v>84</v>
      </c>
      <c r="C119" s="20" t="s">
        <v>65</v>
      </c>
      <c r="D119" s="20" t="s">
        <v>65</v>
      </c>
      <c r="E119" s="16" t="n">
        <v>0</v>
      </c>
      <c r="F119" s="16" t="n">
        <v>1</v>
      </c>
      <c r="G119" s="17" t="n">
        <v>0</v>
      </c>
      <c r="H119" s="17" t="n">
        <v>0</v>
      </c>
      <c r="I119" s="17" t="n">
        <v>0</v>
      </c>
      <c r="J119" s="17" t="n">
        <v>0</v>
      </c>
      <c r="K119" s="16" t="n">
        <v>1</v>
      </c>
      <c r="L119" s="16" t="n">
        <v>0</v>
      </c>
      <c r="M119" s="17" t="n">
        <v>0</v>
      </c>
      <c r="N119" s="17" t="n">
        <v>0</v>
      </c>
      <c r="O119" s="17" t="n">
        <v>0</v>
      </c>
      <c r="P119" s="17" t="n">
        <v>0</v>
      </c>
      <c r="Q119" s="16" t="n">
        <v>1</v>
      </c>
      <c r="R119" s="16" t="n">
        <v>1</v>
      </c>
      <c r="S119" s="16" t="n">
        <v>0</v>
      </c>
      <c r="T119" s="16" t="n">
        <v>1</v>
      </c>
      <c r="U119" s="16" t="n">
        <f aca="false">IF(E119=0,1,0)</f>
        <v>1</v>
      </c>
      <c r="W119" s="22" t="n">
        <f aca="false">-SUMPRODUCT(G119:U119,G$4:U$4)</f>
        <v>-7.03999999999994</v>
      </c>
      <c r="X119" s="30" t="n">
        <f aca="false">EXP(W119)</f>
        <v>0.000876126562258294</v>
      </c>
      <c r="Y119" s="31" t="n">
        <f aca="false">X119/SUMIF(B:B,B119,X:X)</f>
        <v>0.00126679195367549</v>
      </c>
      <c r="Z119" s="22" t="n">
        <f aca="false">LOG(Y119)*E119</f>
        <v>-0</v>
      </c>
    </row>
    <row r="120" s="22" customFormat="true" ht="12.8" hidden="false" customHeight="false" outlineLevel="0" collapsed="false">
      <c r="A120" s="1"/>
      <c r="B120" s="20" t="s">
        <v>84</v>
      </c>
      <c r="C120" s="20" t="s">
        <v>65</v>
      </c>
      <c r="D120" s="20" t="s">
        <v>66</v>
      </c>
      <c r="E120" s="16" t="n">
        <v>1</v>
      </c>
      <c r="F120" s="16" t="n">
        <v>1</v>
      </c>
      <c r="G120" s="17" t="n">
        <v>0</v>
      </c>
      <c r="H120" s="17" t="n">
        <v>0</v>
      </c>
      <c r="I120" s="17" t="n">
        <v>0</v>
      </c>
      <c r="J120" s="17" t="n">
        <v>0</v>
      </c>
      <c r="K120" s="16" t="n">
        <v>1</v>
      </c>
      <c r="L120" s="16" t="n">
        <v>1</v>
      </c>
      <c r="M120" s="17" t="n">
        <v>0</v>
      </c>
      <c r="N120" s="17" t="n">
        <v>0</v>
      </c>
      <c r="O120" s="17" t="n">
        <v>0</v>
      </c>
      <c r="P120" s="17" t="n">
        <v>0</v>
      </c>
      <c r="Q120" s="16" t="n">
        <v>0</v>
      </c>
      <c r="R120" s="16" t="n">
        <v>0</v>
      </c>
      <c r="S120" s="16" t="n">
        <v>0</v>
      </c>
      <c r="T120" s="16" t="n">
        <v>0</v>
      </c>
      <c r="U120" s="16" t="n">
        <f aca="false">IF(E120=0,1,0)</f>
        <v>0</v>
      </c>
      <c r="W120" s="22" t="n">
        <f aca="false">-SUMPRODUCT(G120:U120,G$4:U$4)</f>
        <v>-0.37</v>
      </c>
      <c r="X120" s="30" t="n">
        <f aca="false">EXP(W120)</f>
        <v>0.690734330637355</v>
      </c>
      <c r="Y120" s="31" t="n">
        <f aca="false">X120/SUMIF(B:B,B120,X:X)</f>
        <v>0.998733208046324</v>
      </c>
      <c r="Z120" s="22" t="n">
        <f aca="false">LOG(Y120)*E120</f>
        <v>-0.000550509519382088</v>
      </c>
    </row>
    <row r="121" s="22" customFormat="true" ht="12.8" hidden="false" customHeight="false" outlineLevel="0" collapsed="false">
      <c r="A121" s="1"/>
      <c r="B121" s="20" t="s">
        <v>85</v>
      </c>
      <c r="C121" s="20" t="s">
        <v>68</v>
      </c>
      <c r="D121" s="20" t="s">
        <v>68</v>
      </c>
      <c r="E121" s="16" t="n">
        <v>0</v>
      </c>
      <c r="F121" s="16" t="n">
        <v>1</v>
      </c>
      <c r="G121" s="17" t="n">
        <v>0</v>
      </c>
      <c r="H121" s="17" t="n">
        <v>0</v>
      </c>
      <c r="I121" s="17" t="n">
        <v>0</v>
      </c>
      <c r="J121" s="17" t="n">
        <v>0</v>
      </c>
      <c r="K121" s="16" t="n">
        <v>1</v>
      </c>
      <c r="L121" s="16" t="n">
        <v>0</v>
      </c>
      <c r="M121" s="17" t="n">
        <v>0</v>
      </c>
      <c r="N121" s="17" t="n">
        <v>0</v>
      </c>
      <c r="O121" s="17" t="n">
        <v>0</v>
      </c>
      <c r="P121" s="17" t="n">
        <v>0</v>
      </c>
      <c r="Q121" s="16" t="n">
        <v>1</v>
      </c>
      <c r="R121" s="16" t="n">
        <v>0</v>
      </c>
      <c r="S121" s="16" t="n">
        <v>0</v>
      </c>
      <c r="T121" s="16" t="n">
        <v>1</v>
      </c>
      <c r="U121" s="16" t="n">
        <f aca="false">IF(E121=0,1,0)</f>
        <v>1</v>
      </c>
      <c r="W121" s="22" t="n">
        <f aca="false">-SUMPRODUCT(G121:U121,G$4:U$4)</f>
        <v>-2.2</v>
      </c>
      <c r="X121" s="30" t="n">
        <f aca="false">EXP(W121)</f>
        <v>0.110803158362334</v>
      </c>
      <c r="Y121" s="24" t="n">
        <f aca="false">X121/SUMIF(B:B,B121,X:X)</f>
        <v>0.694236340108026</v>
      </c>
      <c r="Z121" s="22" t="n">
        <f aca="false">LOG(Y121)*E121</f>
        <v>-0</v>
      </c>
    </row>
    <row r="122" s="22" customFormat="true" ht="12.8" hidden="false" customHeight="false" outlineLevel="0" collapsed="false">
      <c r="A122" s="1"/>
      <c r="B122" s="20" t="s">
        <v>85</v>
      </c>
      <c r="C122" s="20" t="s">
        <v>68</v>
      </c>
      <c r="D122" s="20" t="s">
        <v>69</v>
      </c>
      <c r="E122" s="16" t="n">
        <v>1</v>
      </c>
      <c r="F122" s="16" t="n">
        <v>1</v>
      </c>
      <c r="G122" s="17" t="n">
        <v>0</v>
      </c>
      <c r="H122" s="17" t="n">
        <v>0</v>
      </c>
      <c r="I122" s="17" t="n">
        <v>0</v>
      </c>
      <c r="J122" s="17" t="n">
        <v>0</v>
      </c>
      <c r="K122" s="16" t="n">
        <v>0</v>
      </c>
      <c r="L122" s="16" t="n">
        <v>1</v>
      </c>
      <c r="M122" s="17" t="n">
        <v>0</v>
      </c>
      <c r="N122" s="17" t="n">
        <v>0</v>
      </c>
      <c r="O122" s="17" t="n">
        <v>0</v>
      </c>
      <c r="P122" s="17" t="n">
        <v>0</v>
      </c>
      <c r="Q122" s="16" t="n">
        <v>0</v>
      </c>
      <c r="R122" s="16" t="n">
        <v>0</v>
      </c>
      <c r="S122" s="16" t="n">
        <v>1</v>
      </c>
      <c r="T122" s="16" t="n">
        <v>0</v>
      </c>
      <c r="U122" s="16" t="n">
        <f aca="false">IF(E122=0,1,0)</f>
        <v>0</v>
      </c>
      <c r="W122" s="22" t="n">
        <f aca="false">-SUMPRODUCT(G122:U122,G$4:U$4)</f>
        <v>-3.01999999999998</v>
      </c>
      <c r="X122" s="30" t="n">
        <f aca="false">EXP(W122)</f>
        <v>0.048801218362014</v>
      </c>
      <c r="Y122" s="24" t="n">
        <f aca="false">X122/SUMIF(B:B,B122,X:X)</f>
        <v>0.305763659891974</v>
      </c>
      <c r="Z122" s="22" t="n">
        <f aca="false">LOG(Y122)*E122</f>
        <v>-0.514614131893668</v>
      </c>
    </row>
    <row r="123" s="22" customFormat="true" ht="12.8" hidden="false" customHeight="false" outlineLevel="0" collapsed="false">
      <c r="A123" s="1"/>
      <c r="B123" s="20" t="s">
        <v>86</v>
      </c>
      <c r="C123" s="20" t="s">
        <v>65</v>
      </c>
      <c r="D123" s="20" t="s">
        <v>65</v>
      </c>
      <c r="E123" s="16" t="n">
        <v>0</v>
      </c>
      <c r="F123" s="16" t="n">
        <v>1</v>
      </c>
      <c r="G123" s="17" t="n">
        <v>0</v>
      </c>
      <c r="H123" s="17" t="n">
        <v>0</v>
      </c>
      <c r="I123" s="17" t="n">
        <v>0</v>
      </c>
      <c r="J123" s="17" t="n">
        <v>0</v>
      </c>
      <c r="K123" s="16" t="n">
        <v>1</v>
      </c>
      <c r="L123" s="16" t="n">
        <v>0</v>
      </c>
      <c r="M123" s="17" t="n">
        <v>0</v>
      </c>
      <c r="N123" s="17" t="n">
        <v>0</v>
      </c>
      <c r="O123" s="17" t="n">
        <v>0</v>
      </c>
      <c r="P123" s="17" t="n">
        <v>0</v>
      </c>
      <c r="Q123" s="16" t="n">
        <v>1</v>
      </c>
      <c r="R123" s="16" t="n">
        <v>1</v>
      </c>
      <c r="S123" s="16" t="n">
        <v>0</v>
      </c>
      <c r="T123" s="16" t="n">
        <v>1</v>
      </c>
      <c r="U123" s="16" t="n">
        <f aca="false">IF(E123=0,1,0)</f>
        <v>1</v>
      </c>
      <c r="W123" s="22" t="n">
        <f aca="false">-SUMPRODUCT(G123:U123,G$4:U$4)</f>
        <v>-7.03999999999994</v>
      </c>
      <c r="X123" s="30" t="n">
        <f aca="false">EXP(W123)</f>
        <v>0.000876126562258294</v>
      </c>
      <c r="Y123" s="31" t="n">
        <f aca="false">X123/SUMIF(B:B,B123,X:X)</f>
        <v>0.000884149368720693</v>
      </c>
      <c r="Z123" s="22" t="n">
        <f aca="false">LOG(Y123)*E123</f>
        <v>-0</v>
      </c>
    </row>
    <row r="124" s="22" customFormat="true" ht="12.8" hidden="false" customHeight="false" outlineLevel="0" collapsed="false">
      <c r="A124" s="1"/>
      <c r="B124" s="20" t="s">
        <v>86</v>
      </c>
      <c r="C124" s="20" t="s">
        <v>65</v>
      </c>
      <c r="D124" s="20" t="s">
        <v>66</v>
      </c>
      <c r="E124" s="16" t="n">
        <v>1</v>
      </c>
      <c r="F124" s="16" t="n">
        <v>1</v>
      </c>
      <c r="G124" s="17" t="n">
        <v>0</v>
      </c>
      <c r="H124" s="17" t="n">
        <v>0</v>
      </c>
      <c r="I124" s="17" t="n">
        <v>0</v>
      </c>
      <c r="J124" s="17" t="n">
        <v>0</v>
      </c>
      <c r="K124" s="16" t="n">
        <v>0</v>
      </c>
      <c r="L124" s="16" t="n">
        <v>1</v>
      </c>
      <c r="M124" s="17" t="n">
        <v>0</v>
      </c>
      <c r="N124" s="17" t="n">
        <v>0</v>
      </c>
      <c r="O124" s="17" t="n">
        <v>0</v>
      </c>
      <c r="P124" s="17" t="n">
        <v>0</v>
      </c>
      <c r="Q124" s="16" t="n">
        <v>0</v>
      </c>
      <c r="R124" s="16" t="n">
        <v>0</v>
      </c>
      <c r="S124" s="16" t="n">
        <v>0</v>
      </c>
      <c r="T124" s="16" t="n">
        <v>0</v>
      </c>
      <c r="U124" s="16" t="n">
        <f aca="false">IF(E124=0,1,0)</f>
        <v>0</v>
      </c>
      <c r="W124" s="22" t="n">
        <f aca="false">-SUMPRODUCT(G124:U124,G$4:U$4)</f>
        <v>-0.00999999999999997</v>
      </c>
      <c r="X124" s="30" t="n">
        <f aca="false">EXP(W124)</f>
        <v>0.990049833749168</v>
      </c>
      <c r="Y124" s="31" t="n">
        <f aca="false">X124/SUMIF(B:B,B124,X:X)</f>
        <v>0.999115850631279</v>
      </c>
      <c r="Z124" s="22" t="n">
        <f aca="false">LOG(Y124)*E124</f>
        <v>-0.000384151040499725</v>
      </c>
    </row>
    <row r="125" s="22" customFormat="true" ht="12.8" hidden="false" customHeight="false" outlineLevel="0" collapsed="false">
      <c r="A125" s="1"/>
      <c r="B125" s="20" t="s">
        <v>87</v>
      </c>
      <c r="C125" s="20" t="s">
        <v>68</v>
      </c>
      <c r="D125" s="20" t="s">
        <v>68</v>
      </c>
      <c r="E125" s="16" t="n">
        <v>0</v>
      </c>
      <c r="F125" s="16" t="n">
        <v>1</v>
      </c>
      <c r="G125" s="17" t="n">
        <v>0</v>
      </c>
      <c r="H125" s="17" t="n">
        <v>0</v>
      </c>
      <c r="I125" s="17" t="n">
        <v>0</v>
      </c>
      <c r="J125" s="17" t="n">
        <v>0</v>
      </c>
      <c r="K125" s="16" t="n">
        <v>1</v>
      </c>
      <c r="L125" s="16" t="n">
        <v>0</v>
      </c>
      <c r="M125" s="17" t="n">
        <v>0</v>
      </c>
      <c r="N125" s="17" t="n">
        <v>0</v>
      </c>
      <c r="O125" s="17" t="n">
        <v>0</v>
      </c>
      <c r="P125" s="17" t="n">
        <v>0</v>
      </c>
      <c r="Q125" s="16" t="n">
        <v>1</v>
      </c>
      <c r="R125" s="16" t="n">
        <v>0</v>
      </c>
      <c r="S125" s="16" t="n">
        <v>0</v>
      </c>
      <c r="T125" s="16" t="n">
        <v>1</v>
      </c>
      <c r="U125" s="16" t="n">
        <f aca="false">IF(E125=0,1,0)</f>
        <v>1</v>
      </c>
      <c r="W125" s="22" t="n">
        <f aca="false">-SUMPRODUCT(G125:U125,G$4:U$4)</f>
        <v>-2.2</v>
      </c>
      <c r="X125" s="30" t="n">
        <f aca="false">EXP(W125)</f>
        <v>0.110803158362334</v>
      </c>
      <c r="Y125" s="24" t="n">
        <f aca="false">X125/SUMIF(B:B,B125,X:X)</f>
        <v>0.694236340108026</v>
      </c>
      <c r="Z125" s="22" t="n">
        <f aca="false">LOG(Y125)*E125</f>
        <v>-0</v>
      </c>
    </row>
    <row r="126" s="22" customFormat="true" ht="12.8" hidden="false" customHeight="false" outlineLevel="0" collapsed="false">
      <c r="A126" s="1"/>
      <c r="B126" s="20" t="s">
        <v>87</v>
      </c>
      <c r="C126" s="20" t="s">
        <v>68</v>
      </c>
      <c r="D126" s="20" t="s">
        <v>69</v>
      </c>
      <c r="E126" s="16" t="n">
        <v>1</v>
      </c>
      <c r="F126" s="16" t="n">
        <v>1</v>
      </c>
      <c r="G126" s="17" t="n">
        <v>0</v>
      </c>
      <c r="H126" s="17" t="n">
        <v>0</v>
      </c>
      <c r="I126" s="17" t="n">
        <v>0</v>
      </c>
      <c r="J126" s="17" t="n">
        <v>0</v>
      </c>
      <c r="K126" s="16" t="n">
        <v>0</v>
      </c>
      <c r="L126" s="16" t="n">
        <v>1</v>
      </c>
      <c r="M126" s="17" t="n">
        <v>0</v>
      </c>
      <c r="N126" s="17" t="n">
        <v>0</v>
      </c>
      <c r="O126" s="17" t="n">
        <v>0</v>
      </c>
      <c r="P126" s="17" t="n">
        <v>0</v>
      </c>
      <c r="Q126" s="16" t="n">
        <v>0</v>
      </c>
      <c r="R126" s="16" t="n">
        <v>0</v>
      </c>
      <c r="S126" s="16" t="n">
        <v>1</v>
      </c>
      <c r="T126" s="16" t="n">
        <v>0</v>
      </c>
      <c r="U126" s="16" t="n">
        <f aca="false">IF(E126=0,1,0)</f>
        <v>0</v>
      </c>
      <c r="W126" s="22" t="n">
        <f aca="false">-SUMPRODUCT(G126:U126,G$4:U$4)</f>
        <v>-3.01999999999998</v>
      </c>
      <c r="X126" s="30" t="n">
        <f aca="false">EXP(W126)</f>
        <v>0.048801218362014</v>
      </c>
      <c r="Y126" s="24" t="n">
        <f aca="false">X126/SUMIF(B:B,B126,X:X)</f>
        <v>0.305763659891974</v>
      </c>
      <c r="Z126" s="22" t="n">
        <f aca="false">LOG(Y126)*E126</f>
        <v>-0.514614131893668</v>
      </c>
    </row>
    <row r="127" customFormat="false" ht="12.8" hidden="false" customHeight="false" outlineLevel="0" collapsed="false">
      <c r="B127" s="5" t="s">
        <v>88</v>
      </c>
      <c r="C127" s="5" t="s">
        <v>89</v>
      </c>
      <c r="D127" s="5" t="s">
        <v>89</v>
      </c>
      <c r="E127" s="6" t="n">
        <v>0</v>
      </c>
      <c r="F127" s="6" t="n">
        <v>1</v>
      </c>
      <c r="G127" s="7" t="n">
        <v>0</v>
      </c>
      <c r="H127" s="7" t="n">
        <v>0</v>
      </c>
      <c r="I127" s="7" t="n">
        <v>0</v>
      </c>
      <c r="J127" s="7" t="n">
        <v>0</v>
      </c>
      <c r="K127" s="7" t="n">
        <v>0</v>
      </c>
      <c r="L127" s="7" t="n">
        <v>0</v>
      </c>
      <c r="M127" s="6" t="n">
        <v>1</v>
      </c>
      <c r="N127" s="6" t="n">
        <v>0</v>
      </c>
      <c r="O127" s="7" t="n">
        <v>0</v>
      </c>
      <c r="P127" s="7" t="n">
        <v>0</v>
      </c>
      <c r="Q127" s="6" t="n">
        <v>1</v>
      </c>
      <c r="R127" s="6" t="n">
        <v>1</v>
      </c>
      <c r="S127" s="6" t="n">
        <v>0</v>
      </c>
      <c r="T127" s="6" t="n">
        <v>0</v>
      </c>
      <c r="U127" s="6" t="n">
        <f aca="false">IF(E127=0,1,0)</f>
        <v>1</v>
      </c>
      <c r="W127" s="22" t="n">
        <f aca="false">-SUMPRODUCT(G127:U127,G$4:U$4)</f>
        <v>-7.73999999999994</v>
      </c>
      <c r="X127" s="30" t="n">
        <f aca="false">EXP(W127)</f>
        <v>0.000435071575078758</v>
      </c>
      <c r="Y127" s="31" t="n">
        <f aca="false">X127/SUMIF(B:B,B127,X:X)</f>
        <v>0.000500201107079594</v>
      </c>
      <c r="Z127" s="22" t="n">
        <f aca="false">LOG(Y127)*E127</f>
        <v>-0</v>
      </c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</row>
    <row r="128" customFormat="false" ht="12.8" hidden="false" customHeight="false" outlineLevel="0" collapsed="false">
      <c r="B128" s="8" t="s">
        <v>88</v>
      </c>
      <c r="C128" s="8" t="s">
        <v>89</v>
      </c>
      <c r="D128" s="8" t="s">
        <v>90</v>
      </c>
      <c r="E128" s="9" t="n">
        <v>1</v>
      </c>
      <c r="F128" s="9" t="n">
        <v>1</v>
      </c>
      <c r="G128" s="10" t="n">
        <v>0</v>
      </c>
      <c r="H128" s="10" t="n">
        <v>0</v>
      </c>
      <c r="I128" s="10" t="n">
        <v>0</v>
      </c>
      <c r="J128" s="10" t="n">
        <v>0</v>
      </c>
      <c r="K128" s="10" t="n">
        <v>0</v>
      </c>
      <c r="L128" s="10" t="n">
        <v>0</v>
      </c>
      <c r="M128" s="9" t="n">
        <v>0</v>
      </c>
      <c r="N128" s="9" t="n">
        <v>1</v>
      </c>
      <c r="O128" s="10" t="n">
        <v>0</v>
      </c>
      <c r="P128" s="10" t="n">
        <v>0</v>
      </c>
      <c r="Q128" s="9" t="n">
        <v>0</v>
      </c>
      <c r="R128" s="9" t="n">
        <v>0</v>
      </c>
      <c r="S128" s="9" t="n">
        <v>0</v>
      </c>
      <c r="T128" s="9" t="n">
        <v>1</v>
      </c>
      <c r="U128" s="9" t="n">
        <f aca="false">IF(E128=0,1,0)</f>
        <v>0</v>
      </c>
      <c r="W128" s="22" t="n">
        <f aca="false">-SUMPRODUCT(G128:U128,G$4:U$4)</f>
        <v>-0.14</v>
      </c>
      <c r="X128" s="30" t="n">
        <f aca="false">EXP(W128)</f>
        <v>0.869358235398806</v>
      </c>
      <c r="Y128" s="31" t="n">
        <f aca="false">X128/SUMIF(B:B,B128,X:X)</f>
        <v>0.99949979889292</v>
      </c>
      <c r="Z128" s="22" t="n">
        <f aca="false">LOG(Y128)*E128</f>
        <v>-0.000217288929259875</v>
      </c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</row>
    <row r="129" customFormat="false" ht="12.8" hidden="false" customHeight="false" outlineLevel="0" collapsed="false">
      <c r="B129" s="8" t="s">
        <v>91</v>
      </c>
      <c r="C129" s="8" t="s">
        <v>92</v>
      </c>
      <c r="D129" s="8" t="s">
        <v>92</v>
      </c>
      <c r="E129" s="9" t="n">
        <v>1</v>
      </c>
      <c r="F129" s="9" t="n">
        <v>1</v>
      </c>
      <c r="G129" s="10" t="n">
        <v>0</v>
      </c>
      <c r="H129" s="10" t="n">
        <v>0</v>
      </c>
      <c r="I129" s="10" t="n">
        <v>0</v>
      </c>
      <c r="J129" s="10" t="n">
        <v>0</v>
      </c>
      <c r="K129" s="10" t="n">
        <v>0</v>
      </c>
      <c r="L129" s="10" t="n">
        <v>0</v>
      </c>
      <c r="M129" s="9" t="n">
        <v>1</v>
      </c>
      <c r="N129" s="9" t="n">
        <v>0</v>
      </c>
      <c r="O129" s="10" t="n">
        <v>0</v>
      </c>
      <c r="P129" s="10" t="n">
        <v>0</v>
      </c>
      <c r="Q129" s="9" t="n">
        <v>1</v>
      </c>
      <c r="R129" s="9" t="n">
        <v>0</v>
      </c>
      <c r="S129" s="9" t="n">
        <v>0</v>
      </c>
      <c r="T129" s="9" t="n">
        <v>0</v>
      </c>
      <c r="U129" s="9" t="n">
        <f aca="false">IF(E129=0,1,0)</f>
        <v>0</v>
      </c>
      <c r="W129" s="22" t="n">
        <f aca="false">-SUMPRODUCT(G129:U129,G$4:U$4)</f>
        <v>-2.9</v>
      </c>
      <c r="X129" s="30" t="n">
        <f aca="false">EXP(W129)</f>
        <v>0.0550232200564072</v>
      </c>
      <c r="Y129" s="24" t="n">
        <f aca="false">X129/SUMIF(B:B,B129,X:X)</f>
        <v>0.562176500885793</v>
      </c>
      <c r="Z129" s="22" t="n">
        <f aca="false">LOG(Y129)*E129</f>
        <v>-0.250127311963946</v>
      </c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</row>
    <row r="130" customFormat="false" ht="12.8" hidden="false" customHeight="false" outlineLevel="0" collapsed="false">
      <c r="B130" s="8" t="s">
        <v>91</v>
      </c>
      <c r="C130" s="8" t="s">
        <v>92</v>
      </c>
      <c r="D130" s="8" t="s">
        <v>93</v>
      </c>
      <c r="E130" s="9" t="n">
        <v>0</v>
      </c>
      <c r="F130" s="9" t="n">
        <v>1</v>
      </c>
      <c r="G130" s="10" t="n">
        <v>0</v>
      </c>
      <c r="H130" s="10" t="n">
        <v>0</v>
      </c>
      <c r="I130" s="10" t="n">
        <v>0</v>
      </c>
      <c r="J130" s="10" t="n">
        <v>0</v>
      </c>
      <c r="K130" s="10" t="n">
        <v>0</v>
      </c>
      <c r="L130" s="10" t="n">
        <v>0</v>
      </c>
      <c r="M130" s="9" t="n">
        <v>0</v>
      </c>
      <c r="N130" s="9" t="n">
        <v>1</v>
      </c>
      <c r="O130" s="10" t="n">
        <v>0</v>
      </c>
      <c r="P130" s="10" t="n">
        <v>0</v>
      </c>
      <c r="Q130" s="9" t="n">
        <v>0</v>
      </c>
      <c r="R130" s="9" t="n">
        <v>0</v>
      </c>
      <c r="S130" s="9" t="n">
        <v>1</v>
      </c>
      <c r="T130" s="9" t="n">
        <v>1</v>
      </c>
      <c r="U130" s="9" t="n">
        <f aca="false">IF(E130=0,1,0)</f>
        <v>1</v>
      </c>
      <c r="W130" s="22" t="n">
        <f aca="false">-SUMPRODUCT(G130:U130,G$4:U$4)</f>
        <v>-3.14999999999998</v>
      </c>
      <c r="X130" s="30" t="n">
        <f aca="false">EXP(W130)</f>
        <v>0.042852126867041</v>
      </c>
      <c r="Y130" s="24" t="n">
        <f aca="false">X130/SUMIF(B:B,B130,X:X)</f>
        <v>0.437823499114207</v>
      </c>
      <c r="Z130" s="22" t="n">
        <f aca="false">LOG(Y130)*E130</f>
        <v>-0</v>
      </c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</row>
    <row r="131" customFormat="false" ht="12.8" hidden="false" customHeight="false" outlineLevel="0" collapsed="false">
      <c r="B131" s="8" t="s">
        <v>94</v>
      </c>
      <c r="C131" s="8" t="s">
        <v>89</v>
      </c>
      <c r="D131" s="8" t="s">
        <v>89</v>
      </c>
      <c r="E131" s="9" t="n">
        <v>0</v>
      </c>
      <c r="F131" s="9" t="n">
        <v>1</v>
      </c>
      <c r="G131" s="10" t="n">
        <v>0</v>
      </c>
      <c r="H131" s="10" t="n">
        <v>0</v>
      </c>
      <c r="I131" s="10" t="n">
        <v>0</v>
      </c>
      <c r="J131" s="10" t="n">
        <v>0</v>
      </c>
      <c r="K131" s="10" t="n">
        <v>0</v>
      </c>
      <c r="L131" s="10" t="n">
        <v>0</v>
      </c>
      <c r="M131" s="9" t="n">
        <v>1</v>
      </c>
      <c r="N131" s="9" t="n">
        <v>0</v>
      </c>
      <c r="O131" s="10" t="n">
        <v>0</v>
      </c>
      <c r="P131" s="10" t="n">
        <v>0</v>
      </c>
      <c r="Q131" s="9" t="n">
        <v>1</v>
      </c>
      <c r="R131" s="9" t="n">
        <v>1</v>
      </c>
      <c r="S131" s="9" t="n">
        <v>0</v>
      </c>
      <c r="T131" s="9" t="n">
        <v>0</v>
      </c>
      <c r="U131" s="9" t="n">
        <f aca="false">IF(E131=0,1,0)</f>
        <v>1</v>
      </c>
      <c r="W131" s="22" t="n">
        <f aca="false">-SUMPRODUCT(G131:U131,G$4:U$4)</f>
        <v>-7.73999999999994</v>
      </c>
      <c r="X131" s="30" t="n">
        <f aca="false">EXP(W131)</f>
        <v>0.000435071575078758</v>
      </c>
      <c r="Y131" s="31" t="n">
        <f aca="false">X131/SUMIF(B:B,B131,X:X)</f>
        <v>0.000500201107079594</v>
      </c>
      <c r="Z131" s="22" t="n">
        <f aca="false">LOG(Y131)*E131</f>
        <v>-0</v>
      </c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</row>
    <row r="132" customFormat="false" ht="12.8" hidden="false" customHeight="false" outlineLevel="0" collapsed="false">
      <c r="B132" s="8" t="s">
        <v>94</v>
      </c>
      <c r="C132" s="8" t="s">
        <v>89</v>
      </c>
      <c r="D132" s="8" t="s">
        <v>90</v>
      </c>
      <c r="E132" s="9" t="n">
        <v>1</v>
      </c>
      <c r="F132" s="9" t="n">
        <v>1</v>
      </c>
      <c r="G132" s="10" t="n">
        <v>0</v>
      </c>
      <c r="H132" s="10" t="n">
        <v>0</v>
      </c>
      <c r="I132" s="10" t="n">
        <v>0</v>
      </c>
      <c r="J132" s="10" t="n">
        <v>0</v>
      </c>
      <c r="K132" s="10" t="n">
        <v>0</v>
      </c>
      <c r="L132" s="10" t="n">
        <v>0</v>
      </c>
      <c r="M132" s="9" t="n">
        <v>0</v>
      </c>
      <c r="N132" s="9" t="n">
        <v>1</v>
      </c>
      <c r="O132" s="10" t="n">
        <v>0</v>
      </c>
      <c r="P132" s="10" t="n">
        <v>0</v>
      </c>
      <c r="Q132" s="9" t="n">
        <v>0</v>
      </c>
      <c r="R132" s="9" t="n">
        <v>0</v>
      </c>
      <c r="S132" s="9" t="n">
        <v>0</v>
      </c>
      <c r="T132" s="9" t="n">
        <v>1</v>
      </c>
      <c r="U132" s="9" t="n">
        <f aca="false">IF(E132=0,1,0)</f>
        <v>0</v>
      </c>
      <c r="W132" s="22" t="n">
        <f aca="false">-SUMPRODUCT(G132:U132,G$4:U$4)</f>
        <v>-0.14</v>
      </c>
      <c r="X132" s="30" t="n">
        <f aca="false">EXP(W132)</f>
        <v>0.869358235398806</v>
      </c>
      <c r="Y132" s="31" t="n">
        <f aca="false">X132/SUMIF(B:B,B132,X:X)</f>
        <v>0.99949979889292</v>
      </c>
      <c r="Z132" s="22" t="n">
        <f aca="false">LOG(Y132)*E132</f>
        <v>-0.000217288929259875</v>
      </c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</row>
    <row r="133" customFormat="false" ht="12.8" hidden="false" customHeight="false" outlineLevel="0" collapsed="false">
      <c r="B133" s="8" t="s">
        <v>95</v>
      </c>
      <c r="C133" s="8" t="s">
        <v>92</v>
      </c>
      <c r="D133" s="8" t="s">
        <v>92</v>
      </c>
      <c r="E133" s="9" t="n">
        <v>1</v>
      </c>
      <c r="F133" s="9" t="n">
        <v>1</v>
      </c>
      <c r="G133" s="10" t="n">
        <v>0</v>
      </c>
      <c r="H133" s="10" t="n">
        <v>0</v>
      </c>
      <c r="I133" s="10" t="n">
        <v>0</v>
      </c>
      <c r="J133" s="10" t="n">
        <v>0</v>
      </c>
      <c r="K133" s="10" t="n">
        <v>0</v>
      </c>
      <c r="L133" s="10" t="n">
        <v>0</v>
      </c>
      <c r="M133" s="9" t="n">
        <v>1</v>
      </c>
      <c r="N133" s="9" t="n">
        <v>0</v>
      </c>
      <c r="O133" s="10" t="n">
        <v>0</v>
      </c>
      <c r="P133" s="10" t="n">
        <v>0</v>
      </c>
      <c r="Q133" s="9" t="n">
        <v>1</v>
      </c>
      <c r="R133" s="9" t="n">
        <v>0</v>
      </c>
      <c r="S133" s="9" t="n">
        <v>0</v>
      </c>
      <c r="T133" s="9" t="n">
        <v>0</v>
      </c>
      <c r="U133" s="9" t="n">
        <f aca="false">IF(E133=0,1,0)</f>
        <v>0</v>
      </c>
      <c r="W133" s="22" t="n">
        <f aca="false">-SUMPRODUCT(G133:U133,G$4:U$4)</f>
        <v>-2.9</v>
      </c>
      <c r="X133" s="30" t="n">
        <f aca="false">EXP(W133)</f>
        <v>0.0550232200564072</v>
      </c>
      <c r="Y133" s="24" t="n">
        <f aca="false">X133/SUMIF(B:B,B133,X:X)</f>
        <v>0.562176500885793</v>
      </c>
      <c r="Z133" s="22" t="n">
        <f aca="false">LOG(Y133)*E133</f>
        <v>-0.250127311963946</v>
      </c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</row>
    <row r="134" customFormat="false" ht="12.8" hidden="false" customHeight="false" outlineLevel="0" collapsed="false">
      <c r="B134" s="8" t="s">
        <v>95</v>
      </c>
      <c r="C134" s="8" t="s">
        <v>92</v>
      </c>
      <c r="D134" s="8" t="s">
        <v>93</v>
      </c>
      <c r="E134" s="9" t="n">
        <v>0</v>
      </c>
      <c r="F134" s="9" t="n">
        <v>1</v>
      </c>
      <c r="G134" s="10" t="n">
        <v>0</v>
      </c>
      <c r="H134" s="10" t="n">
        <v>0</v>
      </c>
      <c r="I134" s="10" t="n">
        <v>0</v>
      </c>
      <c r="J134" s="10" t="n">
        <v>0</v>
      </c>
      <c r="K134" s="10" t="n">
        <v>0</v>
      </c>
      <c r="L134" s="10" t="n">
        <v>0</v>
      </c>
      <c r="M134" s="9" t="n">
        <v>0</v>
      </c>
      <c r="N134" s="9" t="n">
        <v>1</v>
      </c>
      <c r="O134" s="10" t="n">
        <v>0</v>
      </c>
      <c r="P134" s="10" t="n">
        <v>0</v>
      </c>
      <c r="Q134" s="9" t="n">
        <v>0</v>
      </c>
      <c r="R134" s="9" t="n">
        <v>0</v>
      </c>
      <c r="S134" s="9" t="n">
        <v>1</v>
      </c>
      <c r="T134" s="9" t="n">
        <v>1</v>
      </c>
      <c r="U134" s="9" t="n">
        <f aca="false">IF(E134=0,1,0)</f>
        <v>1</v>
      </c>
      <c r="W134" s="22" t="n">
        <f aca="false">-SUMPRODUCT(G134:U134,G$4:U$4)</f>
        <v>-3.14999999999998</v>
      </c>
      <c r="X134" s="30" t="n">
        <f aca="false">EXP(W134)</f>
        <v>0.042852126867041</v>
      </c>
      <c r="Y134" s="24" t="n">
        <f aca="false">X134/SUMIF(B:B,B134,X:X)</f>
        <v>0.437823499114207</v>
      </c>
      <c r="Z134" s="22" t="n">
        <f aca="false">LOG(Y134)*E134</f>
        <v>-0</v>
      </c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</row>
    <row r="135" customFormat="false" ht="12.8" hidden="false" customHeight="false" outlineLevel="0" collapsed="false">
      <c r="B135" s="8" t="s">
        <v>96</v>
      </c>
      <c r="C135" s="8" t="s">
        <v>89</v>
      </c>
      <c r="D135" s="8" t="s">
        <v>89</v>
      </c>
      <c r="E135" s="9" t="n">
        <v>0</v>
      </c>
      <c r="F135" s="9" t="n">
        <v>1</v>
      </c>
      <c r="G135" s="10" t="n">
        <v>0</v>
      </c>
      <c r="H135" s="10" t="n">
        <v>0</v>
      </c>
      <c r="I135" s="10" t="n">
        <v>0</v>
      </c>
      <c r="J135" s="10" t="n">
        <v>0</v>
      </c>
      <c r="K135" s="10" t="n">
        <v>0</v>
      </c>
      <c r="L135" s="10" t="n">
        <v>0</v>
      </c>
      <c r="M135" s="9" t="n">
        <v>1</v>
      </c>
      <c r="N135" s="9" t="n">
        <v>0</v>
      </c>
      <c r="O135" s="10" t="n">
        <v>0</v>
      </c>
      <c r="P135" s="10" t="n">
        <v>0</v>
      </c>
      <c r="Q135" s="9" t="n">
        <v>1</v>
      </c>
      <c r="R135" s="9" t="n">
        <v>1</v>
      </c>
      <c r="S135" s="9" t="n">
        <v>0</v>
      </c>
      <c r="T135" s="9" t="n">
        <v>0</v>
      </c>
      <c r="U135" s="9" t="n">
        <f aca="false">IF(E135=0,1,0)</f>
        <v>1</v>
      </c>
      <c r="W135" s="22" t="n">
        <f aca="false">-SUMPRODUCT(G135:U135,G$4:U$4)</f>
        <v>-7.73999999999994</v>
      </c>
      <c r="X135" s="30" t="n">
        <f aca="false">EXP(W135)</f>
        <v>0.000435071575078758</v>
      </c>
      <c r="Y135" s="31" t="n">
        <f aca="false">X135/SUMIF(B:B,B135,X:X)</f>
        <v>0.000500201107079594</v>
      </c>
      <c r="Z135" s="22" t="n">
        <f aca="false">LOG(Y135)*E135</f>
        <v>-0</v>
      </c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</row>
    <row r="136" customFormat="false" ht="12.8" hidden="false" customHeight="false" outlineLevel="0" collapsed="false">
      <c r="B136" s="8" t="s">
        <v>96</v>
      </c>
      <c r="C136" s="8" t="s">
        <v>89</v>
      </c>
      <c r="D136" s="8" t="s">
        <v>90</v>
      </c>
      <c r="E136" s="9" t="n">
        <v>1</v>
      </c>
      <c r="F136" s="9" t="n">
        <v>1</v>
      </c>
      <c r="G136" s="10" t="n">
        <v>0</v>
      </c>
      <c r="H136" s="10" t="n">
        <v>0</v>
      </c>
      <c r="I136" s="10" t="n">
        <v>0</v>
      </c>
      <c r="J136" s="10" t="n">
        <v>0</v>
      </c>
      <c r="K136" s="10" t="n">
        <v>0</v>
      </c>
      <c r="L136" s="10" t="n">
        <v>0</v>
      </c>
      <c r="M136" s="9" t="n">
        <v>0</v>
      </c>
      <c r="N136" s="9" t="n">
        <v>1</v>
      </c>
      <c r="O136" s="10" t="n">
        <v>0</v>
      </c>
      <c r="P136" s="10" t="n">
        <v>0</v>
      </c>
      <c r="Q136" s="9" t="n">
        <v>0</v>
      </c>
      <c r="R136" s="9" t="n">
        <v>0</v>
      </c>
      <c r="S136" s="9" t="n">
        <v>0</v>
      </c>
      <c r="T136" s="9" t="n">
        <v>1</v>
      </c>
      <c r="U136" s="9" t="n">
        <f aca="false">IF(E136=0,1,0)</f>
        <v>0</v>
      </c>
      <c r="W136" s="22" t="n">
        <f aca="false">-SUMPRODUCT(G136:U136,G$4:U$4)</f>
        <v>-0.14</v>
      </c>
      <c r="X136" s="30" t="n">
        <f aca="false">EXP(W136)</f>
        <v>0.869358235398806</v>
      </c>
      <c r="Y136" s="31" t="n">
        <f aca="false">X136/SUMIF(B:B,B136,X:X)</f>
        <v>0.99949979889292</v>
      </c>
      <c r="Z136" s="22" t="n">
        <f aca="false">LOG(Y136)*E136</f>
        <v>-0.000217288929259875</v>
      </c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</row>
    <row r="137" customFormat="false" ht="12.8" hidden="false" customHeight="false" outlineLevel="0" collapsed="false">
      <c r="B137" s="8" t="s">
        <v>97</v>
      </c>
      <c r="C137" s="8" t="s">
        <v>92</v>
      </c>
      <c r="D137" s="8" t="s">
        <v>92</v>
      </c>
      <c r="E137" s="9" t="n">
        <v>1</v>
      </c>
      <c r="F137" s="9" t="n">
        <v>1</v>
      </c>
      <c r="G137" s="10" t="n">
        <v>0</v>
      </c>
      <c r="H137" s="10" t="n">
        <v>0</v>
      </c>
      <c r="I137" s="10" t="n">
        <v>0</v>
      </c>
      <c r="J137" s="10" t="n">
        <v>0</v>
      </c>
      <c r="K137" s="10" t="n">
        <v>0</v>
      </c>
      <c r="L137" s="10" t="n">
        <v>0</v>
      </c>
      <c r="M137" s="9" t="n">
        <v>1</v>
      </c>
      <c r="N137" s="9" t="n">
        <v>0</v>
      </c>
      <c r="O137" s="10" t="n">
        <v>0</v>
      </c>
      <c r="P137" s="10" t="n">
        <v>0</v>
      </c>
      <c r="Q137" s="9" t="n">
        <v>1</v>
      </c>
      <c r="R137" s="9" t="n">
        <v>0</v>
      </c>
      <c r="S137" s="9" t="n">
        <v>0</v>
      </c>
      <c r="T137" s="9" t="n">
        <v>0</v>
      </c>
      <c r="U137" s="9" t="n">
        <f aca="false">IF(E137=0,1,0)</f>
        <v>0</v>
      </c>
      <c r="W137" s="22" t="n">
        <f aca="false">-SUMPRODUCT(G137:U137,G$4:U$4)</f>
        <v>-2.9</v>
      </c>
      <c r="X137" s="30" t="n">
        <f aca="false">EXP(W137)</f>
        <v>0.0550232200564072</v>
      </c>
      <c r="Y137" s="24" t="n">
        <f aca="false">X137/SUMIF(B:B,B137,X:X)</f>
        <v>0.562176500885793</v>
      </c>
      <c r="Z137" s="22" t="n">
        <f aca="false">LOG(Y137)*E137</f>
        <v>-0.250127311963946</v>
      </c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</row>
    <row r="138" customFormat="false" ht="12.8" hidden="false" customHeight="false" outlineLevel="0" collapsed="false">
      <c r="B138" s="8" t="s">
        <v>97</v>
      </c>
      <c r="C138" s="8" t="s">
        <v>92</v>
      </c>
      <c r="D138" s="8" t="s">
        <v>93</v>
      </c>
      <c r="E138" s="9" t="n">
        <v>0</v>
      </c>
      <c r="F138" s="9" t="n">
        <v>1</v>
      </c>
      <c r="G138" s="10" t="n">
        <v>0</v>
      </c>
      <c r="H138" s="10" t="n">
        <v>0</v>
      </c>
      <c r="I138" s="10" t="n">
        <v>0</v>
      </c>
      <c r="J138" s="10" t="n">
        <v>0</v>
      </c>
      <c r="K138" s="10" t="n">
        <v>0</v>
      </c>
      <c r="L138" s="10" t="n">
        <v>0</v>
      </c>
      <c r="M138" s="9" t="n">
        <v>0</v>
      </c>
      <c r="N138" s="9" t="n">
        <v>1</v>
      </c>
      <c r="O138" s="10" t="n">
        <v>0</v>
      </c>
      <c r="P138" s="10" t="n">
        <v>0</v>
      </c>
      <c r="Q138" s="9" t="n">
        <v>0</v>
      </c>
      <c r="R138" s="9" t="n">
        <v>0</v>
      </c>
      <c r="S138" s="9" t="n">
        <v>1</v>
      </c>
      <c r="T138" s="9" t="n">
        <v>1</v>
      </c>
      <c r="U138" s="9" t="n">
        <f aca="false">IF(E138=0,1,0)</f>
        <v>1</v>
      </c>
      <c r="W138" s="22" t="n">
        <f aca="false">-SUMPRODUCT(G138:U138,G$4:U$4)</f>
        <v>-3.14999999999998</v>
      </c>
      <c r="X138" s="30" t="n">
        <f aca="false">EXP(W138)</f>
        <v>0.042852126867041</v>
      </c>
      <c r="Y138" s="24" t="n">
        <f aca="false">X138/SUMIF(B:B,B138,X:X)</f>
        <v>0.437823499114207</v>
      </c>
      <c r="Z138" s="22" t="n">
        <f aca="false">LOG(Y138)*E138</f>
        <v>-0</v>
      </c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</row>
    <row r="139" customFormat="false" ht="12.8" hidden="false" customHeight="false" outlineLevel="0" collapsed="false">
      <c r="B139" s="8" t="s">
        <v>98</v>
      </c>
      <c r="C139" s="8" t="s">
        <v>89</v>
      </c>
      <c r="D139" s="8" t="s">
        <v>89</v>
      </c>
      <c r="E139" s="9" t="n">
        <v>0</v>
      </c>
      <c r="F139" s="9" t="n">
        <v>1</v>
      </c>
      <c r="G139" s="10" t="n">
        <v>0</v>
      </c>
      <c r="H139" s="10" t="n">
        <v>0</v>
      </c>
      <c r="I139" s="10" t="n">
        <v>0</v>
      </c>
      <c r="J139" s="10" t="n">
        <v>0</v>
      </c>
      <c r="K139" s="10" t="n">
        <v>0</v>
      </c>
      <c r="L139" s="10" t="n">
        <v>0</v>
      </c>
      <c r="M139" s="9" t="n">
        <v>1</v>
      </c>
      <c r="N139" s="9" t="n">
        <v>0</v>
      </c>
      <c r="O139" s="10" t="n">
        <v>0</v>
      </c>
      <c r="P139" s="10" t="n">
        <v>0</v>
      </c>
      <c r="Q139" s="9" t="n">
        <v>1</v>
      </c>
      <c r="R139" s="9" t="n">
        <v>1</v>
      </c>
      <c r="S139" s="9" t="n">
        <v>0</v>
      </c>
      <c r="T139" s="9" t="n">
        <v>0</v>
      </c>
      <c r="U139" s="9" t="n">
        <f aca="false">IF(E139=0,1,0)</f>
        <v>1</v>
      </c>
      <c r="W139" s="22" t="n">
        <f aca="false">-SUMPRODUCT(G139:U139,G$4:U$4)</f>
        <v>-7.73999999999994</v>
      </c>
      <c r="X139" s="30" t="n">
        <f aca="false">EXP(W139)</f>
        <v>0.000435071575078758</v>
      </c>
      <c r="Y139" s="31" t="n">
        <f aca="false">X139/SUMIF(B:B,B139,X:X)</f>
        <v>0.000500201107079594</v>
      </c>
      <c r="Z139" s="22" t="n">
        <f aca="false">LOG(Y139)*E139</f>
        <v>-0</v>
      </c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</row>
    <row r="140" customFormat="false" ht="12.8" hidden="false" customHeight="false" outlineLevel="0" collapsed="false">
      <c r="B140" s="8" t="s">
        <v>98</v>
      </c>
      <c r="C140" s="8" t="s">
        <v>89</v>
      </c>
      <c r="D140" s="8" t="s">
        <v>90</v>
      </c>
      <c r="E140" s="9" t="n">
        <v>1</v>
      </c>
      <c r="F140" s="9" t="n">
        <v>1</v>
      </c>
      <c r="G140" s="10" t="n">
        <v>0</v>
      </c>
      <c r="H140" s="10" t="n">
        <v>0</v>
      </c>
      <c r="I140" s="10" t="n">
        <v>0</v>
      </c>
      <c r="J140" s="10" t="n">
        <v>0</v>
      </c>
      <c r="K140" s="10" t="n">
        <v>0</v>
      </c>
      <c r="L140" s="10" t="n">
        <v>0</v>
      </c>
      <c r="M140" s="9" t="n">
        <v>0</v>
      </c>
      <c r="N140" s="9" t="n">
        <v>1</v>
      </c>
      <c r="O140" s="10" t="n">
        <v>0</v>
      </c>
      <c r="P140" s="10" t="n">
        <v>0</v>
      </c>
      <c r="Q140" s="9" t="n">
        <v>0</v>
      </c>
      <c r="R140" s="9" t="n">
        <v>0</v>
      </c>
      <c r="S140" s="9" t="n">
        <v>0</v>
      </c>
      <c r="T140" s="9" t="n">
        <v>1</v>
      </c>
      <c r="U140" s="9" t="n">
        <f aca="false">IF(E140=0,1,0)</f>
        <v>0</v>
      </c>
      <c r="W140" s="22" t="n">
        <f aca="false">-SUMPRODUCT(G140:U140,G$4:U$4)</f>
        <v>-0.14</v>
      </c>
      <c r="X140" s="30" t="n">
        <f aca="false">EXP(W140)</f>
        <v>0.869358235398806</v>
      </c>
      <c r="Y140" s="31" t="n">
        <f aca="false">X140/SUMIF(B:B,B140,X:X)</f>
        <v>0.99949979889292</v>
      </c>
      <c r="Z140" s="22" t="n">
        <f aca="false">LOG(Y140)*E140</f>
        <v>-0.000217288929259875</v>
      </c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</row>
    <row r="141" customFormat="false" ht="12.8" hidden="false" customHeight="false" outlineLevel="0" collapsed="false">
      <c r="B141" s="8" t="s">
        <v>99</v>
      </c>
      <c r="C141" s="8" t="s">
        <v>92</v>
      </c>
      <c r="D141" s="8" t="s">
        <v>92</v>
      </c>
      <c r="E141" s="9" t="n">
        <v>1</v>
      </c>
      <c r="F141" s="9" t="n">
        <v>1</v>
      </c>
      <c r="G141" s="10" t="n">
        <v>0</v>
      </c>
      <c r="H141" s="10" t="n">
        <v>0</v>
      </c>
      <c r="I141" s="10" t="n">
        <v>0</v>
      </c>
      <c r="J141" s="10" t="n">
        <v>0</v>
      </c>
      <c r="K141" s="10" t="n">
        <v>0</v>
      </c>
      <c r="L141" s="10" t="n">
        <v>0</v>
      </c>
      <c r="M141" s="9" t="n">
        <v>1</v>
      </c>
      <c r="N141" s="9" t="n">
        <v>0</v>
      </c>
      <c r="O141" s="10" t="n">
        <v>0</v>
      </c>
      <c r="P141" s="10" t="n">
        <v>0</v>
      </c>
      <c r="Q141" s="9" t="n">
        <v>1</v>
      </c>
      <c r="R141" s="9" t="n">
        <v>0</v>
      </c>
      <c r="S141" s="9" t="n">
        <v>0</v>
      </c>
      <c r="T141" s="9" t="n">
        <v>0</v>
      </c>
      <c r="U141" s="9" t="n">
        <f aca="false">IF(E141=0,1,0)</f>
        <v>0</v>
      </c>
      <c r="W141" s="22" t="n">
        <f aca="false">-SUMPRODUCT(G141:U141,G$4:U$4)</f>
        <v>-2.9</v>
      </c>
      <c r="X141" s="30" t="n">
        <f aca="false">EXP(W141)</f>
        <v>0.0550232200564072</v>
      </c>
      <c r="Y141" s="24" t="n">
        <f aca="false">X141/SUMIF(B:B,B141,X:X)</f>
        <v>0.562176500885793</v>
      </c>
      <c r="Z141" s="22" t="n">
        <f aca="false">LOG(Y141)*E141</f>
        <v>-0.250127311963946</v>
      </c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</row>
    <row r="142" customFormat="false" ht="12.8" hidden="false" customHeight="false" outlineLevel="0" collapsed="false">
      <c r="B142" s="8" t="s">
        <v>99</v>
      </c>
      <c r="C142" s="8" t="s">
        <v>92</v>
      </c>
      <c r="D142" s="8" t="s">
        <v>93</v>
      </c>
      <c r="E142" s="9" t="n">
        <v>0</v>
      </c>
      <c r="F142" s="9" t="n">
        <v>1</v>
      </c>
      <c r="G142" s="10" t="n">
        <v>0</v>
      </c>
      <c r="H142" s="10" t="n">
        <v>0</v>
      </c>
      <c r="I142" s="10" t="n">
        <v>0</v>
      </c>
      <c r="J142" s="10" t="n">
        <v>0</v>
      </c>
      <c r="K142" s="10" t="n">
        <v>0</v>
      </c>
      <c r="L142" s="10" t="n">
        <v>0</v>
      </c>
      <c r="M142" s="9" t="n">
        <v>0</v>
      </c>
      <c r="N142" s="9" t="n">
        <v>1</v>
      </c>
      <c r="O142" s="10" t="n">
        <v>0</v>
      </c>
      <c r="P142" s="10" t="n">
        <v>0</v>
      </c>
      <c r="Q142" s="9" t="n">
        <v>0</v>
      </c>
      <c r="R142" s="9" t="n">
        <v>0</v>
      </c>
      <c r="S142" s="9" t="n">
        <v>1</v>
      </c>
      <c r="T142" s="9" t="n">
        <v>1</v>
      </c>
      <c r="U142" s="9" t="n">
        <f aca="false">IF(E142=0,1,0)</f>
        <v>1</v>
      </c>
      <c r="W142" s="22" t="n">
        <f aca="false">-SUMPRODUCT(G142:U142,G$4:U$4)</f>
        <v>-3.14999999999998</v>
      </c>
      <c r="X142" s="30" t="n">
        <f aca="false">EXP(W142)</f>
        <v>0.042852126867041</v>
      </c>
      <c r="Y142" s="24" t="n">
        <f aca="false">X142/SUMIF(B:B,B142,X:X)</f>
        <v>0.437823499114207</v>
      </c>
      <c r="Z142" s="22" t="n">
        <f aca="false">LOG(Y142)*E142</f>
        <v>-0</v>
      </c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</row>
    <row r="143" customFormat="false" ht="12.8" hidden="false" customHeight="false" outlineLevel="0" collapsed="false">
      <c r="B143" s="8" t="s">
        <v>100</v>
      </c>
      <c r="C143" s="8" t="s">
        <v>89</v>
      </c>
      <c r="D143" s="8" t="s">
        <v>89</v>
      </c>
      <c r="E143" s="9" t="n">
        <v>0</v>
      </c>
      <c r="F143" s="9" t="n">
        <v>1</v>
      </c>
      <c r="G143" s="10" t="n">
        <v>0</v>
      </c>
      <c r="H143" s="10" t="n">
        <v>0</v>
      </c>
      <c r="I143" s="10" t="n">
        <v>0</v>
      </c>
      <c r="J143" s="10" t="n">
        <v>0</v>
      </c>
      <c r="K143" s="10" t="n">
        <v>0</v>
      </c>
      <c r="L143" s="10" t="n">
        <v>0</v>
      </c>
      <c r="M143" s="9" t="n">
        <v>1</v>
      </c>
      <c r="N143" s="9" t="n">
        <v>0</v>
      </c>
      <c r="O143" s="10" t="n">
        <v>0</v>
      </c>
      <c r="P143" s="10" t="n">
        <v>0</v>
      </c>
      <c r="Q143" s="9" t="n">
        <v>1</v>
      </c>
      <c r="R143" s="9" t="n">
        <v>1</v>
      </c>
      <c r="S143" s="9" t="n">
        <v>0</v>
      </c>
      <c r="T143" s="9" t="n">
        <v>0</v>
      </c>
      <c r="U143" s="9" t="n">
        <f aca="false">IF(E143=0,1,0)</f>
        <v>1</v>
      </c>
      <c r="W143" s="22" t="n">
        <f aca="false">-SUMPRODUCT(G143:U143,G$4:U$4)</f>
        <v>-7.73999999999994</v>
      </c>
      <c r="X143" s="30" t="n">
        <f aca="false">EXP(W143)</f>
        <v>0.000435071575078758</v>
      </c>
      <c r="Y143" s="31" t="n">
        <f aca="false">X143/SUMIF(B:B,B143,X:X)</f>
        <v>0.000500201107079594</v>
      </c>
      <c r="Z143" s="22" t="n">
        <f aca="false">LOG(Y143)*E143</f>
        <v>-0</v>
      </c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</row>
    <row r="144" customFormat="false" ht="12.8" hidden="false" customHeight="false" outlineLevel="0" collapsed="false">
      <c r="B144" s="8" t="s">
        <v>100</v>
      </c>
      <c r="C144" s="8" t="s">
        <v>89</v>
      </c>
      <c r="D144" s="8" t="s">
        <v>90</v>
      </c>
      <c r="E144" s="9" t="n">
        <v>1</v>
      </c>
      <c r="F144" s="9" t="n">
        <v>1</v>
      </c>
      <c r="G144" s="10" t="n">
        <v>0</v>
      </c>
      <c r="H144" s="10" t="n">
        <v>0</v>
      </c>
      <c r="I144" s="10" t="n">
        <v>0</v>
      </c>
      <c r="J144" s="10" t="n">
        <v>0</v>
      </c>
      <c r="K144" s="10" t="n">
        <v>0</v>
      </c>
      <c r="L144" s="10" t="n">
        <v>0</v>
      </c>
      <c r="M144" s="9" t="n">
        <v>0</v>
      </c>
      <c r="N144" s="9" t="n">
        <v>1</v>
      </c>
      <c r="O144" s="10" t="n">
        <v>0</v>
      </c>
      <c r="P144" s="10" t="n">
        <v>0</v>
      </c>
      <c r="Q144" s="9" t="n">
        <v>0</v>
      </c>
      <c r="R144" s="9" t="n">
        <v>0</v>
      </c>
      <c r="S144" s="9" t="n">
        <v>0</v>
      </c>
      <c r="T144" s="9" t="n">
        <v>1</v>
      </c>
      <c r="U144" s="9" t="n">
        <f aca="false">IF(E144=0,1,0)</f>
        <v>0</v>
      </c>
      <c r="W144" s="22" t="n">
        <f aca="false">-SUMPRODUCT(G144:U144,G$4:U$4)</f>
        <v>-0.14</v>
      </c>
      <c r="X144" s="30" t="n">
        <f aca="false">EXP(W144)</f>
        <v>0.869358235398806</v>
      </c>
      <c r="Y144" s="31" t="n">
        <f aca="false">X144/SUMIF(B:B,B144,X:X)</f>
        <v>0.99949979889292</v>
      </c>
      <c r="Z144" s="22" t="n">
        <f aca="false">LOG(Y144)*E144</f>
        <v>-0.000217288929259875</v>
      </c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</row>
    <row r="145" customFormat="false" ht="12.8" hidden="false" customHeight="false" outlineLevel="0" collapsed="false">
      <c r="B145" s="8" t="s">
        <v>101</v>
      </c>
      <c r="C145" s="8" t="s">
        <v>92</v>
      </c>
      <c r="D145" s="8" t="s">
        <v>92</v>
      </c>
      <c r="E145" s="9" t="n">
        <v>1</v>
      </c>
      <c r="F145" s="9" t="n">
        <v>1</v>
      </c>
      <c r="G145" s="10" t="n">
        <v>0</v>
      </c>
      <c r="H145" s="10" t="n">
        <v>0</v>
      </c>
      <c r="I145" s="10" t="n">
        <v>0</v>
      </c>
      <c r="J145" s="10" t="n">
        <v>0</v>
      </c>
      <c r="K145" s="10" t="n">
        <v>0</v>
      </c>
      <c r="L145" s="10" t="n">
        <v>0</v>
      </c>
      <c r="M145" s="9" t="n">
        <v>1</v>
      </c>
      <c r="N145" s="9" t="n">
        <v>0</v>
      </c>
      <c r="O145" s="10" t="n">
        <v>0</v>
      </c>
      <c r="P145" s="10" t="n">
        <v>0</v>
      </c>
      <c r="Q145" s="9" t="n">
        <v>1</v>
      </c>
      <c r="R145" s="9" t="n">
        <v>0</v>
      </c>
      <c r="S145" s="9" t="n">
        <v>0</v>
      </c>
      <c r="T145" s="9" t="n">
        <v>0</v>
      </c>
      <c r="U145" s="9" t="n">
        <f aca="false">IF(E145=0,1,0)</f>
        <v>0</v>
      </c>
      <c r="W145" s="22" t="n">
        <f aca="false">-SUMPRODUCT(G145:U145,G$4:U$4)</f>
        <v>-2.9</v>
      </c>
      <c r="X145" s="30" t="n">
        <f aca="false">EXP(W145)</f>
        <v>0.0550232200564072</v>
      </c>
      <c r="Y145" s="24" t="n">
        <f aca="false">X145/SUMIF(B:B,B145,X:X)</f>
        <v>0.562176500885793</v>
      </c>
      <c r="Z145" s="22" t="n">
        <f aca="false">LOG(Y145)*E145</f>
        <v>-0.250127311963946</v>
      </c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</row>
    <row r="146" customFormat="false" ht="12.8" hidden="false" customHeight="false" outlineLevel="0" collapsed="false">
      <c r="B146" s="8" t="s">
        <v>101</v>
      </c>
      <c r="C146" s="8" t="s">
        <v>92</v>
      </c>
      <c r="D146" s="8" t="s">
        <v>93</v>
      </c>
      <c r="E146" s="9" t="n">
        <v>0</v>
      </c>
      <c r="F146" s="9" t="n">
        <v>1</v>
      </c>
      <c r="G146" s="10" t="n">
        <v>0</v>
      </c>
      <c r="H146" s="10" t="n">
        <v>0</v>
      </c>
      <c r="I146" s="10" t="n">
        <v>0</v>
      </c>
      <c r="J146" s="10" t="n">
        <v>0</v>
      </c>
      <c r="K146" s="10" t="n">
        <v>0</v>
      </c>
      <c r="L146" s="10" t="n">
        <v>0</v>
      </c>
      <c r="M146" s="9" t="n">
        <v>0</v>
      </c>
      <c r="N146" s="9" t="n">
        <v>1</v>
      </c>
      <c r="O146" s="10" t="n">
        <v>0</v>
      </c>
      <c r="P146" s="10" t="n">
        <v>0</v>
      </c>
      <c r="Q146" s="9" t="n">
        <v>0</v>
      </c>
      <c r="R146" s="9" t="n">
        <v>0</v>
      </c>
      <c r="S146" s="9" t="n">
        <v>1</v>
      </c>
      <c r="T146" s="9" t="n">
        <v>1</v>
      </c>
      <c r="U146" s="9" t="n">
        <f aca="false">IF(E146=0,1,0)</f>
        <v>1</v>
      </c>
      <c r="W146" s="22" t="n">
        <f aca="false">-SUMPRODUCT(G146:U146,G$4:U$4)</f>
        <v>-3.14999999999998</v>
      </c>
      <c r="X146" s="30" t="n">
        <f aca="false">EXP(W146)</f>
        <v>0.042852126867041</v>
      </c>
      <c r="Y146" s="24" t="n">
        <f aca="false">X146/SUMIF(B:B,B146,X:X)</f>
        <v>0.437823499114207</v>
      </c>
      <c r="Z146" s="22" t="n">
        <f aca="false">LOG(Y146)*E146</f>
        <v>-0</v>
      </c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</row>
    <row r="147" customFormat="false" ht="12.8" hidden="false" customHeight="false" outlineLevel="0" collapsed="false">
      <c r="B147" s="20" t="s">
        <v>102</v>
      </c>
      <c r="C147" s="20" t="s">
        <v>89</v>
      </c>
      <c r="D147" s="20" t="s">
        <v>89</v>
      </c>
      <c r="E147" s="16" t="n">
        <v>0</v>
      </c>
      <c r="F147" s="16" t="n">
        <v>1</v>
      </c>
      <c r="G147" s="17" t="n">
        <v>0</v>
      </c>
      <c r="H147" s="17" t="n">
        <v>0</v>
      </c>
      <c r="I147" s="17" t="n">
        <v>0</v>
      </c>
      <c r="J147" s="17" t="n">
        <v>0</v>
      </c>
      <c r="K147" s="17" t="n">
        <v>0</v>
      </c>
      <c r="L147" s="17" t="n">
        <v>0</v>
      </c>
      <c r="M147" s="16" t="n">
        <v>1</v>
      </c>
      <c r="N147" s="16" t="n">
        <v>0</v>
      </c>
      <c r="O147" s="17" t="n">
        <v>0</v>
      </c>
      <c r="P147" s="17" t="n">
        <v>0</v>
      </c>
      <c r="Q147" s="16" t="n">
        <v>1</v>
      </c>
      <c r="R147" s="16" t="n">
        <v>1</v>
      </c>
      <c r="S147" s="16" t="n">
        <v>0</v>
      </c>
      <c r="T147" s="16" t="n">
        <v>1</v>
      </c>
      <c r="U147" s="16" t="n">
        <f aca="false">IF(E147=0,1,0)</f>
        <v>1</v>
      </c>
      <c r="W147" s="22" t="n">
        <f aca="false">-SUMPRODUCT(G147:U147,G$4:U$4)</f>
        <v>-7.73999999999994</v>
      </c>
      <c r="X147" s="30" t="n">
        <f aca="false">EXP(W147)</f>
        <v>0.000435071575078758</v>
      </c>
      <c r="Y147" s="31" t="n">
        <f aca="false">X147/SUMIF(B:B,B147,X:X)</f>
        <v>0.000500201107079594</v>
      </c>
      <c r="Z147" s="22" t="n">
        <f aca="false">LOG(Y147)*E147</f>
        <v>-0</v>
      </c>
      <c r="AS147" s="22"/>
      <c r="AT147" s="22"/>
      <c r="AU147" s="22"/>
      <c r="AV147" s="22"/>
    </row>
    <row r="148" customFormat="false" ht="12.8" hidden="false" customHeight="false" outlineLevel="0" collapsed="false">
      <c r="B148" s="20" t="s">
        <v>102</v>
      </c>
      <c r="C148" s="20" t="s">
        <v>89</v>
      </c>
      <c r="D148" s="20" t="s">
        <v>90</v>
      </c>
      <c r="E148" s="16" t="n">
        <v>1</v>
      </c>
      <c r="F148" s="16" t="n">
        <v>1</v>
      </c>
      <c r="G148" s="17" t="n">
        <v>0</v>
      </c>
      <c r="H148" s="17" t="n">
        <v>0</v>
      </c>
      <c r="I148" s="17" t="n">
        <v>0</v>
      </c>
      <c r="J148" s="17" t="n">
        <v>0</v>
      </c>
      <c r="K148" s="17" t="n">
        <v>0</v>
      </c>
      <c r="L148" s="17" t="n">
        <v>0</v>
      </c>
      <c r="M148" s="16" t="n">
        <v>0</v>
      </c>
      <c r="N148" s="16" t="n">
        <v>1</v>
      </c>
      <c r="O148" s="17" t="n">
        <v>0</v>
      </c>
      <c r="P148" s="17" t="n">
        <v>0</v>
      </c>
      <c r="Q148" s="16" t="n">
        <v>0</v>
      </c>
      <c r="R148" s="16" t="n">
        <v>0</v>
      </c>
      <c r="S148" s="16" t="n">
        <v>0</v>
      </c>
      <c r="T148" s="16" t="n">
        <v>0</v>
      </c>
      <c r="U148" s="16" t="n">
        <f aca="false">IF(E148=0,1,0)</f>
        <v>0</v>
      </c>
      <c r="W148" s="22" t="n">
        <f aca="false">-SUMPRODUCT(G148:U148,G$4:U$4)</f>
        <v>-0.14</v>
      </c>
      <c r="X148" s="30" t="n">
        <f aca="false">EXP(W148)</f>
        <v>0.869358235398806</v>
      </c>
      <c r="Y148" s="31" t="n">
        <f aca="false">X148/SUMIF(B:B,B148,X:X)</f>
        <v>0.99949979889292</v>
      </c>
      <c r="Z148" s="22" t="n">
        <f aca="false">LOG(Y148)*E148</f>
        <v>-0.000217288929259875</v>
      </c>
      <c r="AS148" s="22"/>
      <c r="AT148" s="22"/>
      <c r="AU148" s="22"/>
      <c r="AV148" s="22"/>
    </row>
    <row r="149" customFormat="false" ht="12.8" hidden="false" customHeight="false" outlineLevel="0" collapsed="false">
      <c r="B149" s="20" t="s">
        <v>103</v>
      </c>
      <c r="C149" s="20" t="s">
        <v>92</v>
      </c>
      <c r="D149" s="20" t="s">
        <v>92</v>
      </c>
      <c r="E149" s="16" t="n">
        <v>0</v>
      </c>
      <c r="F149" s="16" t="n">
        <v>1</v>
      </c>
      <c r="G149" s="17" t="n">
        <v>0</v>
      </c>
      <c r="H149" s="17" t="n">
        <v>0</v>
      </c>
      <c r="I149" s="17" t="n">
        <v>0</v>
      </c>
      <c r="J149" s="17" t="n">
        <v>0</v>
      </c>
      <c r="K149" s="17" t="n">
        <v>0</v>
      </c>
      <c r="L149" s="17" t="n">
        <v>0</v>
      </c>
      <c r="M149" s="16" t="n">
        <v>1</v>
      </c>
      <c r="N149" s="16" t="n">
        <v>0</v>
      </c>
      <c r="O149" s="17" t="n">
        <v>0</v>
      </c>
      <c r="P149" s="17" t="n">
        <v>0</v>
      </c>
      <c r="Q149" s="16" t="n">
        <v>1</v>
      </c>
      <c r="R149" s="16" t="n">
        <v>0</v>
      </c>
      <c r="S149" s="16" t="n">
        <v>0</v>
      </c>
      <c r="T149" s="16" t="n">
        <v>1</v>
      </c>
      <c r="U149" s="16" t="n">
        <f aca="false">IF(E149=0,1,0)</f>
        <v>1</v>
      </c>
      <c r="W149" s="22" t="n">
        <f aca="false">-SUMPRODUCT(G149:U149,G$4:U$4)</f>
        <v>-2.9</v>
      </c>
      <c r="X149" s="30" t="n">
        <f aca="false">EXP(W149)</f>
        <v>0.0550232200564072</v>
      </c>
      <c r="Y149" s="24" t="n">
        <f aca="false">X149/SUMIF(B:B,B149,X:X)</f>
        <v>0.562176500885793</v>
      </c>
      <c r="Z149" s="22" t="n">
        <f aca="false">LOG(Y149)*E149</f>
        <v>-0</v>
      </c>
      <c r="AS149" s="22"/>
      <c r="AT149" s="22"/>
      <c r="AU149" s="22"/>
      <c r="AV149" s="22"/>
    </row>
    <row r="150" customFormat="false" ht="12.8" hidden="false" customHeight="false" outlineLevel="0" collapsed="false">
      <c r="B150" s="20" t="s">
        <v>103</v>
      </c>
      <c r="C150" s="20" t="s">
        <v>92</v>
      </c>
      <c r="D150" s="20" t="s">
        <v>93</v>
      </c>
      <c r="E150" s="16" t="n">
        <v>1</v>
      </c>
      <c r="F150" s="16" t="n">
        <v>1</v>
      </c>
      <c r="G150" s="17" t="n">
        <v>0</v>
      </c>
      <c r="H150" s="17" t="n">
        <v>0</v>
      </c>
      <c r="I150" s="17" t="n">
        <v>0</v>
      </c>
      <c r="J150" s="17" t="n">
        <v>0</v>
      </c>
      <c r="K150" s="17" t="n">
        <v>0</v>
      </c>
      <c r="L150" s="17" t="n">
        <v>0</v>
      </c>
      <c r="M150" s="16" t="n">
        <v>0</v>
      </c>
      <c r="N150" s="16" t="n">
        <v>1</v>
      </c>
      <c r="O150" s="17" t="n">
        <v>0</v>
      </c>
      <c r="P150" s="17" t="n">
        <v>0</v>
      </c>
      <c r="Q150" s="16" t="n">
        <v>0</v>
      </c>
      <c r="R150" s="16" t="n">
        <v>0</v>
      </c>
      <c r="S150" s="16" t="n">
        <v>1</v>
      </c>
      <c r="T150" s="16" t="n">
        <v>0</v>
      </c>
      <c r="U150" s="16" t="n">
        <f aca="false">IF(E150=0,1,0)</f>
        <v>0</v>
      </c>
      <c r="W150" s="22" t="n">
        <f aca="false">-SUMPRODUCT(G150:U150,G$4:U$4)</f>
        <v>-3.14999999999998</v>
      </c>
      <c r="X150" s="30" t="n">
        <f aca="false">EXP(W150)</f>
        <v>0.042852126867041</v>
      </c>
      <c r="Y150" s="24" t="n">
        <f aca="false">X150/SUMIF(B:B,B150,X:X)</f>
        <v>0.437823499114207</v>
      </c>
      <c r="Z150" s="22" t="n">
        <f aca="false">LOG(Y150)*E150</f>
        <v>-0.35870093243975</v>
      </c>
      <c r="AS150" s="22"/>
      <c r="AT150" s="22"/>
      <c r="AU150" s="22"/>
      <c r="AV150" s="22"/>
    </row>
    <row r="151" customFormat="false" ht="12.8" hidden="false" customHeight="false" outlineLevel="0" collapsed="false">
      <c r="B151" s="20" t="s">
        <v>104</v>
      </c>
      <c r="C151" s="20" t="s">
        <v>89</v>
      </c>
      <c r="D151" s="20" t="s">
        <v>89</v>
      </c>
      <c r="E151" s="16" t="n">
        <v>0</v>
      </c>
      <c r="F151" s="16" t="n">
        <v>1</v>
      </c>
      <c r="G151" s="17" t="n">
        <v>0</v>
      </c>
      <c r="H151" s="17" t="n">
        <v>0</v>
      </c>
      <c r="I151" s="17" t="n">
        <v>0</v>
      </c>
      <c r="J151" s="17" t="n">
        <v>0</v>
      </c>
      <c r="K151" s="17" t="n">
        <v>0</v>
      </c>
      <c r="L151" s="17" t="n">
        <v>0</v>
      </c>
      <c r="M151" s="16" t="n">
        <v>1</v>
      </c>
      <c r="N151" s="16" t="n">
        <v>0</v>
      </c>
      <c r="O151" s="17" t="n">
        <v>0</v>
      </c>
      <c r="P151" s="17" t="n">
        <v>0</v>
      </c>
      <c r="Q151" s="16" t="n">
        <v>1</v>
      </c>
      <c r="R151" s="16" t="n">
        <v>1</v>
      </c>
      <c r="S151" s="16" t="n">
        <v>0</v>
      </c>
      <c r="T151" s="16" t="n">
        <v>1</v>
      </c>
      <c r="U151" s="16" t="n">
        <f aca="false">IF(E151=0,1,0)</f>
        <v>1</v>
      </c>
      <c r="W151" s="22" t="n">
        <f aca="false">-SUMPRODUCT(G151:U151,G$4:U$4)</f>
        <v>-7.73999999999994</v>
      </c>
      <c r="X151" s="30" t="n">
        <f aca="false">EXP(W151)</f>
        <v>0.000435071575078758</v>
      </c>
      <c r="Y151" s="31" t="n">
        <f aca="false">X151/SUMIF(B:B,B151,X:X)</f>
        <v>0.000500201107079594</v>
      </c>
      <c r="Z151" s="22" t="n">
        <f aca="false">LOG(Y151)*E151</f>
        <v>-0</v>
      </c>
      <c r="AS151" s="22"/>
      <c r="AT151" s="22"/>
      <c r="AU151" s="22"/>
      <c r="AV151" s="22"/>
    </row>
    <row r="152" customFormat="false" ht="12.8" hidden="false" customHeight="false" outlineLevel="0" collapsed="false">
      <c r="B152" s="20" t="s">
        <v>104</v>
      </c>
      <c r="C152" s="20" t="s">
        <v>89</v>
      </c>
      <c r="D152" s="20" t="s">
        <v>90</v>
      </c>
      <c r="E152" s="16" t="n">
        <v>1</v>
      </c>
      <c r="F152" s="16" t="n">
        <v>1</v>
      </c>
      <c r="G152" s="17" t="n">
        <v>0</v>
      </c>
      <c r="H152" s="17" t="n">
        <v>0</v>
      </c>
      <c r="I152" s="17" t="n">
        <v>0</v>
      </c>
      <c r="J152" s="17" t="n">
        <v>0</v>
      </c>
      <c r="K152" s="17" t="n">
        <v>0</v>
      </c>
      <c r="L152" s="17" t="n">
        <v>0</v>
      </c>
      <c r="M152" s="16" t="n">
        <v>0</v>
      </c>
      <c r="N152" s="16" t="n">
        <v>1</v>
      </c>
      <c r="O152" s="17" t="n">
        <v>0</v>
      </c>
      <c r="P152" s="17" t="n">
        <v>0</v>
      </c>
      <c r="Q152" s="16" t="n">
        <v>0</v>
      </c>
      <c r="R152" s="16" t="n">
        <v>0</v>
      </c>
      <c r="S152" s="16" t="n">
        <v>0</v>
      </c>
      <c r="T152" s="16" t="n">
        <v>0</v>
      </c>
      <c r="U152" s="16" t="n">
        <f aca="false">IF(E152=0,1,0)</f>
        <v>0</v>
      </c>
      <c r="W152" s="22" t="n">
        <f aca="false">-SUMPRODUCT(G152:U152,G$4:U$4)</f>
        <v>-0.14</v>
      </c>
      <c r="X152" s="30" t="n">
        <f aca="false">EXP(W152)</f>
        <v>0.869358235398806</v>
      </c>
      <c r="Y152" s="31" t="n">
        <f aca="false">X152/SUMIF(B:B,B152,X:X)</f>
        <v>0.99949979889292</v>
      </c>
      <c r="Z152" s="22" t="n">
        <f aca="false">LOG(Y152)*E152</f>
        <v>-0.000217288929259875</v>
      </c>
      <c r="AS152" s="22"/>
      <c r="AT152" s="22"/>
      <c r="AU152" s="22"/>
      <c r="AV152" s="22"/>
    </row>
    <row r="153" customFormat="false" ht="12.8" hidden="false" customHeight="false" outlineLevel="0" collapsed="false">
      <c r="B153" s="20" t="s">
        <v>105</v>
      </c>
      <c r="C153" s="20" t="s">
        <v>92</v>
      </c>
      <c r="D153" s="20" t="s">
        <v>92</v>
      </c>
      <c r="E153" s="16" t="n">
        <v>0</v>
      </c>
      <c r="F153" s="16" t="n">
        <v>1</v>
      </c>
      <c r="G153" s="17" t="n">
        <v>0</v>
      </c>
      <c r="H153" s="17" t="n">
        <v>0</v>
      </c>
      <c r="I153" s="17" t="n">
        <v>0</v>
      </c>
      <c r="J153" s="17" t="n">
        <v>0</v>
      </c>
      <c r="K153" s="17" t="n">
        <v>0</v>
      </c>
      <c r="L153" s="17" t="n">
        <v>0</v>
      </c>
      <c r="M153" s="16" t="n">
        <v>1</v>
      </c>
      <c r="N153" s="16" t="n">
        <v>0</v>
      </c>
      <c r="O153" s="17" t="n">
        <v>0</v>
      </c>
      <c r="P153" s="17" t="n">
        <v>0</v>
      </c>
      <c r="Q153" s="16" t="n">
        <v>1</v>
      </c>
      <c r="R153" s="16" t="n">
        <v>0</v>
      </c>
      <c r="S153" s="16" t="n">
        <v>0</v>
      </c>
      <c r="T153" s="16" t="n">
        <v>1</v>
      </c>
      <c r="U153" s="16" t="n">
        <f aca="false">IF(E153=0,1,0)</f>
        <v>1</v>
      </c>
      <c r="W153" s="22" t="n">
        <f aca="false">-SUMPRODUCT(G153:U153,G$4:U$4)</f>
        <v>-2.9</v>
      </c>
      <c r="X153" s="30" t="n">
        <f aca="false">EXP(W153)</f>
        <v>0.0550232200564072</v>
      </c>
      <c r="Y153" s="24" t="n">
        <f aca="false">X153/SUMIF(B:B,B153,X:X)</f>
        <v>0.562176500885793</v>
      </c>
      <c r="Z153" s="22" t="n">
        <f aca="false">LOG(Y153)*E153</f>
        <v>-0</v>
      </c>
      <c r="AS153" s="22"/>
      <c r="AT153" s="22"/>
      <c r="AU153" s="22"/>
      <c r="AV153" s="22"/>
    </row>
    <row r="154" customFormat="false" ht="12.8" hidden="false" customHeight="false" outlineLevel="0" collapsed="false">
      <c r="B154" s="20" t="s">
        <v>105</v>
      </c>
      <c r="C154" s="20" t="s">
        <v>92</v>
      </c>
      <c r="D154" s="20" t="s">
        <v>93</v>
      </c>
      <c r="E154" s="16" t="n">
        <v>1</v>
      </c>
      <c r="F154" s="16" t="n">
        <v>1</v>
      </c>
      <c r="G154" s="17" t="n">
        <v>0</v>
      </c>
      <c r="H154" s="17" t="n">
        <v>0</v>
      </c>
      <c r="I154" s="17" t="n">
        <v>0</v>
      </c>
      <c r="J154" s="17" t="n">
        <v>0</v>
      </c>
      <c r="K154" s="17" t="n">
        <v>0</v>
      </c>
      <c r="L154" s="17" t="n">
        <v>0</v>
      </c>
      <c r="M154" s="16" t="n">
        <v>0</v>
      </c>
      <c r="N154" s="16" t="n">
        <v>1</v>
      </c>
      <c r="O154" s="17" t="n">
        <v>0</v>
      </c>
      <c r="P154" s="17" t="n">
        <v>0</v>
      </c>
      <c r="Q154" s="16" t="n">
        <v>0</v>
      </c>
      <c r="R154" s="16" t="n">
        <v>0</v>
      </c>
      <c r="S154" s="16" t="n">
        <v>1</v>
      </c>
      <c r="T154" s="16" t="n">
        <v>0</v>
      </c>
      <c r="U154" s="16" t="n">
        <f aca="false">IF(E154=0,1,0)</f>
        <v>0</v>
      </c>
      <c r="W154" s="22" t="n">
        <f aca="false">-SUMPRODUCT(G154:U154,G$4:U$4)</f>
        <v>-3.14999999999998</v>
      </c>
      <c r="X154" s="30" t="n">
        <f aca="false">EXP(W154)</f>
        <v>0.042852126867041</v>
      </c>
      <c r="Y154" s="24" t="n">
        <f aca="false">X154/SUMIF(B:B,B154,X:X)</f>
        <v>0.437823499114207</v>
      </c>
      <c r="Z154" s="22" t="n">
        <f aca="false">LOG(Y154)*E154</f>
        <v>-0.35870093243975</v>
      </c>
      <c r="AS154" s="22"/>
      <c r="AT154" s="22"/>
      <c r="AU154" s="22"/>
      <c r="AV154" s="22"/>
    </row>
    <row r="155" customFormat="false" ht="12.8" hidden="false" customHeight="false" outlineLevel="0" collapsed="false">
      <c r="B155" s="20" t="s">
        <v>106</v>
      </c>
      <c r="C155" s="20" t="s">
        <v>89</v>
      </c>
      <c r="D155" s="20" t="s">
        <v>89</v>
      </c>
      <c r="E155" s="16" t="n">
        <v>0</v>
      </c>
      <c r="F155" s="16" t="n">
        <v>1</v>
      </c>
      <c r="G155" s="17" t="n">
        <v>0</v>
      </c>
      <c r="H155" s="17" t="n">
        <v>0</v>
      </c>
      <c r="I155" s="17" t="n">
        <v>0</v>
      </c>
      <c r="J155" s="17" t="n">
        <v>0</v>
      </c>
      <c r="K155" s="17" t="n">
        <v>0</v>
      </c>
      <c r="L155" s="17" t="n">
        <v>0</v>
      </c>
      <c r="M155" s="16" t="n">
        <v>1</v>
      </c>
      <c r="N155" s="16" t="n">
        <v>0</v>
      </c>
      <c r="O155" s="17" t="n">
        <v>0</v>
      </c>
      <c r="P155" s="17" t="n">
        <v>0</v>
      </c>
      <c r="Q155" s="16" t="n">
        <v>1</v>
      </c>
      <c r="R155" s="16" t="n">
        <v>1</v>
      </c>
      <c r="S155" s="16" t="n">
        <v>0</v>
      </c>
      <c r="T155" s="16" t="n">
        <v>1</v>
      </c>
      <c r="U155" s="16" t="n">
        <f aca="false">IF(E155=0,1,0)</f>
        <v>1</v>
      </c>
      <c r="W155" s="22" t="n">
        <f aca="false">-SUMPRODUCT(G155:U155,G$4:U$4)</f>
        <v>-7.73999999999994</v>
      </c>
      <c r="X155" s="30" t="n">
        <f aca="false">EXP(W155)</f>
        <v>0.000435071575078758</v>
      </c>
      <c r="Y155" s="31" t="n">
        <f aca="false">X155/SUMIF(B:B,B155,X:X)</f>
        <v>0.000500201107079594</v>
      </c>
      <c r="Z155" s="22" t="n">
        <f aca="false">LOG(Y155)*E155</f>
        <v>-0</v>
      </c>
      <c r="AS155" s="22"/>
      <c r="AT155" s="22"/>
      <c r="AU155" s="22"/>
      <c r="AV155" s="22"/>
    </row>
    <row r="156" customFormat="false" ht="12.8" hidden="false" customHeight="false" outlineLevel="0" collapsed="false">
      <c r="B156" s="20" t="s">
        <v>106</v>
      </c>
      <c r="C156" s="20" t="s">
        <v>89</v>
      </c>
      <c r="D156" s="20" t="s">
        <v>90</v>
      </c>
      <c r="E156" s="16" t="n">
        <v>1</v>
      </c>
      <c r="F156" s="16" t="n">
        <v>1</v>
      </c>
      <c r="G156" s="17" t="n">
        <v>0</v>
      </c>
      <c r="H156" s="17" t="n">
        <v>0</v>
      </c>
      <c r="I156" s="17" t="n">
        <v>0</v>
      </c>
      <c r="J156" s="17" t="n">
        <v>0</v>
      </c>
      <c r="K156" s="17" t="n">
        <v>0</v>
      </c>
      <c r="L156" s="17" t="n">
        <v>0</v>
      </c>
      <c r="M156" s="16" t="n">
        <v>0</v>
      </c>
      <c r="N156" s="16" t="n">
        <v>1</v>
      </c>
      <c r="O156" s="17" t="n">
        <v>0</v>
      </c>
      <c r="P156" s="17" t="n">
        <v>0</v>
      </c>
      <c r="Q156" s="16" t="n">
        <v>0</v>
      </c>
      <c r="R156" s="16" t="n">
        <v>0</v>
      </c>
      <c r="S156" s="16" t="n">
        <v>0</v>
      </c>
      <c r="T156" s="16" t="n">
        <v>0</v>
      </c>
      <c r="U156" s="16" t="n">
        <f aca="false">IF(E156=0,1,0)</f>
        <v>0</v>
      </c>
      <c r="W156" s="22" t="n">
        <f aca="false">-SUMPRODUCT(G156:U156,G$4:U$4)</f>
        <v>-0.14</v>
      </c>
      <c r="X156" s="30" t="n">
        <f aca="false">EXP(W156)</f>
        <v>0.869358235398806</v>
      </c>
      <c r="Y156" s="31" t="n">
        <f aca="false">X156/SUMIF(B:B,B156,X:X)</f>
        <v>0.99949979889292</v>
      </c>
      <c r="Z156" s="22" t="n">
        <f aca="false">LOG(Y156)*E156</f>
        <v>-0.000217288929259875</v>
      </c>
      <c r="AS156" s="22"/>
      <c r="AT156" s="22"/>
      <c r="AU156" s="22"/>
      <c r="AV156" s="22"/>
    </row>
    <row r="157" customFormat="false" ht="12.8" hidden="false" customHeight="false" outlineLevel="0" collapsed="false">
      <c r="B157" s="20" t="s">
        <v>107</v>
      </c>
      <c r="C157" s="20" t="s">
        <v>92</v>
      </c>
      <c r="D157" s="20" t="s">
        <v>92</v>
      </c>
      <c r="E157" s="16" t="n">
        <v>0</v>
      </c>
      <c r="F157" s="16" t="n">
        <v>1</v>
      </c>
      <c r="G157" s="17" t="n">
        <v>0</v>
      </c>
      <c r="H157" s="17" t="n">
        <v>0</v>
      </c>
      <c r="I157" s="17" t="n">
        <v>0</v>
      </c>
      <c r="J157" s="17" t="n">
        <v>0</v>
      </c>
      <c r="K157" s="17" t="n">
        <v>0</v>
      </c>
      <c r="L157" s="17" t="n">
        <v>0</v>
      </c>
      <c r="M157" s="16" t="n">
        <v>1</v>
      </c>
      <c r="N157" s="16" t="n">
        <v>0</v>
      </c>
      <c r="O157" s="17" t="n">
        <v>0</v>
      </c>
      <c r="P157" s="17" t="n">
        <v>0</v>
      </c>
      <c r="Q157" s="16" t="n">
        <v>1</v>
      </c>
      <c r="R157" s="16" t="n">
        <v>0</v>
      </c>
      <c r="S157" s="16" t="n">
        <v>0</v>
      </c>
      <c r="T157" s="16" t="n">
        <v>1</v>
      </c>
      <c r="U157" s="16" t="n">
        <f aca="false">IF(E157=0,1,0)</f>
        <v>1</v>
      </c>
      <c r="W157" s="22" t="n">
        <f aca="false">-SUMPRODUCT(G157:U157,G$4:U$4)</f>
        <v>-2.9</v>
      </c>
      <c r="X157" s="30" t="n">
        <f aca="false">EXP(W157)</f>
        <v>0.0550232200564072</v>
      </c>
      <c r="Y157" s="24" t="n">
        <f aca="false">X157/SUMIF(B:B,B157,X:X)</f>
        <v>0.562176500885793</v>
      </c>
      <c r="Z157" s="22" t="n">
        <f aca="false">LOG(Y157)*E157</f>
        <v>-0</v>
      </c>
      <c r="AS157" s="22"/>
      <c r="AT157" s="22"/>
      <c r="AU157" s="22"/>
      <c r="AV157" s="22"/>
    </row>
    <row r="158" customFormat="false" ht="12.8" hidden="false" customHeight="false" outlineLevel="0" collapsed="false">
      <c r="B158" s="20" t="s">
        <v>107</v>
      </c>
      <c r="C158" s="20" t="s">
        <v>92</v>
      </c>
      <c r="D158" s="20" t="s">
        <v>93</v>
      </c>
      <c r="E158" s="16" t="n">
        <v>1</v>
      </c>
      <c r="F158" s="16" t="n">
        <v>1</v>
      </c>
      <c r="G158" s="17" t="n">
        <v>0</v>
      </c>
      <c r="H158" s="17" t="n">
        <v>0</v>
      </c>
      <c r="I158" s="17" t="n">
        <v>0</v>
      </c>
      <c r="J158" s="17" t="n">
        <v>0</v>
      </c>
      <c r="K158" s="17" t="n">
        <v>0</v>
      </c>
      <c r="L158" s="17" t="n">
        <v>0</v>
      </c>
      <c r="M158" s="16" t="n">
        <v>0</v>
      </c>
      <c r="N158" s="16" t="n">
        <v>1</v>
      </c>
      <c r="O158" s="17" t="n">
        <v>0</v>
      </c>
      <c r="P158" s="17" t="n">
        <v>0</v>
      </c>
      <c r="Q158" s="16" t="n">
        <v>0</v>
      </c>
      <c r="R158" s="16" t="n">
        <v>0</v>
      </c>
      <c r="S158" s="16" t="n">
        <v>1</v>
      </c>
      <c r="T158" s="16" t="n">
        <v>0</v>
      </c>
      <c r="U158" s="16" t="n">
        <f aca="false">IF(E158=0,1,0)</f>
        <v>0</v>
      </c>
      <c r="W158" s="22" t="n">
        <f aca="false">-SUMPRODUCT(G158:U158,G$4:U$4)</f>
        <v>-3.14999999999998</v>
      </c>
      <c r="X158" s="30" t="n">
        <f aca="false">EXP(W158)</f>
        <v>0.042852126867041</v>
      </c>
      <c r="Y158" s="24" t="n">
        <f aca="false">X158/SUMIF(B:B,B158,X:X)</f>
        <v>0.437823499114207</v>
      </c>
      <c r="Z158" s="22" t="n">
        <f aca="false">LOG(Y158)*E158</f>
        <v>-0.35870093243975</v>
      </c>
      <c r="AS158" s="22"/>
      <c r="AT158" s="22"/>
      <c r="AU158" s="22"/>
      <c r="AV158" s="22"/>
    </row>
    <row r="159" customFormat="false" ht="12.8" hidden="false" customHeight="false" outlineLevel="0" collapsed="false">
      <c r="B159" s="20" t="s">
        <v>108</v>
      </c>
      <c r="C159" s="20" t="s">
        <v>89</v>
      </c>
      <c r="D159" s="20" t="s">
        <v>89</v>
      </c>
      <c r="E159" s="16" t="n">
        <v>0</v>
      </c>
      <c r="F159" s="16" t="n">
        <v>1</v>
      </c>
      <c r="G159" s="17" t="n">
        <v>0</v>
      </c>
      <c r="H159" s="17" t="n">
        <v>0</v>
      </c>
      <c r="I159" s="17" t="n">
        <v>0</v>
      </c>
      <c r="J159" s="17" t="n">
        <v>0</v>
      </c>
      <c r="K159" s="17" t="n">
        <v>0</v>
      </c>
      <c r="L159" s="17" t="n">
        <v>0</v>
      </c>
      <c r="M159" s="16" t="n">
        <v>1</v>
      </c>
      <c r="N159" s="16" t="n">
        <v>0</v>
      </c>
      <c r="O159" s="17" t="n">
        <v>0</v>
      </c>
      <c r="P159" s="17" t="n">
        <v>0</v>
      </c>
      <c r="Q159" s="16" t="n">
        <v>1</v>
      </c>
      <c r="R159" s="16" t="n">
        <v>1</v>
      </c>
      <c r="S159" s="16" t="n">
        <v>0</v>
      </c>
      <c r="T159" s="16" t="n">
        <v>1</v>
      </c>
      <c r="U159" s="16" t="n">
        <f aca="false">IF(E159=0,1,0)</f>
        <v>1</v>
      </c>
      <c r="W159" s="22" t="n">
        <f aca="false">-SUMPRODUCT(G159:U159,G$4:U$4)</f>
        <v>-7.73999999999994</v>
      </c>
      <c r="X159" s="30" t="n">
        <f aca="false">EXP(W159)</f>
        <v>0.000435071575078758</v>
      </c>
      <c r="Y159" s="31" t="n">
        <f aca="false">X159/SUMIF(B:B,B159,X:X)</f>
        <v>0.00144240496164261</v>
      </c>
      <c r="Z159" s="22" t="n">
        <f aca="false">LOG(Y159)*E159</f>
        <v>-0</v>
      </c>
      <c r="AS159" s="22"/>
      <c r="AT159" s="22"/>
      <c r="AU159" s="22"/>
      <c r="AV159" s="22"/>
    </row>
    <row r="160" customFormat="false" ht="12.8" hidden="false" customHeight="false" outlineLevel="0" collapsed="false">
      <c r="B160" s="20" t="s">
        <v>108</v>
      </c>
      <c r="C160" s="20" t="s">
        <v>89</v>
      </c>
      <c r="D160" s="20" t="s">
        <v>90</v>
      </c>
      <c r="E160" s="16" t="n">
        <v>1</v>
      </c>
      <c r="F160" s="16" t="n">
        <v>1</v>
      </c>
      <c r="G160" s="17" t="n">
        <v>0</v>
      </c>
      <c r="H160" s="17" t="n">
        <v>0</v>
      </c>
      <c r="I160" s="17" t="n">
        <v>0</v>
      </c>
      <c r="J160" s="17" t="n">
        <v>0</v>
      </c>
      <c r="K160" s="17" t="n">
        <v>0</v>
      </c>
      <c r="L160" s="17" t="n">
        <v>0</v>
      </c>
      <c r="M160" s="16" t="n">
        <v>1</v>
      </c>
      <c r="N160" s="16" t="n">
        <v>1</v>
      </c>
      <c r="O160" s="17" t="n">
        <v>0</v>
      </c>
      <c r="P160" s="17" t="n">
        <v>0</v>
      </c>
      <c r="Q160" s="16" t="n">
        <v>0</v>
      </c>
      <c r="R160" s="16" t="n">
        <v>0</v>
      </c>
      <c r="S160" s="16" t="n">
        <v>0</v>
      </c>
      <c r="T160" s="16" t="n">
        <v>0</v>
      </c>
      <c r="U160" s="16" t="n">
        <f aca="false">IF(E160=0,1,0)</f>
        <v>0</v>
      </c>
      <c r="W160" s="22" t="n">
        <f aca="false">-SUMPRODUCT(G160:U160,G$4:U$4)</f>
        <v>-1.2</v>
      </c>
      <c r="X160" s="30" t="n">
        <f aca="false">EXP(W160)</f>
        <v>0.301194211912202</v>
      </c>
      <c r="Y160" s="31" t="n">
        <f aca="false">X160/SUMIF(B:B,B160,X:X)</f>
        <v>0.998557595038357</v>
      </c>
      <c r="Z160" s="22" t="n">
        <f aca="false">LOG(Y160)*E160</f>
        <v>-0.000626880732216282</v>
      </c>
      <c r="AS160" s="22"/>
      <c r="AT160" s="22"/>
      <c r="AU160" s="22"/>
      <c r="AV160" s="22"/>
    </row>
    <row r="161" customFormat="false" ht="12.8" hidden="false" customHeight="false" outlineLevel="0" collapsed="false">
      <c r="B161" s="20" t="s">
        <v>109</v>
      </c>
      <c r="C161" s="20" t="s">
        <v>92</v>
      </c>
      <c r="D161" s="20" t="s">
        <v>92</v>
      </c>
      <c r="E161" s="16" t="n">
        <v>0</v>
      </c>
      <c r="F161" s="16" t="n">
        <v>1</v>
      </c>
      <c r="G161" s="17" t="n">
        <v>0</v>
      </c>
      <c r="H161" s="17" t="n">
        <v>0</v>
      </c>
      <c r="I161" s="17" t="n">
        <v>0</v>
      </c>
      <c r="J161" s="17" t="n">
        <v>0</v>
      </c>
      <c r="K161" s="17" t="n">
        <v>0</v>
      </c>
      <c r="L161" s="17" t="n">
        <v>0</v>
      </c>
      <c r="M161" s="16" t="n">
        <v>1</v>
      </c>
      <c r="N161" s="16" t="n">
        <v>0</v>
      </c>
      <c r="O161" s="17" t="n">
        <v>0</v>
      </c>
      <c r="P161" s="17" t="n">
        <v>0</v>
      </c>
      <c r="Q161" s="16" t="n">
        <v>1</v>
      </c>
      <c r="R161" s="16" t="n">
        <v>0</v>
      </c>
      <c r="S161" s="16" t="n">
        <v>0</v>
      </c>
      <c r="T161" s="16" t="n">
        <v>1</v>
      </c>
      <c r="U161" s="16" t="n">
        <f aca="false">IF(E161=0,1,0)</f>
        <v>1</v>
      </c>
      <c r="W161" s="22" t="n">
        <f aca="false">-SUMPRODUCT(G161:U161,G$4:U$4)</f>
        <v>-2.9</v>
      </c>
      <c r="X161" s="30" t="n">
        <f aca="false">EXP(W161)</f>
        <v>0.0550232200564072</v>
      </c>
      <c r="Y161" s="24" t="n">
        <f aca="false">X161/SUMIF(B:B,B161,X:X)</f>
        <v>0.562176500885793</v>
      </c>
      <c r="Z161" s="22" t="n">
        <f aca="false">LOG(Y161)*E161</f>
        <v>-0</v>
      </c>
      <c r="AS161" s="22"/>
      <c r="AT161" s="22"/>
      <c r="AU161" s="22"/>
      <c r="AV161" s="22"/>
    </row>
    <row r="162" customFormat="false" ht="12.8" hidden="false" customHeight="false" outlineLevel="0" collapsed="false">
      <c r="B162" s="20" t="s">
        <v>109</v>
      </c>
      <c r="C162" s="20" t="s">
        <v>92</v>
      </c>
      <c r="D162" s="20" t="s">
        <v>93</v>
      </c>
      <c r="E162" s="16" t="n">
        <v>1</v>
      </c>
      <c r="F162" s="16" t="n">
        <v>1</v>
      </c>
      <c r="G162" s="17" t="n">
        <v>0</v>
      </c>
      <c r="H162" s="17" t="n">
        <v>0</v>
      </c>
      <c r="I162" s="17" t="n">
        <v>0</v>
      </c>
      <c r="J162" s="17" t="n">
        <v>0</v>
      </c>
      <c r="K162" s="17" t="n">
        <v>0</v>
      </c>
      <c r="L162" s="17" t="n">
        <v>0</v>
      </c>
      <c r="M162" s="16" t="n">
        <v>0</v>
      </c>
      <c r="N162" s="16" t="n">
        <v>1</v>
      </c>
      <c r="O162" s="17" t="n">
        <v>0</v>
      </c>
      <c r="P162" s="17" t="n">
        <v>0</v>
      </c>
      <c r="Q162" s="16" t="n">
        <v>0</v>
      </c>
      <c r="R162" s="16" t="n">
        <v>0</v>
      </c>
      <c r="S162" s="16" t="n">
        <v>1</v>
      </c>
      <c r="T162" s="16" t="n">
        <v>0</v>
      </c>
      <c r="U162" s="16" t="n">
        <f aca="false">IF(E162=0,1,0)</f>
        <v>0</v>
      </c>
      <c r="W162" s="22" t="n">
        <f aca="false">-SUMPRODUCT(G162:U162,G$4:U$4)</f>
        <v>-3.14999999999998</v>
      </c>
      <c r="X162" s="30" t="n">
        <f aca="false">EXP(W162)</f>
        <v>0.042852126867041</v>
      </c>
      <c r="Y162" s="24" t="n">
        <f aca="false">X162/SUMIF(B:B,B162,X:X)</f>
        <v>0.437823499114207</v>
      </c>
      <c r="Z162" s="22" t="n">
        <f aca="false">LOG(Y162)*E162</f>
        <v>-0.35870093243975</v>
      </c>
      <c r="AS162" s="22"/>
      <c r="AT162" s="22"/>
      <c r="AU162" s="22"/>
      <c r="AV162" s="22"/>
    </row>
    <row r="163" customFormat="false" ht="12.8" hidden="false" customHeight="false" outlineLevel="0" collapsed="false">
      <c r="B163" s="20" t="s">
        <v>110</v>
      </c>
      <c r="C163" s="20" t="s">
        <v>89</v>
      </c>
      <c r="D163" s="20" t="s">
        <v>89</v>
      </c>
      <c r="E163" s="16" t="n">
        <v>0</v>
      </c>
      <c r="F163" s="16" t="n">
        <v>1</v>
      </c>
      <c r="G163" s="17" t="n">
        <v>0</v>
      </c>
      <c r="H163" s="17" t="n">
        <v>0</v>
      </c>
      <c r="I163" s="17" t="n">
        <v>0</v>
      </c>
      <c r="J163" s="17" t="n">
        <v>0</v>
      </c>
      <c r="K163" s="17" t="n">
        <v>0</v>
      </c>
      <c r="L163" s="17" t="n">
        <v>0</v>
      </c>
      <c r="M163" s="16" t="n">
        <v>1</v>
      </c>
      <c r="N163" s="16" t="n">
        <v>0</v>
      </c>
      <c r="O163" s="17" t="n">
        <v>0</v>
      </c>
      <c r="P163" s="17" t="n">
        <v>0</v>
      </c>
      <c r="Q163" s="16" t="n">
        <v>1</v>
      </c>
      <c r="R163" s="16" t="n">
        <v>1</v>
      </c>
      <c r="S163" s="16" t="n">
        <v>0</v>
      </c>
      <c r="T163" s="16" t="n">
        <v>1</v>
      </c>
      <c r="U163" s="16" t="n">
        <f aca="false">IF(E163=0,1,0)</f>
        <v>1</v>
      </c>
      <c r="W163" s="22" t="n">
        <f aca="false">-SUMPRODUCT(G163:U163,G$4:U$4)</f>
        <v>-7.73999999999994</v>
      </c>
      <c r="X163" s="30" t="n">
        <f aca="false">EXP(W163)</f>
        <v>0.000435071575078758</v>
      </c>
      <c r="Y163" s="31" t="n">
        <f aca="false">X163/SUMIF(B:B,B163,X:X)</f>
        <v>0.000500201107079594</v>
      </c>
      <c r="Z163" s="22" t="n">
        <f aca="false">LOG(Y163)*E163</f>
        <v>-0</v>
      </c>
      <c r="AS163" s="22"/>
      <c r="AT163" s="22"/>
      <c r="AU163" s="22"/>
      <c r="AV163" s="22"/>
    </row>
    <row r="164" customFormat="false" ht="12.8" hidden="false" customHeight="false" outlineLevel="0" collapsed="false">
      <c r="B164" s="20" t="s">
        <v>110</v>
      </c>
      <c r="C164" s="20" t="s">
        <v>89</v>
      </c>
      <c r="D164" s="20" t="s">
        <v>90</v>
      </c>
      <c r="E164" s="16" t="n">
        <v>1</v>
      </c>
      <c r="F164" s="16" t="n">
        <v>1</v>
      </c>
      <c r="G164" s="17" t="n">
        <v>0</v>
      </c>
      <c r="H164" s="17" t="n">
        <v>0</v>
      </c>
      <c r="I164" s="17" t="n">
        <v>0</v>
      </c>
      <c r="J164" s="17" t="n">
        <v>0</v>
      </c>
      <c r="K164" s="17" t="n">
        <v>0</v>
      </c>
      <c r="L164" s="17" t="n">
        <v>0</v>
      </c>
      <c r="M164" s="16" t="n">
        <v>0</v>
      </c>
      <c r="N164" s="16" t="n">
        <v>1</v>
      </c>
      <c r="O164" s="17" t="n">
        <v>0</v>
      </c>
      <c r="P164" s="17" t="n">
        <v>0</v>
      </c>
      <c r="Q164" s="16" t="n">
        <v>0</v>
      </c>
      <c r="R164" s="16" t="n">
        <v>0</v>
      </c>
      <c r="S164" s="16" t="n">
        <v>0</v>
      </c>
      <c r="T164" s="16" t="n">
        <v>0</v>
      </c>
      <c r="U164" s="16" t="n">
        <f aca="false">IF(E164=0,1,0)</f>
        <v>0</v>
      </c>
      <c r="W164" s="22" t="n">
        <f aca="false">-SUMPRODUCT(G164:U164,G$4:U$4)</f>
        <v>-0.14</v>
      </c>
      <c r="X164" s="30" t="n">
        <f aca="false">EXP(W164)</f>
        <v>0.869358235398806</v>
      </c>
      <c r="Y164" s="31" t="n">
        <f aca="false">X164/SUMIF(B:B,B164,X:X)</f>
        <v>0.99949979889292</v>
      </c>
      <c r="Z164" s="22" t="n">
        <f aca="false">LOG(Y164)*E164</f>
        <v>-0.000217288929259875</v>
      </c>
      <c r="AS164" s="22"/>
      <c r="AT164" s="22"/>
      <c r="AU164" s="22"/>
      <c r="AV164" s="22"/>
    </row>
    <row r="165" customFormat="false" ht="12.8" hidden="false" customHeight="false" outlineLevel="0" collapsed="false">
      <c r="B165" s="20" t="s">
        <v>111</v>
      </c>
      <c r="C165" s="20" t="s">
        <v>92</v>
      </c>
      <c r="D165" s="20" t="s">
        <v>92</v>
      </c>
      <c r="E165" s="16" t="n">
        <v>0</v>
      </c>
      <c r="F165" s="16" t="n">
        <v>1</v>
      </c>
      <c r="G165" s="17" t="n">
        <v>0</v>
      </c>
      <c r="H165" s="17" t="n">
        <v>0</v>
      </c>
      <c r="I165" s="17" t="n">
        <v>0</v>
      </c>
      <c r="J165" s="17" t="n">
        <v>0</v>
      </c>
      <c r="K165" s="17" t="n">
        <v>0</v>
      </c>
      <c r="L165" s="17" t="n">
        <v>0</v>
      </c>
      <c r="M165" s="16" t="n">
        <v>1</v>
      </c>
      <c r="N165" s="16" t="n">
        <v>0</v>
      </c>
      <c r="O165" s="17" t="n">
        <v>0</v>
      </c>
      <c r="P165" s="17" t="n">
        <v>0</v>
      </c>
      <c r="Q165" s="16" t="n">
        <v>1</v>
      </c>
      <c r="R165" s="16" t="n">
        <v>0</v>
      </c>
      <c r="S165" s="16" t="n">
        <v>0</v>
      </c>
      <c r="T165" s="16" t="n">
        <v>1</v>
      </c>
      <c r="U165" s="16" t="n">
        <f aca="false">IF(E165=0,1,0)</f>
        <v>1</v>
      </c>
      <c r="W165" s="22" t="n">
        <f aca="false">-SUMPRODUCT(G165:U165,G$4:U$4)</f>
        <v>-2.9</v>
      </c>
      <c r="X165" s="30" t="n">
        <f aca="false">EXP(W165)</f>
        <v>0.0550232200564072</v>
      </c>
      <c r="Y165" s="24" t="n">
        <f aca="false">X165/SUMIF(B:B,B165,X:X)</f>
        <v>0.562176500885793</v>
      </c>
      <c r="Z165" s="22" t="n">
        <f aca="false">LOG(Y165)*E165</f>
        <v>-0</v>
      </c>
      <c r="AS165" s="22"/>
      <c r="AT165" s="22"/>
      <c r="AU165" s="22"/>
      <c r="AV165" s="22"/>
    </row>
    <row r="166" customFormat="false" ht="12.8" hidden="false" customHeight="false" outlineLevel="0" collapsed="false">
      <c r="B166" s="20" t="s">
        <v>111</v>
      </c>
      <c r="C166" s="20" t="s">
        <v>92</v>
      </c>
      <c r="D166" s="20" t="s">
        <v>93</v>
      </c>
      <c r="E166" s="16" t="n">
        <v>1</v>
      </c>
      <c r="F166" s="16" t="n">
        <v>1</v>
      </c>
      <c r="G166" s="17" t="n">
        <v>0</v>
      </c>
      <c r="H166" s="17" t="n">
        <v>0</v>
      </c>
      <c r="I166" s="17" t="n">
        <v>0</v>
      </c>
      <c r="J166" s="17" t="n">
        <v>0</v>
      </c>
      <c r="K166" s="17" t="n">
        <v>0</v>
      </c>
      <c r="L166" s="17" t="n">
        <v>0</v>
      </c>
      <c r="M166" s="16" t="n">
        <v>0</v>
      </c>
      <c r="N166" s="16" t="n">
        <v>1</v>
      </c>
      <c r="O166" s="17" t="n">
        <v>0</v>
      </c>
      <c r="P166" s="17" t="n">
        <v>0</v>
      </c>
      <c r="Q166" s="16" t="n">
        <v>0</v>
      </c>
      <c r="R166" s="16" t="n">
        <v>0</v>
      </c>
      <c r="S166" s="16" t="n">
        <v>1</v>
      </c>
      <c r="T166" s="16" t="n">
        <v>0</v>
      </c>
      <c r="U166" s="16" t="n">
        <f aca="false">IF(E166=0,1,0)</f>
        <v>0</v>
      </c>
      <c r="W166" s="22" t="n">
        <f aca="false">-SUMPRODUCT(G166:U166,G$4:U$4)</f>
        <v>-3.14999999999998</v>
      </c>
      <c r="X166" s="30" t="n">
        <f aca="false">EXP(W166)</f>
        <v>0.042852126867041</v>
      </c>
      <c r="Y166" s="24" t="n">
        <f aca="false">X166/SUMIF(B:B,B166,X:X)</f>
        <v>0.437823499114207</v>
      </c>
      <c r="Z166" s="22" t="n">
        <f aca="false">LOG(Y166)*E166</f>
        <v>-0.35870093243975</v>
      </c>
      <c r="AS166" s="22"/>
      <c r="AT166" s="22"/>
      <c r="AU166" s="22"/>
      <c r="AV166" s="22"/>
    </row>
    <row r="167" customFormat="false" ht="12.8" hidden="false" customHeight="false" outlineLevel="0" collapsed="false">
      <c r="B167" s="5" t="s">
        <v>112</v>
      </c>
      <c r="C167" s="5" t="s">
        <v>113</v>
      </c>
      <c r="D167" s="5" t="s">
        <v>114</v>
      </c>
      <c r="E167" s="6" t="n">
        <v>0</v>
      </c>
      <c r="F167" s="6" t="n">
        <v>1</v>
      </c>
      <c r="G167" s="7" t="n">
        <v>0</v>
      </c>
      <c r="H167" s="7" t="n">
        <v>0</v>
      </c>
      <c r="I167" s="7" t="n">
        <v>0</v>
      </c>
      <c r="J167" s="7" t="n">
        <v>0</v>
      </c>
      <c r="K167" s="7" t="n">
        <v>0</v>
      </c>
      <c r="L167" s="7" t="n">
        <v>0</v>
      </c>
      <c r="M167" s="7" t="n">
        <v>0</v>
      </c>
      <c r="N167" s="7" t="n">
        <v>0</v>
      </c>
      <c r="O167" s="6" t="n">
        <v>1</v>
      </c>
      <c r="P167" s="6" t="n">
        <v>0</v>
      </c>
      <c r="Q167" s="6" t="n">
        <v>1</v>
      </c>
      <c r="R167" s="6" t="n">
        <v>1</v>
      </c>
      <c r="S167" s="6" t="n">
        <v>0</v>
      </c>
      <c r="T167" s="6" t="n">
        <v>0</v>
      </c>
      <c r="U167" s="6" t="n">
        <f aca="false">IF(E167=0,1,0)</f>
        <v>1</v>
      </c>
      <c r="W167" s="22" t="n">
        <f aca="false">-SUMPRODUCT(G167:U167,G$4:U$4)</f>
        <v>-8.98999999999993</v>
      </c>
      <c r="X167" s="30" t="n">
        <f aca="false">EXP(W167)</f>
        <v>0.000124650093237584</v>
      </c>
      <c r="Y167" s="31" t="n">
        <f aca="false">X167/SUMIF(B:B,B167,X:X)</f>
        <v>0.000169922189141586</v>
      </c>
      <c r="Z167" s="22" t="n">
        <f aca="false">LOG(Y167)*E167</f>
        <v>-0</v>
      </c>
    </row>
    <row r="168" customFormat="false" ht="12.8" hidden="false" customHeight="false" outlineLevel="0" collapsed="false">
      <c r="B168" s="8" t="s">
        <v>112</v>
      </c>
      <c r="C168" s="8" t="s">
        <v>113</v>
      </c>
      <c r="D168" s="8" t="s">
        <v>113</v>
      </c>
      <c r="E168" s="9" t="n">
        <v>1</v>
      </c>
      <c r="F168" s="9" t="n">
        <v>1</v>
      </c>
      <c r="G168" s="10" t="n">
        <v>0</v>
      </c>
      <c r="H168" s="10" t="n">
        <v>0</v>
      </c>
      <c r="I168" s="10" t="n">
        <v>0</v>
      </c>
      <c r="J168" s="10" t="n">
        <v>0</v>
      </c>
      <c r="K168" s="10" t="n">
        <v>0</v>
      </c>
      <c r="L168" s="10" t="n">
        <v>0</v>
      </c>
      <c r="M168" s="10" t="n">
        <v>0</v>
      </c>
      <c r="N168" s="10" t="n">
        <v>0</v>
      </c>
      <c r="O168" s="9" t="n">
        <v>0</v>
      </c>
      <c r="P168" s="9" t="n">
        <v>1</v>
      </c>
      <c r="Q168" s="9" t="n">
        <v>0</v>
      </c>
      <c r="R168" s="9" t="n">
        <v>0</v>
      </c>
      <c r="S168" s="9" t="n">
        <v>0</v>
      </c>
      <c r="T168" s="9" t="n">
        <v>1</v>
      </c>
      <c r="U168" s="9" t="n">
        <f aca="false">IF(E168=0,1,0)</f>
        <v>0</v>
      </c>
      <c r="W168" s="22" t="n">
        <f aca="false">-SUMPRODUCT(G168:U168,G$4:U$4)</f>
        <v>-0.31</v>
      </c>
      <c r="X168" s="30" t="n">
        <f aca="false">EXP(W168)</f>
        <v>0.733446956224289</v>
      </c>
      <c r="Y168" s="31" t="n">
        <f aca="false">X168/SUMIF(B:B,B168,X:X)</f>
        <v>0.999830077810858</v>
      </c>
      <c r="Z168" s="22" t="n">
        <f aca="false">LOG(Y168)*E168</f>
        <v>-7.38025396194436E-005</v>
      </c>
    </row>
    <row r="169" customFormat="false" ht="12.8" hidden="false" customHeight="false" outlineLevel="0" collapsed="false">
      <c r="B169" s="8" t="s">
        <v>115</v>
      </c>
      <c r="C169" s="8" t="s">
        <v>116</v>
      </c>
      <c r="D169" s="8" t="s">
        <v>117</v>
      </c>
      <c r="E169" s="9" t="n">
        <v>1</v>
      </c>
      <c r="F169" s="9" t="n">
        <v>1</v>
      </c>
      <c r="G169" s="10" t="n">
        <v>0</v>
      </c>
      <c r="H169" s="10" t="n">
        <v>0</v>
      </c>
      <c r="I169" s="10" t="n">
        <v>0</v>
      </c>
      <c r="J169" s="10" t="n">
        <v>0</v>
      </c>
      <c r="K169" s="10" t="n">
        <v>0</v>
      </c>
      <c r="L169" s="10" t="n">
        <v>0</v>
      </c>
      <c r="M169" s="10" t="n">
        <v>0</v>
      </c>
      <c r="N169" s="10" t="n">
        <v>0</v>
      </c>
      <c r="O169" s="9" t="n">
        <v>1</v>
      </c>
      <c r="P169" s="9" t="n">
        <v>0</v>
      </c>
      <c r="Q169" s="9" t="n">
        <v>1</v>
      </c>
      <c r="R169" s="9" t="n">
        <v>0</v>
      </c>
      <c r="S169" s="9" t="n">
        <v>0</v>
      </c>
      <c r="T169" s="9" t="n">
        <v>0</v>
      </c>
      <c r="U169" s="9" t="n">
        <f aca="false">IF(E169=0,1,0)</f>
        <v>0</v>
      </c>
      <c r="W169" s="22" t="n">
        <f aca="false">-SUMPRODUCT(G169:U169,G$4:U$4)</f>
        <v>-4.14999999999999</v>
      </c>
      <c r="X169" s="30" t="n">
        <f aca="false">EXP(W169)</f>
        <v>0.0157644164848547</v>
      </c>
      <c r="Y169" s="24" t="n">
        <f aca="false">X169/SUMIF(B:B,B169,X:X)</f>
        <v>0.303645070176164</v>
      </c>
      <c r="Z169" s="22" t="n">
        <f aca="false">LOG(Y169)*E169</f>
        <v>-0.517633765464087</v>
      </c>
    </row>
    <row r="170" customFormat="false" ht="12.8" hidden="false" customHeight="false" outlineLevel="0" collapsed="false">
      <c r="B170" s="8" t="s">
        <v>115</v>
      </c>
      <c r="C170" s="8" t="s">
        <v>116</v>
      </c>
      <c r="D170" s="8" t="s">
        <v>116</v>
      </c>
      <c r="E170" s="9" t="n">
        <v>0</v>
      </c>
      <c r="F170" s="9" t="n">
        <v>1</v>
      </c>
      <c r="G170" s="10" t="n">
        <v>0</v>
      </c>
      <c r="H170" s="10" t="n">
        <v>0</v>
      </c>
      <c r="I170" s="10" t="n">
        <v>0</v>
      </c>
      <c r="J170" s="10" t="n">
        <v>0</v>
      </c>
      <c r="K170" s="10" t="n">
        <v>0</v>
      </c>
      <c r="L170" s="10" t="n">
        <v>0</v>
      </c>
      <c r="M170" s="10" t="n">
        <v>0</v>
      </c>
      <c r="N170" s="10" t="n">
        <v>0</v>
      </c>
      <c r="O170" s="9" t="n">
        <v>0</v>
      </c>
      <c r="P170" s="9" t="n">
        <v>1</v>
      </c>
      <c r="Q170" s="9" t="n">
        <v>0</v>
      </c>
      <c r="R170" s="9" t="n">
        <v>0</v>
      </c>
      <c r="S170" s="9" t="n">
        <v>1</v>
      </c>
      <c r="T170" s="9" t="n">
        <v>1</v>
      </c>
      <c r="U170" s="9" t="n">
        <f aca="false">IF(E170=0,1,0)</f>
        <v>1</v>
      </c>
      <c r="W170" s="22" t="n">
        <f aca="false">-SUMPRODUCT(G170:U170,G$4:U$4)</f>
        <v>-3.31999999999998</v>
      </c>
      <c r="X170" s="30" t="n">
        <f aca="false">EXP(W170)</f>
        <v>0.0361528317540471</v>
      </c>
      <c r="Y170" s="24" t="n">
        <f aca="false">X170/SUMIF(B:B,B170,X:X)</f>
        <v>0.696354929823836</v>
      </c>
      <c r="Z170" s="22" t="n">
        <f aca="false">LOG(Y170)*E170</f>
        <v>-0</v>
      </c>
    </row>
    <row r="171" customFormat="false" ht="12.8" hidden="false" customHeight="false" outlineLevel="0" collapsed="false">
      <c r="B171" s="8" t="s">
        <v>118</v>
      </c>
      <c r="C171" s="8" t="s">
        <v>113</v>
      </c>
      <c r="D171" s="8" t="s">
        <v>114</v>
      </c>
      <c r="E171" s="9" t="n">
        <v>0</v>
      </c>
      <c r="F171" s="9" t="n">
        <v>1</v>
      </c>
      <c r="G171" s="10" t="n">
        <v>0</v>
      </c>
      <c r="H171" s="10" t="n">
        <v>0</v>
      </c>
      <c r="I171" s="10" t="n">
        <v>0</v>
      </c>
      <c r="J171" s="10" t="n">
        <v>0</v>
      </c>
      <c r="K171" s="10" t="n">
        <v>0</v>
      </c>
      <c r="L171" s="10" t="n">
        <v>0</v>
      </c>
      <c r="M171" s="10" t="n">
        <v>0</v>
      </c>
      <c r="N171" s="10" t="n">
        <v>0</v>
      </c>
      <c r="O171" s="9" t="n">
        <v>1</v>
      </c>
      <c r="P171" s="9" t="n">
        <v>0</v>
      </c>
      <c r="Q171" s="9" t="n">
        <v>1</v>
      </c>
      <c r="R171" s="9" t="n">
        <v>1</v>
      </c>
      <c r="S171" s="9" t="n">
        <v>0</v>
      </c>
      <c r="T171" s="9" t="n">
        <v>0</v>
      </c>
      <c r="U171" s="9" t="n">
        <f aca="false">IF(E171=0,1,0)</f>
        <v>1</v>
      </c>
      <c r="W171" s="22" t="n">
        <f aca="false">-SUMPRODUCT(G171:U171,G$4:U$4)</f>
        <v>-8.98999999999993</v>
      </c>
      <c r="X171" s="30" t="n">
        <f aca="false">EXP(W171)</f>
        <v>0.000124650093237584</v>
      </c>
      <c r="Y171" s="31" t="n">
        <f aca="false">X171/SUMIF(B:B,B171,X:X)</f>
        <v>0.000169922189141586</v>
      </c>
      <c r="Z171" s="22" t="n">
        <f aca="false">LOG(Y171)*E171</f>
        <v>-0</v>
      </c>
    </row>
    <row r="172" customFormat="false" ht="12.8" hidden="false" customHeight="false" outlineLevel="0" collapsed="false">
      <c r="B172" s="8" t="s">
        <v>118</v>
      </c>
      <c r="C172" s="8" t="s">
        <v>113</v>
      </c>
      <c r="D172" s="8" t="s">
        <v>113</v>
      </c>
      <c r="E172" s="9" t="n">
        <v>1</v>
      </c>
      <c r="F172" s="9" t="n">
        <v>1</v>
      </c>
      <c r="G172" s="10" t="n">
        <v>0</v>
      </c>
      <c r="H172" s="10" t="n">
        <v>0</v>
      </c>
      <c r="I172" s="10" t="n">
        <v>0</v>
      </c>
      <c r="J172" s="10" t="n">
        <v>0</v>
      </c>
      <c r="K172" s="10" t="n">
        <v>0</v>
      </c>
      <c r="L172" s="10" t="n">
        <v>0</v>
      </c>
      <c r="M172" s="10" t="n">
        <v>0</v>
      </c>
      <c r="N172" s="10" t="n">
        <v>0</v>
      </c>
      <c r="O172" s="9" t="n">
        <v>0</v>
      </c>
      <c r="P172" s="9" t="n">
        <v>1</v>
      </c>
      <c r="Q172" s="9" t="n">
        <v>0</v>
      </c>
      <c r="R172" s="9" t="n">
        <v>0</v>
      </c>
      <c r="S172" s="9" t="n">
        <v>0</v>
      </c>
      <c r="T172" s="9" t="n">
        <v>1</v>
      </c>
      <c r="U172" s="9" t="n">
        <f aca="false">IF(E172=0,1,0)</f>
        <v>0</v>
      </c>
      <c r="W172" s="22" t="n">
        <f aca="false">-SUMPRODUCT(G172:U172,G$4:U$4)</f>
        <v>-0.31</v>
      </c>
      <c r="X172" s="30" t="n">
        <f aca="false">EXP(W172)</f>
        <v>0.733446956224289</v>
      </c>
      <c r="Y172" s="31" t="n">
        <f aca="false">X172/SUMIF(B:B,B172,X:X)</f>
        <v>0.999830077810858</v>
      </c>
      <c r="Z172" s="22" t="n">
        <f aca="false">LOG(Y172)*E172</f>
        <v>-7.38025396194436E-005</v>
      </c>
    </row>
    <row r="173" customFormat="false" ht="12.8" hidden="false" customHeight="false" outlineLevel="0" collapsed="false">
      <c r="B173" s="8" t="s">
        <v>119</v>
      </c>
      <c r="C173" s="8" t="s">
        <v>116</v>
      </c>
      <c r="D173" s="8" t="s">
        <v>117</v>
      </c>
      <c r="E173" s="9" t="n">
        <v>1</v>
      </c>
      <c r="F173" s="9" t="n">
        <v>1</v>
      </c>
      <c r="G173" s="10" t="n">
        <v>0</v>
      </c>
      <c r="H173" s="10" t="n">
        <v>0</v>
      </c>
      <c r="I173" s="10" t="n">
        <v>0</v>
      </c>
      <c r="J173" s="10" t="n">
        <v>0</v>
      </c>
      <c r="K173" s="10" t="n">
        <v>0</v>
      </c>
      <c r="L173" s="10" t="n">
        <v>0</v>
      </c>
      <c r="M173" s="10" t="n">
        <v>0</v>
      </c>
      <c r="N173" s="10" t="n">
        <v>0</v>
      </c>
      <c r="O173" s="9" t="n">
        <v>1</v>
      </c>
      <c r="P173" s="9" t="n">
        <v>0</v>
      </c>
      <c r="Q173" s="9" t="n">
        <v>1</v>
      </c>
      <c r="R173" s="9" t="n">
        <v>0</v>
      </c>
      <c r="S173" s="9" t="n">
        <v>0</v>
      </c>
      <c r="T173" s="9" t="n">
        <v>0</v>
      </c>
      <c r="U173" s="9" t="n">
        <f aca="false">IF(E173=0,1,0)</f>
        <v>0</v>
      </c>
      <c r="W173" s="22" t="n">
        <f aca="false">-SUMPRODUCT(G173:U173,G$4:U$4)</f>
        <v>-4.14999999999999</v>
      </c>
      <c r="X173" s="30" t="n">
        <f aca="false">EXP(W173)</f>
        <v>0.0157644164848547</v>
      </c>
      <c r="Y173" s="24" t="n">
        <f aca="false">X173/SUMIF(B:B,B173,X:X)</f>
        <v>0.303645070176164</v>
      </c>
      <c r="Z173" s="22" t="n">
        <f aca="false">LOG(Y173)*E173</f>
        <v>-0.517633765464087</v>
      </c>
    </row>
    <row r="174" customFormat="false" ht="12.8" hidden="false" customHeight="false" outlineLevel="0" collapsed="false">
      <c r="B174" s="8" t="s">
        <v>119</v>
      </c>
      <c r="C174" s="8" t="s">
        <v>116</v>
      </c>
      <c r="D174" s="8" t="s">
        <v>116</v>
      </c>
      <c r="E174" s="9" t="n">
        <v>0</v>
      </c>
      <c r="F174" s="9" t="n">
        <v>1</v>
      </c>
      <c r="G174" s="10" t="n">
        <v>0</v>
      </c>
      <c r="H174" s="10" t="n">
        <v>0</v>
      </c>
      <c r="I174" s="10" t="n">
        <v>0</v>
      </c>
      <c r="J174" s="10" t="n">
        <v>0</v>
      </c>
      <c r="K174" s="10" t="n">
        <v>0</v>
      </c>
      <c r="L174" s="10" t="n">
        <v>0</v>
      </c>
      <c r="M174" s="10" t="n">
        <v>0</v>
      </c>
      <c r="N174" s="10" t="n">
        <v>0</v>
      </c>
      <c r="O174" s="9" t="n">
        <v>0</v>
      </c>
      <c r="P174" s="9" t="n">
        <v>1</v>
      </c>
      <c r="Q174" s="9" t="n">
        <v>0</v>
      </c>
      <c r="R174" s="9" t="n">
        <v>0</v>
      </c>
      <c r="S174" s="9" t="n">
        <v>1</v>
      </c>
      <c r="T174" s="9" t="n">
        <v>1</v>
      </c>
      <c r="U174" s="9" t="n">
        <f aca="false">IF(E174=0,1,0)</f>
        <v>1</v>
      </c>
      <c r="W174" s="22" t="n">
        <f aca="false">-SUMPRODUCT(G174:U174,G$4:U$4)</f>
        <v>-3.31999999999998</v>
      </c>
      <c r="X174" s="30" t="n">
        <f aca="false">EXP(W174)</f>
        <v>0.0361528317540471</v>
      </c>
      <c r="Y174" s="24" t="n">
        <f aca="false">X174/SUMIF(B:B,B174,X:X)</f>
        <v>0.696354929823836</v>
      </c>
      <c r="Z174" s="22" t="n">
        <f aca="false">LOG(Y174)*E174</f>
        <v>-0</v>
      </c>
    </row>
    <row r="175" s="22" customFormat="true" ht="12.8" hidden="false" customHeight="false" outlineLevel="0" collapsed="false">
      <c r="A175" s="1"/>
      <c r="B175" s="20" t="s">
        <v>120</v>
      </c>
      <c r="C175" s="20" t="s">
        <v>113</v>
      </c>
      <c r="D175" s="20" t="s">
        <v>114</v>
      </c>
      <c r="E175" s="16" t="n">
        <v>0</v>
      </c>
      <c r="F175" s="16" t="n">
        <v>1</v>
      </c>
      <c r="G175" s="17" t="n">
        <v>0</v>
      </c>
      <c r="H175" s="17" t="n">
        <v>0</v>
      </c>
      <c r="I175" s="17" t="n">
        <v>0</v>
      </c>
      <c r="J175" s="17" t="n">
        <v>0</v>
      </c>
      <c r="K175" s="17" t="n">
        <v>0</v>
      </c>
      <c r="L175" s="17" t="n">
        <v>0</v>
      </c>
      <c r="M175" s="17" t="n">
        <v>0</v>
      </c>
      <c r="N175" s="17" t="n">
        <v>0</v>
      </c>
      <c r="O175" s="16" t="n">
        <v>1</v>
      </c>
      <c r="P175" s="16" t="n">
        <v>0</v>
      </c>
      <c r="Q175" s="16" t="n">
        <v>1</v>
      </c>
      <c r="R175" s="16" t="n">
        <v>1</v>
      </c>
      <c r="S175" s="16" t="n">
        <v>0</v>
      </c>
      <c r="T175" s="16" t="n">
        <v>1</v>
      </c>
      <c r="U175" s="16" t="n">
        <f aca="false">IF(E175=0,1,0)</f>
        <v>1</v>
      </c>
      <c r="W175" s="22" t="n">
        <f aca="false">-SUMPRODUCT(G175:U175,G$4:U$4)</f>
        <v>-8.98999999999993</v>
      </c>
      <c r="X175" s="30" t="n">
        <f aca="false">EXP(W175)</f>
        <v>0.000124650093237584</v>
      </c>
      <c r="Y175" s="31" t="n">
        <f aca="false">X175/SUMIF(B:B,B175,X:X)</f>
        <v>0.000169922189141586</v>
      </c>
      <c r="Z175" s="22" t="n">
        <f aca="false">LOG(Y175)*E175</f>
        <v>-0</v>
      </c>
    </row>
    <row r="176" s="22" customFormat="true" ht="12.8" hidden="false" customHeight="false" outlineLevel="0" collapsed="false">
      <c r="A176" s="1"/>
      <c r="B176" s="20" t="s">
        <v>120</v>
      </c>
      <c r="C176" s="20" t="s">
        <v>113</v>
      </c>
      <c r="D176" s="20" t="s">
        <v>113</v>
      </c>
      <c r="E176" s="16" t="n">
        <v>1</v>
      </c>
      <c r="F176" s="16" t="n">
        <v>1</v>
      </c>
      <c r="G176" s="17" t="n">
        <v>0</v>
      </c>
      <c r="H176" s="17" t="n">
        <v>0</v>
      </c>
      <c r="I176" s="17" t="n">
        <v>0</v>
      </c>
      <c r="J176" s="17" t="n">
        <v>0</v>
      </c>
      <c r="K176" s="17" t="n">
        <v>0</v>
      </c>
      <c r="L176" s="17" t="n">
        <v>0</v>
      </c>
      <c r="M176" s="17" t="n">
        <v>0</v>
      </c>
      <c r="N176" s="17" t="n">
        <v>0</v>
      </c>
      <c r="O176" s="16" t="n">
        <v>0</v>
      </c>
      <c r="P176" s="16" t="n">
        <v>1</v>
      </c>
      <c r="Q176" s="16" t="n">
        <v>0</v>
      </c>
      <c r="R176" s="16" t="n">
        <v>0</v>
      </c>
      <c r="S176" s="16" t="n">
        <v>0</v>
      </c>
      <c r="T176" s="16" t="n">
        <v>0</v>
      </c>
      <c r="U176" s="16" t="n">
        <f aca="false">IF(E176=0,1,0)</f>
        <v>0</v>
      </c>
      <c r="W176" s="22" t="n">
        <f aca="false">-SUMPRODUCT(G176:U176,G$4:U$4)</f>
        <v>-0.31</v>
      </c>
      <c r="X176" s="30" t="n">
        <f aca="false">EXP(W176)</f>
        <v>0.733446956224289</v>
      </c>
      <c r="Y176" s="31" t="n">
        <f aca="false">X176/SUMIF(B:B,B176,X:X)</f>
        <v>0.999830077810858</v>
      </c>
      <c r="Z176" s="22" t="n">
        <f aca="false">LOG(Y176)*E176</f>
        <v>-7.38025396194436E-005</v>
      </c>
    </row>
    <row r="177" s="22" customFormat="true" ht="12.8" hidden="false" customHeight="false" outlineLevel="0" collapsed="false">
      <c r="A177" s="1"/>
      <c r="B177" s="20" t="s">
        <v>121</v>
      </c>
      <c r="C177" s="20" t="s">
        <v>116</v>
      </c>
      <c r="D177" s="20" t="s">
        <v>117</v>
      </c>
      <c r="E177" s="16" t="n">
        <v>0</v>
      </c>
      <c r="F177" s="16" t="n">
        <v>1</v>
      </c>
      <c r="G177" s="17" t="n">
        <v>0</v>
      </c>
      <c r="H177" s="17" t="n">
        <v>0</v>
      </c>
      <c r="I177" s="17" t="n">
        <v>0</v>
      </c>
      <c r="J177" s="17" t="n">
        <v>0</v>
      </c>
      <c r="K177" s="17" t="n">
        <v>0</v>
      </c>
      <c r="L177" s="17" t="n">
        <v>0</v>
      </c>
      <c r="M177" s="17" t="n">
        <v>0</v>
      </c>
      <c r="N177" s="17" t="n">
        <v>0</v>
      </c>
      <c r="O177" s="16" t="n">
        <v>1</v>
      </c>
      <c r="P177" s="16" t="n">
        <v>0</v>
      </c>
      <c r="Q177" s="16" t="n">
        <v>1</v>
      </c>
      <c r="R177" s="16" t="n">
        <v>0</v>
      </c>
      <c r="S177" s="16" t="n">
        <v>0</v>
      </c>
      <c r="T177" s="16" t="n">
        <v>1</v>
      </c>
      <c r="U177" s="16" t="n">
        <f aca="false">IF(E177=0,1,0)</f>
        <v>1</v>
      </c>
      <c r="W177" s="22" t="n">
        <f aca="false">-SUMPRODUCT(G177:U177,G$4:U$4)</f>
        <v>-4.14999999999999</v>
      </c>
      <c r="X177" s="30" t="n">
        <f aca="false">EXP(W177)</f>
        <v>0.0157644164848547</v>
      </c>
      <c r="Y177" s="24" t="n">
        <f aca="false">X177/SUMIF(B:B,B177,X:X)</f>
        <v>0.303645070176164</v>
      </c>
      <c r="Z177" s="22" t="n">
        <f aca="false">LOG(Y177)*E177</f>
        <v>-0</v>
      </c>
    </row>
    <row r="178" s="22" customFormat="true" ht="12.8" hidden="false" customHeight="false" outlineLevel="0" collapsed="false">
      <c r="A178" s="1"/>
      <c r="B178" s="20" t="s">
        <v>121</v>
      </c>
      <c r="C178" s="20" t="s">
        <v>116</v>
      </c>
      <c r="D178" s="20" t="s">
        <v>116</v>
      </c>
      <c r="E178" s="16" t="n">
        <v>1</v>
      </c>
      <c r="F178" s="16" t="n">
        <v>1</v>
      </c>
      <c r="G178" s="17" t="n">
        <v>0</v>
      </c>
      <c r="H178" s="17" t="n">
        <v>0</v>
      </c>
      <c r="I178" s="17" t="n">
        <v>0</v>
      </c>
      <c r="J178" s="17" t="n">
        <v>0</v>
      </c>
      <c r="K178" s="17" t="n">
        <v>0</v>
      </c>
      <c r="L178" s="17" t="n">
        <v>0</v>
      </c>
      <c r="M178" s="17" t="n">
        <v>0</v>
      </c>
      <c r="N178" s="17" t="n">
        <v>0</v>
      </c>
      <c r="O178" s="16" t="n">
        <v>0</v>
      </c>
      <c r="P178" s="16" t="n">
        <v>1</v>
      </c>
      <c r="Q178" s="16" t="n">
        <v>0</v>
      </c>
      <c r="R178" s="16" t="n">
        <v>0</v>
      </c>
      <c r="S178" s="16" t="n">
        <v>1</v>
      </c>
      <c r="T178" s="16" t="n">
        <v>0</v>
      </c>
      <c r="U178" s="16" t="n">
        <f aca="false">IF(E178=0,1,0)</f>
        <v>0</v>
      </c>
      <c r="W178" s="22" t="n">
        <f aca="false">-SUMPRODUCT(G178:U178,G$4:U$4)</f>
        <v>-3.31999999999998</v>
      </c>
      <c r="X178" s="30" t="n">
        <f aca="false">EXP(W178)</f>
        <v>0.0361528317540471</v>
      </c>
      <c r="Y178" s="24" t="n">
        <f aca="false">X178/SUMIF(B:B,B178,X:X)</f>
        <v>0.696354929823836</v>
      </c>
      <c r="Z178" s="22" t="n">
        <f aca="false">LOG(Y178)*E178</f>
        <v>-0.157169345484385</v>
      </c>
    </row>
    <row r="179" s="22" customFormat="true" ht="12.8" hidden="false" customHeight="false" outlineLevel="0" collapsed="false">
      <c r="A179" s="1"/>
      <c r="B179" s="20" t="s">
        <v>122</v>
      </c>
      <c r="C179" s="20" t="s">
        <v>113</v>
      </c>
      <c r="D179" s="20" t="s">
        <v>114</v>
      </c>
      <c r="E179" s="16" t="n">
        <v>0</v>
      </c>
      <c r="F179" s="16" t="n">
        <v>1</v>
      </c>
      <c r="G179" s="17" t="n">
        <v>0</v>
      </c>
      <c r="H179" s="17" t="n">
        <v>0</v>
      </c>
      <c r="I179" s="17" t="n">
        <v>0</v>
      </c>
      <c r="J179" s="17" t="n">
        <v>0</v>
      </c>
      <c r="K179" s="17" t="n">
        <v>0</v>
      </c>
      <c r="L179" s="17" t="n">
        <v>0</v>
      </c>
      <c r="M179" s="17" t="n">
        <v>0</v>
      </c>
      <c r="N179" s="17" t="n">
        <v>0</v>
      </c>
      <c r="O179" s="16" t="n">
        <v>1</v>
      </c>
      <c r="P179" s="16" t="n">
        <v>0</v>
      </c>
      <c r="Q179" s="16" t="n">
        <v>1</v>
      </c>
      <c r="R179" s="16" t="n">
        <v>1</v>
      </c>
      <c r="S179" s="16" t="n">
        <v>0</v>
      </c>
      <c r="T179" s="16" t="n">
        <v>1</v>
      </c>
      <c r="U179" s="16" t="n">
        <f aca="false">IF(E179=0,1,0)</f>
        <v>1</v>
      </c>
      <c r="W179" s="22" t="n">
        <f aca="false">-SUMPRODUCT(G179:U179,G$4:U$4)</f>
        <v>-8.98999999999993</v>
      </c>
      <c r="X179" s="30" t="n">
        <f aca="false">EXP(W179)</f>
        <v>0.000124650093237584</v>
      </c>
      <c r="Y179" s="31" t="n">
        <f aca="false">X179/SUMIF(B:B,B179,X:X)</f>
        <v>0.000169922189141586</v>
      </c>
      <c r="Z179" s="22" t="n">
        <f aca="false">LOG(Y179)*E179</f>
        <v>-0</v>
      </c>
    </row>
    <row r="180" s="22" customFormat="true" ht="12.8" hidden="false" customHeight="false" outlineLevel="0" collapsed="false">
      <c r="A180" s="1"/>
      <c r="B180" s="20" t="s">
        <v>122</v>
      </c>
      <c r="C180" s="20" t="s">
        <v>113</v>
      </c>
      <c r="D180" s="20" t="s">
        <v>113</v>
      </c>
      <c r="E180" s="16" t="n">
        <v>1</v>
      </c>
      <c r="F180" s="16" t="n">
        <v>1</v>
      </c>
      <c r="G180" s="17" t="n">
        <v>0</v>
      </c>
      <c r="H180" s="17" t="n">
        <v>0</v>
      </c>
      <c r="I180" s="17" t="n">
        <v>0</v>
      </c>
      <c r="J180" s="17" t="n">
        <v>0</v>
      </c>
      <c r="K180" s="17" t="n">
        <v>0</v>
      </c>
      <c r="L180" s="17" t="n">
        <v>0</v>
      </c>
      <c r="M180" s="17" t="n">
        <v>0</v>
      </c>
      <c r="N180" s="17" t="n">
        <v>0</v>
      </c>
      <c r="O180" s="16" t="n">
        <v>0</v>
      </c>
      <c r="P180" s="16" t="n">
        <v>1</v>
      </c>
      <c r="Q180" s="16" t="n">
        <v>0</v>
      </c>
      <c r="R180" s="16" t="n">
        <v>0</v>
      </c>
      <c r="S180" s="16" t="n">
        <v>0</v>
      </c>
      <c r="T180" s="16" t="n">
        <v>0</v>
      </c>
      <c r="U180" s="16" t="n">
        <f aca="false">IF(E180=0,1,0)</f>
        <v>0</v>
      </c>
      <c r="W180" s="22" t="n">
        <f aca="false">-SUMPRODUCT(G180:U180,G$4:U$4)</f>
        <v>-0.31</v>
      </c>
      <c r="X180" s="30" t="n">
        <f aca="false">EXP(W180)</f>
        <v>0.733446956224289</v>
      </c>
      <c r="Y180" s="31" t="n">
        <f aca="false">X180/SUMIF(B:B,B180,X:X)</f>
        <v>0.999830077810858</v>
      </c>
      <c r="Z180" s="22" t="n">
        <f aca="false">LOG(Y180)*E180</f>
        <v>-7.38025396194436E-005</v>
      </c>
    </row>
    <row r="181" s="22" customFormat="true" ht="12.8" hidden="false" customHeight="false" outlineLevel="0" collapsed="false">
      <c r="A181" s="1"/>
      <c r="B181" s="20" t="s">
        <v>123</v>
      </c>
      <c r="C181" s="20" t="s">
        <v>116</v>
      </c>
      <c r="D181" s="20" t="s">
        <v>117</v>
      </c>
      <c r="E181" s="16" t="n">
        <v>0</v>
      </c>
      <c r="F181" s="16" t="n">
        <v>1</v>
      </c>
      <c r="G181" s="17" t="n">
        <v>0</v>
      </c>
      <c r="H181" s="17" t="n">
        <v>0</v>
      </c>
      <c r="I181" s="17" t="n">
        <v>0</v>
      </c>
      <c r="J181" s="17" t="n">
        <v>0</v>
      </c>
      <c r="K181" s="17" t="n">
        <v>0</v>
      </c>
      <c r="L181" s="17" t="n">
        <v>0</v>
      </c>
      <c r="M181" s="17" t="n">
        <v>0</v>
      </c>
      <c r="N181" s="17" t="n">
        <v>0</v>
      </c>
      <c r="O181" s="16" t="n">
        <v>1</v>
      </c>
      <c r="P181" s="16" t="n">
        <v>0</v>
      </c>
      <c r="Q181" s="16" t="n">
        <v>1</v>
      </c>
      <c r="R181" s="16" t="n">
        <v>0</v>
      </c>
      <c r="S181" s="16" t="n">
        <v>0</v>
      </c>
      <c r="T181" s="16" t="n">
        <v>1</v>
      </c>
      <c r="U181" s="16" t="n">
        <f aca="false">IF(E181=0,1,0)</f>
        <v>1</v>
      </c>
      <c r="W181" s="22" t="n">
        <f aca="false">-SUMPRODUCT(G181:U181,G$4:U$4)</f>
        <v>-4.14999999999999</v>
      </c>
      <c r="X181" s="30" t="n">
        <f aca="false">EXP(W181)</f>
        <v>0.0157644164848547</v>
      </c>
      <c r="Y181" s="24" t="n">
        <f aca="false">X181/SUMIF(B:B,B181,X:X)</f>
        <v>0.303645070176164</v>
      </c>
      <c r="Z181" s="22" t="n">
        <f aca="false">LOG(Y181)*E181</f>
        <v>-0</v>
      </c>
    </row>
    <row r="182" s="22" customFormat="true" ht="12.8" hidden="false" customHeight="false" outlineLevel="0" collapsed="false">
      <c r="A182" s="1"/>
      <c r="B182" s="20" t="s">
        <v>123</v>
      </c>
      <c r="C182" s="20" t="s">
        <v>116</v>
      </c>
      <c r="D182" s="20" t="s">
        <v>116</v>
      </c>
      <c r="E182" s="16" t="n">
        <v>1</v>
      </c>
      <c r="F182" s="16" t="n">
        <v>1</v>
      </c>
      <c r="G182" s="17" t="n">
        <v>0</v>
      </c>
      <c r="H182" s="17" t="n">
        <v>0</v>
      </c>
      <c r="I182" s="17" t="n">
        <v>0</v>
      </c>
      <c r="J182" s="17" t="n">
        <v>0</v>
      </c>
      <c r="K182" s="17" t="n">
        <v>0</v>
      </c>
      <c r="L182" s="17" t="n">
        <v>0</v>
      </c>
      <c r="M182" s="17" t="n">
        <v>0</v>
      </c>
      <c r="N182" s="17" t="n">
        <v>0</v>
      </c>
      <c r="O182" s="16" t="n">
        <v>0</v>
      </c>
      <c r="P182" s="16" t="n">
        <v>1</v>
      </c>
      <c r="Q182" s="16" t="n">
        <v>0</v>
      </c>
      <c r="R182" s="16" t="n">
        <v>0</v>
      </c>
      <c r="S182" s="16" t="n">
        <v>1</v>
      </c>
      <c r="T182" s="16" t="n">
        <v>0</v>
      </c>
      <c r="U182" s="16" t="n">
        <f aca="false">IF(E182=0,1,0)</f>
        <v>0</v>
      </c>
      <c r="W182" s="22" t="n">
        <f aca="false">-SUMPRODUCT(G182:U182,G$4:U$4)</f>
        <v>-3.31999999999998</v>
      </c>
      <c r="X182" s="30" t="n">
        <f aca="false">EXP(W182)</f>
        <v>0.0361528317540471</v>
      </c>
      <c r="Y182" s="24" t="n">
        <f aca="false">X182/SUMIF(B:B,B182,X:X)</f>
        <v>0.696354929823836</v>
      </c>
      <c r="Z182" s="22" t="n">
        <f aca="false">LOG(Y182)*E182</f>
        <v>-0.157169345484385</v>
      </c>
    </row>
    <row r="183" s="22" customFormat="true" ht="12.8" hidden="false" customHeight="false" outlineLevel="0" collapsed="false">
      <c r="A183" s="1"/>
      <c r="B183" s="20" t="s">
        <v>124</v>
      </c>
      <c r="C183" s="20" t="s">
        <v>113</v>
      </c>
      <c r="D183" s="20" t="s">
        <v>114</v>
      </c>
      <c r="E183" s="16" t="n">
        <v>0</v>
      </c>
      <c r="F183" s="16" t="n">
        <v>1</v>
      </c>
      <c r="G183" s="17" t="n">
        <v>0</v>
      </c>
      <c r="H183" s="17" t="n">
        <v>0</v>
      </c>
      <c r="I183" s="17" t="n">
        <v>0</v>
      </c>
      <c r="J183" s="17" t="n">
        <v>0</v>
      </c>
      <c r="K183" s="17" t="n">
        <v>0</v>
      </c>
      <c r="L183" s="17" t="n">
        <v>0</v>
      </c>
      <c r="M183" s="17" t="n">
        <v>0</v>
      </c>
      <c r="N183" s="17" t="n">
        <v>0</v>
      </c>
      <c r="O183" s="16" t="n">
        <v>1</v>
      </c>
      <c r="P183" s="16" t="n">
        <v>0</v>
      </c>
      <c r="Q183" s="16" t="n">
        <v>1</v>
      </c>
      <c r="R183" s="16" t="n">
        <v>1</v>
      </c>
      <c r="S183" s="16" t="n">
        <v>0</v>
      </c>
      <c r="T183" s="16" t="n">
        <v>1</v>
      </c>
      <c r="U183" s="16" t="n">
        <f aca="false">IF(E183=0,1,0)</f>
        <v>1</v>
      </c>
      <c r="W183" s="22" t="n">
        <f aca="false">-SUMPRODUCT(G183:U183,G$4:U$4)</f>
        <v>-8.98999999999993</v>
      </c>
      <c r="X183" s="30" t="n">
        <f aca="false">EXP(W183)</f>
        <v>0.000124650093237584</v>
      </c>
      <c r="Y183" s="31" t="n">
        <f aca="false">X183/SUMIF(B:B,B183,X:X)</f>
        <v>0.000169922189141586</v>
      </c>
      <c r="Z183" s="22" t="n">
        <f aca="false">LOG(Y183)*E183</f>
        <v>-0</v>
      </c>
    </row>
    <row r="184" s="22" customFormat="true" ht="12.8" hidden="false" customHeight="false" outlineLevel="0" collapsed="false">
      <c r="A184" s="1"/>
      <c r="B184" s="20" t="s">
        <v>124</v>
      </c>
      <c r="C184" s="20" t="s">
        <v>113</v>
      </c>
      <c r="D184" s="20" t="s">
        <v>113</v>
      </c>
      <c r="E184" s="16" t="n">
        <v>1</v>
      </c>
      <c r="F184" s="16" t="n">
        <v>1</v>
      </c>
      <c r="G184" s="17" t="n">
        <v>0</v>
      </c>
      <c r="H184" s="17" t="n">
        <v>0</v>
      </c>
      <c r="I184" s="17" t="n">
        <v>0</v>
      </c>
      <c r="J184" s="17" t="n">
        <v>0</v>
      </c>
      <c r="K184" s="17" t="n">
        <v>0</v>
      </c>
      <c r="L184" s="17" t="n">
        <v>0</v>
      </c>
      <c r="M184" s="17" t="n">
        <v>0</v>
      </c>
      <c r="N184" s="17" t="n">
        <v>0</v>
      </c>
      <c r="O184" s="16" t="n">
        <v>0</v>
      </c>
      <c r="P184" s="16" t="n">
        <v>1</v>
      </c>
      <c r="Q184" s="16" t="n">
        <v>0</v>
      </c>
      <c r="R184" s="16" t="n">
        <v>0</v>
      </c>
      <c r="S184" s="16" t="n">
        <v>0</v>
      </c>
      <c r="T184" s="16" t="n">
        <v>0</v>
      </c>
      <c r="U184" s="16" t="n">
        <f aca="false">IF(E184=0,1,0)</f>
        <v>0</v>
      </c>
      <c r="W184" s="22" t="n">
        <f aca="false">-SUMPRODUCT(G184:U184,G$4:U$4)</f>
        <v>-0.31</v>
      </c>
      <c r="X184" s="30" t="n">
        <f aca="false">EXP(W184)</f>
        <v>0.733446956224289</v>
      </c>
      <c r="Y184" s="31" t="n">
        <f aca="false">X184/SUMIF(B:B,B184,X:X)</f>
        <v>0.999830077810858</v>
      </c>
      <c r="Z184" s="22" t="n">
        <f aca="false">LOG(Y184)*E184</f>
        <v>-7.38025396194436E-005</v>
      </c>
    </row>
    <row r="185" s="22" customFormat="true" ht="12.8" hidden="false" customHeight="false" outlineLevel="0" collapsed="false">
      <c r="A185" s="1"/>
      <c r="B185" s="20" t="s">
        <v>125</v>
      </c>
      <c r="C185" s="20" t="s">
        <v>116</v>
      </c>
      <c r="D185" s="20" t="s">
        <v>117</v>
      </c>
      <c r="E185" s="16" t="n">
        <v>0</v>
      </c>
      <c r="F185" s="16" t="n">
        <v>1</v>
      </c>
      <c r="G185" s="17" t="n">
        <v>0</v>
      </c>
      <c r="H185" s="17" t="n">
        <v>0</v>
      </c>
      <c r="I185" s="17" t="n">
        <v>0</v>
      </c>
      <c r="J185" s="17" t="n">
        <v>0</v>
      </c>
      <c r="K185" s="17" t="n">
        <v>0</v>
      </c>
      <c r="L185" s="17" t="n">
        <v>0</v>
      </c>
      <c r="M185" s="17" t="n">
        <v>0</v>
      </c>
      <c r="N185" s="17" t="n">
        <v>0</v>
      </c>
      <c r="O185" s="16" t="n">
        <v>1</v>
      </c>
      <c r="P185" s="16" t="n">
        <v>0</v>
      </c>
      <c r="Q185" s="16" t="n">
        <v>1</v>
      </c>
      <c r="R185" s="16" t="n">
        <v>0</v>
      </c>
      <c r="S185" s="16" t="n">
        <v>0</v>
      </c>
      <c r="T185" s="16" t="n">
        <v>1</v>
      </c>
      <c r="U185" s="16" t="n">
        <f aca="false">IF(E185=0,1,0)</f>
        <v>1</v>
      </c>
      <c r="W185" s="22" t="n">
        <f aca="false">-SUMPRODUCT(G185:U185,G$4:U$4)</f>
        <v>-4.14999999999999</v>
      </c>
      <c r="X185" s="30" t="n">
        <f aca="false">EXP(W185)</f>
        <v>0.0157644164848547</v>
      </c>
      <c r="Y185" s="24" t="n">
        <f aca="false">X185/SUMIF(B:B,B185,X:X)</f>
        <v>0.303645070176164</v>
      </c>
      <c r="Z185" s="22" t="n">
        <f aca="false">LOG(Y185)*E185</f>
        <v>-0</v>
      </c>
    </row>
    <row r="186" s="22" customFormat="true" ht="12.8" hidden="false" customHeight="false" outlineLevel="0" collapsed="false">
      <c r="A186" s="1"/>
      <c r="B186" s="20" t="s">
        <v>125</v>
      </c>
      <c r="C186" s="20" t="s">
        <v>116</v>
      </c>
      <c r="D186" s="20" t="s">
        <v>116</v>
      </c>
      <c r="E186" s="16" t="n">
        <v>1</v>
      </c>
      <c r="F186" s="16" t="n">
        <v>1</v>
      </c>
      <c r="G186" s="17" t="n">
        <v>0</v>
      </c>
      <c r="H186" s="17" t="n">
        <v>0</v>
      </c>
      <c r="I186" s="17" t="n">
        <v>0</v>
      </c>
      <c r="J186" s="17" t="n">
        <v>0</v>
      </c>
      <c r="K186" s="17" t="n">
        <v>0</v>
      </c>
      <c r="L186" s="17" t="n">
        <v>0</v>
      </c>
      <c r="M186" s="17" t="n">
        <v>0</v>
      </c>
      <c r="N186" s="17" t="n">
        <v>0</v>
      </c>
      <c r="O186" s="16" t="n">
        <v>0</v>
      </c>
      <c r="P186" s="16" t="n">
        <v>1</v>
      </c>
      <c r="Q186" s="16" t="n">
        <v>0</v>
      </c>
      <c r="R186" s="16" t="n">
        <v>0</v>
      </c>
      <c r="S186" s="16" t="n">
        <v>1</v>
      </c>
      <c r="T186" s="16" t="n">
        <v>0</v>
      </c>
      <c r="U186" s="16" t="n">
        <f aca="false">IF(E186=0,1,0)</f>
        <v>0</v>
      </c>
      <c r="W186" s="22" t="n">
        <f aca="false">-SUMPRODUCT(G186:U186,G$4:U$4)</f>
        <v>-3.31999999999998</v>
      </c>
      <c r="X186" s="30" t="n">
        <f aca="false">EXP(W186)</f>
        <v>0.0361528317540471</v>
      </c>
      <c r="Y186" s="24" t="n">
        <f aca="false">X186/SUMIF(B:B,B186,X:X)</f>
        <v>0.696354929823836</v>
      </c>
      <c r="Z186" s="22" t="n">
        <f aca="false">LOG(Y186)*E186</f>
        <v>-0.157169345484385</v>
      </c>
    </row>
    <row r="187" s="22" customFormat="true" ht="12.8" hidden="false" customHeight="false" outlineLevel="0" collapsed="false">
      <c r="A187" s="1"/>
      <c r="B187" s="20" t="s">
        <v>126</v>
      </c>
      <c r="C187" s="20" t="s">
        <v>113</v>
      </c>
      <c r="D187" s="20" t="s">
        <v>114</v>
      </c>
      <c r="E187" s="16" t="n">
        <v>0</v>
      </c>
      <c r="F187" s="16" t="n">
        <v>1</v>
      </c>
      <c r="G187" s="17" t="n">
        <v>0</v>
      </c>
      <c r="H187" s="17" t="n">
        <v>0</v>
      </c>
      <c r="I187" s="17" t="n">
        <v>0</v>
      </c>
      <c r="J187" s="17" t="n">
        <v>0</v>
      </c>
      <c r="K187" s="17" t="n">
        <v>0</v>
      </c>
      <c r="L187" s="17" t="n">
        <v>0</v>
      </c>
      <c r="M187" s="17" t="n">
        <v>0</v>
      </c>
      <c r="N187" s="17" t="n">
        <v>0</v>
      </c>
      <c r="O187" s="16" t="n">
        <v>1</v>
      </c>
      <c r="P187" s="16" t="n">
        <v>0</v>
      </c>
      <c r="Q187" s="16" t="n">
        <v>1</v>
      </c>
      <c r="R187" s="16" t="n">
        <v>1</v>
      </c>
      <c r="S187" s="16" t="n">
        <v>0</v>
      </c>
      <c r="T187" s="16" t="n">
        <v>1</v>
      </c>
      <c r="U187" s="16" t="n">
        <f aca="false">IF(E187=0,1,0)</f>
        <v>1</v>
      </c>
      <c r="W187" s="22" t="n">
        <f aca="false">-SUMPRODUCT(G187:U187,G$4:U$4)</f>
        <v>-8.98999999999993</v>
      </c>
      <c r="X187" s="30" t="n">
        <f aca="false">EXP(W187)</f>
        <v>0.000124650093237584</v>
      </c>
      <c r="Y187" s="31" t="n">
        <f aca="false">X187/SUMIF(B:B,B187,X:X)</f>
        <v>0.000169922189141586</v>
      </c>
      <c r="Z187" s="22" t="n">
        <f aca="false">LOG(Y187)*E187</f>
        <v>-0</v>
      </c>
    </row>
    <row r="188" s="22" customFormat="true" ht="12.8" hidden="false" customHeight="false" outlineLevel="0" collapsed="false">
      <c r="A188" s="1"/>
      <c r="B188" s="20" t="s">
        <v>126</v>
      </c>
      <c r="C188" s="20" t="s">
        <v>113</v>
      </c>
      <c r="D188" s="20" t="s">
        <v>113</v>
      </c>
      <c r="E188" s="16" t="n">
        <v>1</v>
      </c>
      <c r="F188" s="16" t="n">
        <v>1</v>
      </c>
      <c r="G188" s="17" t="n">
        <v>0</v>
      </c>
      <c r="H188" s="17" t="n">
        <v>0</v>
      </c>
      <c r="I188" s="17" t="n">
        <v>0</v>
      </c>
      <c r="J188" s="17" t="n">
        <v>0</v>
      </c>
      <c r="K188" s="17" t="n">
        <v>0</v>
      </c>
      <c r="L188" s="17" t="n">
        <v>0</v>
      </c>
      <c r="M188" s="17" t="n">
        <v>0</v>
      </c>
      <c r="N188" s="17" t="n">
        <v>0</v>
      </c>
      <c r="O188" s="16" t="n">
        <v>0</v>
      </c>
      <c r="P188" s="16" t="n">
        <v>1</v>
      </c>
      <c r="Q188" s="16" t="n">
        <v>0</v>
      </c>
      <c r="R188" s="16" t="n">
        <v>0</v>
      </c>
      <c r="S188" s="16" t="n">
        <v>0</v>
      </c>
      <c r="T188" s="16" t="n">
        <v>0</v>
      </c>
      <c r="U188" s="16" t="n">
        <f aca="false">IF(E188=0,1,0)</f>
        <v>0</v>
      </c>
      <c r="W188" s="22" t="n">
        <f aca="false">-SUMPRODUCT(G188:U188,G$4:U$4)</f>
        <v>-0.31</v>
      </c>
      <c r="X188" s="30" t="n">
        <f aca="false">EXP(W188)</f>
        <v>0.733446956224289</v>
      </c>
      <c r="Y188" s="31" t="n">
        <f aca="false">X188/SUMIF(B:B,B188,X:X)</f>
        <v>0.999830077810858</v>
      </c>
      <c r="Z188" s="22" t="n">
        <f aca="false">LOG(Y188)*E188</f>
        <v>-7.38025396194436E-005</v>
      </c>
    </row>
    <row r="189" s="22" customFormat="true" ht="12.8" hidden="false" customHeight="false" outlineLevel="0" collapsed="false">
      <c r="A189" s="1"/>
      <c r="B189" s="20" t="s">
        <v>127</v>
      </c>
      <c r="C189" s="20" t="s">
        <v>116</v>
      </c>
      <c r="D189" s="20" t="s">
        <v>117</v>
      </c>
      <c r="E189" s="16" t="n">
        <v>0</v>
      </c>
      <c r="F189" s="16" t="n">
        <v>1</v>
      </c>
      <c r="G189" s="17" t="n">
        <v>0</v>
      </c>
      <c r="H189" s="17" t="n">
        <v>0</v>
      </c>
      <c r="I189" s="17" t="n">
        <v>0</v>
      </c>
      <c r="J189" s="17" t="n">
        <v>0</v>
      </c>
      <c r="K189" s="17" t="n">
        <v>0</v>
      </c>
      <c r="L189" s="17" t="n">
        <v>0</v>
      </c>
      <c r="M189" s="17" t="n">
        <v>0</v>
      </c>
      <c r="N189" s="17" t="n">
        <v>0</v>
      </c>
      <c r="O189" s="16" t="n">
        <v>1</v>
      </c>
      <c r="P189" s="16" t="n">
        <v>0</v>
      </c>
      <c r="Q189" s="16" t="n">
        <v>1</v>
      </c>
      <c r="R189" s="16" t="n">
        <v>0</v>
      </c>
      <c r="S189" s="16" t="n">
        <v>0</v>
      </c>
      <c r="T189" s="16" t="n">
        <v>1</v>
      </c>
      <c r="U189" s="16" t="n">
        <f aca="false">IF(E189=0,1,0)</f>
        <v>1</v>
      </c>
      <c r="W189" s="22" t="n">
        <f aca="false">-SUMPRODUCT(G189:U189,G$4:U$4)</f>
        <v>-4.14999999999999</v>
      </c>
      <c r="X189" s="30" t="n">
        <f aca="false">EXP(W189)</f>
        <v>0.0157644164848547</v>
      </c>
      <c r="Y189" s="24" t="n">
        <f aca="false">X189/SUMIF(B:B,B189,X:X)</f>
        <v>0.303645070176164</v>
      </c>
      <c r="Z189" s="22" t="n">
        <f aca="false">LOG(Y189)*E189</f>
        <v>-0</v>
      </c>
    </row>
    <row r="190" s="22" customFormat="true" ht="12.8" hidden="false" customHeight="false" outlineLevel="0" collapsed="false">
      <c r="A190" s="1"/>
      <c r="B190" s="20" t="s">
        <v>127</v>
      </c>
      <c r="C190" s="20" t="s">
        <v>116</v>
      </c>
      <c r="D190" s="20" t="s">
        <v>116</v>
      </c>
      <c r="E190" s="16" t="n">
        <v>1</v>
      </c>
      <c r="F190" s="16" t="n">
        <v>1</v>
      </c>
      <c r="G190" s="17" t="n">
        <v>0</v>
      </c>
      <c r="H190" s="17" t="n">
        <v>0</v>
      </c>
      <c r="I190" s="17" t="n">
        <v>0</v>
      </c>
      <c r="J190" s="17" t="n">
        <v>0</v>
      </c>
      <c r="K190" s="17" t="n">
        <v>0</v>
      </c>
      <c r="L190" s="17" t="n">
        <v>0</v>
      </c>
      <c r="M190" s="17" t="n">
        <v>0</v>
      </c>
      <c r="N190" s="17" t="n">
        <v>0</v>
      </c>
      <c r="O190" s="16" t="n">
        <v>0</v>
      </c>
      <c r="P190" s="16" t="n">
        <v>1</v>
      </c>
      <c r="Q190" s="16" t="n">
        <v>0</v>
      </c>
      <c r="R190" s="16" t="n">
        <v>0</v>
      </c>
      <c r="S190" s="16" t="n">
        <v>1</v>
      </c>
      <c r="T190" s="16" t="n">
        <v>0</v>
      </c>
      <c r="U190" s="16" t="n">
        <f aca="false">IF(E190=0,1,0)</f>
        <v>0</v>
      </c>
      <c r="W190" s="22" t="n">
        <f aca="false">-SUMPRODUCT(G190:U190,G$4:U$4)</f>
        <v>-3.31999999999998</v>
      </c>
      <c r="X190" s="30" t="n">
        <f aca="false">EXP(W190)</f>
        <v>0.0361528317540471</v>
      </c>
      <c r="Y190" s="24" t="n">
        <f aca="false">X190/SUMIF(B:B,B190,X:X)</f>
        <v>0.696354929823836</v>
      </c>
      <c r="Z190" s="22" t="n">
        <f aca="false">LOG(Y190)*E190</f>
        <v>-0.157169345484385</v>
      </c>
    </row>
    <row r="191" s="22" customFormat="true" ht="12.8" hidden="false" customHeight="false" outlineLevel="0" collapsed="false">
      <c r="A191" s="1"/>
      <c r="B191" s="20" t="s">
        <v>128</v>
      </c>
      <c r="C191" s="20" t="s">
        <v>113</v>
      </c>
      <c r="D191" s="20" t="s">
        <v>114</v>
      </c>
      <c r="E191" s="16" t="n">
        <v>0</v>
      </c>
      <c r="F191" s="16" t="n">
        <v>1</v>
      </c>
      <c r="G191" s="17" t="n">
        <v>0</v>
      </c>
      <c r="H191" s="17" t="n">
        <v>0</v>
      </c>
      <c r="I191" s="17" t="n">
        <v>0</v>
      </c>
      <c r="J191" s="17" t="n">
        <v>0</v>
      </c>
      <c r="K191" s="17" t="n">
        <v>0</v>
      </c>
      <c r="L191" s="17" t="n">
        <v>0</v>
      </c>
      <c r="M191" s="17" t="n">
        <v>0</v>
      </c>
      <c r="N191" s="17" t="n">
        <v>0</v>
      </c>
      <c r="O191" s="16" t="n">
        <v>1</v>
      </c>
      <c r="P191" s="16" t="n">
        <v>0</v>
      </c>
      <c r="Q191" s="16" t="n">
        <v>1</v>
      </c>
      <c r="R191" s="16" t="n">
        <v>1</v>
      </c>
      <c r="S191" s="16" t="n">
        <v>0</v>
      </c>
      <c r="T191" s="16" t="n">
        <v>1</v>
      </c>
      <c r="U191" s="16" t="n">
        <f aca="false">IF(E191=0,1,0)</f>
        <v>1</v>
      </c>
      <c r="W191" s="22" t="n">
        <f aca="false">-SUMPRODUCT(G191:U191,G$4:U$4)</f>
        <v>-8.98999999999993</v>
      </c>
      <c r="X191" s="30" t="n">
        <f aca="false">EXP(W191)</f>
        <v>0.000124650093237584</v>
      </c>
      <c r="Y191" s="31" t="n">
        <f aca="false">X191/SUMIF(B:B,B191,X:X)</f>
        <v>0.000169922189141586</v>
      </c>
      <c r="Z191" s="22" t="n">
        <f aca="false">LOG(Y191)*E191</f>
        <v>-0</v>
      </c>
    </row>
    <row r="192" s="22" customFormat="true" ht="12.8" hidden="false" customHeight="false" outlineLevel="0" collapsed="false">
      <c r="A192" s="1"/>
      <c r="B192" s="20" t="s">
        <v>128</v>
      </c>
      <c r="C192" s="20" t="s">
        <v>113</v>
      </c>
      <c r="D192" s="20" t="s">
        <v>113</v>
      </c>
      <c r="E192" s="16" t="n">
        <v>1</v>
      </c>
      <c r="F192" s="16" t="n">
        <v>1</v>
      </c>
      <c r="G192" s="17" t="n">
        <v>0</v>
      </c>
      <c r="H192" s="17" t="n">
        <v>0</v>
      </c>
      <c r="I192" s="17" t="n">
        <v>0</v>
      </c>
      <c r="J192" s="17" t="n">
        <v>0</v>
      </c>
      <c r="K192" s="17" t="n">
        <v>0</v>
      </c>
      <c r="L192" s="17" t="n">
        <v>0</v>
      </c>
      <c r="M192" s="17" t="n">
        <v>0</v>
      </c>
      <c r="N192" s="17" t="n">
        <v>0</v>
      </c>
      <c r="O192" s="16" t="n">
        <v>0</v>
      </c>
      <c r="P192" s="16" t="n">
        <v>1</v>
      </c>
      <c r="Q192" s="16" t="n">
        <v>0</v>
      </c>
      <c r="R192" s="16" t="n">
        <v>0</v>
      </c>
      <c r="S192" s="16" t="n">
        <v>0</v>
      </c>
      <c r="T192" s="16" t="n">
        <v>0</v>
      </c>
      <c r="U192" s="16" t="n">
        <f aca="false">IF(E192=0,1,0)</f>
        <v>0</v>
      </c>
      <c r="W192" s="22" t="n">
        <f aca="false">-SUMPRODUCT(G192:U192,G$4:U$4)</f>
        <v>-0.31</v>
      </c>
      <c r="X192" s="30" t="n">
        <f aca="false">EXP(W192)</f>
        <v>0.733446956224289</v>
      </c>
      <c r="Y192" s="31" t="n">
        <f aca="false">X192/SUMIF(B:B,B192,X:X)</f>
        <v>0.999830077810858</v>
      </c>
      <c r="Z192" s="22" t="n">
        <f aca="false">LOG(Y192)*E192</f>
        <v>-7.38025396194436E-005</v>
      </c>
    </row>
    <row r="193" s="22" customFormat="true" ht="12.8" hidden="false" customHeight="false" outlineLevel="0" collapsed="false">
      <c r="A193" s="1"/>
      <c r="B193" s="20" t="s">
        <v>129</v>
      </c>
      <c r="C193" s="20" t="s">
        <v>116</v>
      </c>
      <c r="D193" s="20" t="s">
        <v>117</v>
      </c>
      <c r="E193" s="16" t="n">
        <v>0</v>
      </c>
      <c r="F193" s="16" t="n">
        <v>1</v>
      </c>
      <c r="G193" s="17" t="n">
        <v>0</v>
      </c>
      <c r="H193" s="17" t="n">
        <v>0</v>
      </c>
      <c r="I193" s="17" t="n">
        <v>0</v>
      </c>
      <c r="J193" s="17" t="n">
        <v>0</v>
      </c>
      <c r="K193" s="17" t="n">
        <v>0</v>
      </c>
      <c r="L193" s="17" t="n">
        <v>0</v>
      </c>
      <c r="M193" s="17" t="n">
        <v>0</v>
      </c>
      <c r="N193" s="17" t="n">
        <v>0</v>
      </c>
      <c r="O193" s="16" t="n">
        <v>1</v>
      </c>
      <c r="P193" s="16" t="n">
        <v>0</v>
      </c>
      <c r="Q193" s="16" t="n">
        <v>1</v>
      </c>
      <c r="R193" s="16" t="n">
        <v>0</v>
      </c>
      <c r="S193" s="16" t="n">
        <v>0</v>
      </c>
      <c r="T193" s="16" t="n">
        <v>1</v>
      </c>
      <c r="U193" s="16" t="n">
        <f aca="false">IF(E193=0,1,0)</f>
        <v>1</v>
      </c>
      <c r="W193" s="22" t="n">
        <f aca="false">-SUMPRODUCT(G193:U193,G$4:U$4)</f>
        <v>-4.14999999999999</v>
      </c>
      <c r="X193" s="30" t="n">
        <f aca="false">EXP(W193)</f>
        <v>0.0157644164848547</v>
      </c>
      <c r="Y193" s="24" t="n">
        <f aca="false">X193/SUMIF(B:B,B193,X:X)</f>
        <v>0.303645070176164</v>
      </c>
      <c r="Z193" s="22" t="n">
        <f aca="false">LOG(Y193)*E193</f>
        <v>-0</v>
      </c>
    </row>
    <row r="194" s="22" customFormat="true" ht="12.8" hidden="false" customHeight="false" outlineLevel="0" collapsed="false">
      <c r="A194" s="1"/>
      <c r="B194" s="20" t="s">
        <v>129</v>
      </c>
      <c r="C194" s="20" t="s">
        <v>116</v>
      </c>
      <c r="D194" s="20" t="s">
        <v>116</v>
      </c>
      <c r="E194" s="16" t="n">
        <v>1</v>
      </c>
      <c r="F194" s="16" t="n">
        <v>1</v>
      </c>
      <c r="G194" s="17" t="n">
        <v>0</v>
      </c>
      <c r="H194" s="17" t="n">
        <v>0</v>
      </c>
      <c r="I194" s="17" t="n">
        <v>0</v>
      </c>
      <c r="J194" s="17" t="n">
        <v>0</v>
      </c>
      <c r="K194" s="17" t="n">
        <v>0</v>
      </c>
      <c r="L194" s="17" t="n">
        <v>0</v>
      </c>
      <c r="M194" s="17" t="n">
        <v>0</v>
      </c>
      <c r="N194" s="17" t="n">
        <v>0</v>
      </c>
      <c r="O194" s="16" t="n">
        <v>0</v>
      </c>
      <c r="P194" s="16" t="n">
        <v>1</v>
      </c>
      <c r="Q194" s="16" t="n">
        <v>0</v>
      </c>
      <c r="R194" s="16" t="n">
        <v>0</v>
      </c>
      <c r="S194" s="16" t="n">
        <v>1</v>
      </c>
      <c r="T194" s="16" t="n">
        <v>0</v>
      </c>
      <c r="U194" s="16" t="n">
        <f aca="false">IF(E194=0,1,0)</f>
        <v>0</v>
      </c>
      <c r="W194" s="22" t="n">
        <f aca="false">-SUMPRODUCT(G194:U194,G$4:U$4)</f>
        <v>-3.31999999999998</v>
      </c>
      <c r="X194" s="30" t="n">
        <f aca="false">EXP(W194)</f>
        <v>0.0361528317540471</v>
      </c>
      <c r="Y194" s="24" t="n">
        <f aca="false">X194/SUMIF(B:B,B194,X:X)</f>
        <v>0.696354929823836</v>
      </c>
      <c r="Z194" s="22" t="n">
        <f aca="false">LOG(Y194)*E194</f>
        <v>-0.157169345484385</v>
      </c>
    </row>
    <row r="195" s="22" customFormat="true" ht="12.8" hidden="false" customHeight="false" outlineLevel="0" collapsed="false">
      <c r="A195" s="1"/>
      <c r="B195" s="20" t="s">
        <v>130</v>
      </c>
      <c r="C195" s="20" t="s">
        <v>113</v>
      </c>
      <c r="D195" s="20" t="s">
        <v>114</v>
      </c>
      <c r="E195" s="16" t="n">
        <v>0</v>
      </c>
      <c r="F195" s="16" t="n">
        <v>1</v>
      </c>
      <c r="G195" s="17" t="n">
        <v>0</v>
      </c>
      <c r="H195" s="17" t="n">
        <v>0</v>
      </c>
      <c r="I195" s="17" t="n">
        <v>0</v>
      </c>
      <c r="J195" s="17" t="n">
        <v>0</v>
      </c>
      <c r="K195" s="17" t="n">
        <v>0</v>
      </c>
      <c r="L195" s="17" t="n">
        <v>0</v>
      </c>
      <c r="M195" s="17" t="n">
        <v>0</v>
      </c>
      <c r="N195" s="17" t="n">
        <v>0</v>
      </c>
      <c r="O195" s="16" t="n">
        <v>1</v>
      </c>
      <c r="P195" s="16" t="n">
        <v>0</v>
      </c>
      <c r="Q195" s="16" t="n">
        <v>1</v>
      </c>
      <c r="R195" s="16" t="n">
        <v>1</v>
      </c>
      <c r="S195" s="16" t="n">
        <v>0</v>
      </c>
      <c r="T195" s="16" t="n">
        <v>1</v>
      </c>
      <c r="U195" s="16" t="n">
        <f aca="false">IF(E195=0,1,0)</f>
        <v>1</v>
      </c>
      <c r="W195" s="22" t="n">
        <f aca="false">-SUMPRODUCT(G195:U195,G$4:U$4)</f>
        <v>-8.98999999999993</v>
      </c>
      <c r="X195" s="30" t="n">
        <f aca="false">EXP(W195)</f>
        <v>0.000124650093237584</v>
      </c>
      <c r="Y195" s="31" t="n">
        <f aca="false">X195/SUMIF(B:B,B195,X:X)</f>
        <v>0.000169922189141586</v>
      </c>
      <c r="Z195" s="22" t="n">
        <f aca="false">LOG(Y195)*E195</f>
        <v>-0</v>
      </c>
    </row>
    <row r="196" s="22" customFormat="true" ht="12.8" hidden="false" customHeight="false" outlineLevel="0" collapsed="false">
      <c r="A196" s="1"/>
      <c r="B196" s="20" t="s">
        <v>130</v>
      </c>
      <c r="C196" s="20" t="s">
        <v>113</v>
      </c>
      <c r="D196" s="20" t="s">
        <v>113</v>
      </c>
      <c r="E196" s="16" t="n">
        <v>1</v>
      </c>
      <c r="F196" s="16" t="n">
        <v>1</v>
      </c>
      <c r="G196" s="17" t="n">
        <v>0</v>
      </c>
      <c r="H196" s="17" t="n">
        <v>0</v>
      </c>
      <c r="I196" s="17" t="n">
        <v>0</v>
      </c>
      <c r="J196" s="17" t="n">
        <v>0</v>
      </c>
      <c r="K196" s="17" t="n">
        <v>0</v>
      </c>
      <c r="L196" s="17" t="n">
        <v>0</v>
      </c>
      <c r="M196" s="17" t="n">
        <v>0</v>
      </c>
      <c r="N196" s="17" t="n">
        <v>0</v>
      </c>
      <c r="O196" s="16" t="n">
        <v>0</v>
      </c>
      <c r="P196" s="16" t="n">
        <v>1</v>
      </c>
      <c r="Q196" s="16" t="n">
        <v>0</v>
      </c>
      <c r="R196" s="16" t="n">
        <v>0</v>
      </c>
      <c r="S196" s="16" t="n">
        <v>0</v>
      </c>
      <c r="T196" s="16" t="n">
        <v>0</v>
      </c>
      <c r="U196" s="16" t="n">
        <f aca="false">IF(E196=0,1,0)</f>
        <v>0</v>
      </c>
      <c r="W196" s="22" t="n">
        <f aca="false">-SUMPRODUCT(G196:U196,G$4:U$4)</f>
        <v>-0.31</v>
      </c>
      <c r="X196" s="30" t="n">
        <f aca="false">EXP(W196)</f>
        <v>0.733446956224289</v>
      </c>
      <c r="Y196" s="31" t="n">
        <f aca="false">X196/SUMIF(B:B,B196,X:X)</f>
        <v>0.999830077810858</v>
      </c>
      <c r="Z196" s="22" t="n">
        <f aca="false">LOG(Y196)*E196</f>
        <v>-7.38025396194436E-005</v>
      </c>
    </row>
    <row r="197" s="22" customFormat="true" ht="12.8" hidden="false" customHeight="false" outlineLevel="0" collapsed="false">
      <c r="A197" s="1"/>
      <c r="B197" s="20" t="s">
        <v>131</v>
      </c>
      <c r="C197" s="20" t="s">
        <v>116</v>
      </c>
      <c r="D197" s="20" t="s">
        <v>117</v>
      </c>
      <c r="E197" s="16" t="n">
        <v>0</v>
      </c>
      <c r="F197" s="16" t="n">
        <v>1</v>
      </c>
      <c r="G197" s="17" t="n">
        <v>0</v>
      </c>
      <c r="H197" s="17" t="n">
        <v>0</v>
      </c>
      <c r="I197" s="17" t="n">
        <v>0</v>
      </c>
      <c r="J197" s="17" t="n">
        <v>0</v>
      </c>
      <c r="K197" s="17" t="n">
        <v>0</v>
      </c>
      <c r="L197" s="17" t="n">
        <v>0</v>
      </c>
      <c r="M197" s="17" t="n">
        <v>0</v>
      </c>
      <c r="N197" s="17" t="n">
        <v>0</v>
      </c>
      <c r="O197" s="16" t="n">
        <v>1</v>
      </c>
      <c r="P197" s="16" t="n">
        <v>0</v>
      </c>
      <c r="Q197" s="16" t="n">
        <v>1</v>
      </c>
      <c r="R197" s="16" t="n">
        <v>0</v>
      </c>
      <c r="S197" s="16" t="n">
        <v>0</v>
      </c>
      <c r="T197" s="16" t="n">
        <v>1</v>
      </c>
      <c r="U197" s="16" t="n">
        <f aca="false">IF(E197=0,1,0)</f>
        <v>1</v>
      </c>
      <c r="W197" s="22" t="n">
        <f aca="false">-SUMPRODUCT(G197:U197,G$4:U$4)</f>
        <v>-4.14999999999999</v>
      </c>
      <c r="X197" s="30" t="n">
        <f aca="false">EXP(W197)</f>
        <v>0.0157644164848547</v>
      </c>
      <c r="Y197" s="24" t="n">
        <f aca="false">X197/SUMIF(B:B,B197,X:X)</f>
        <v>0.303645070176164</v>
      </c>
      <c r="Z197" s="22" t="n">
        <f aca="false">LOG(Y197)*E197</f>
        <v>-0</v>
      </c>
    </row>
    <row r="198" s="22" customFormat="true" ht="12.8" hidden="false" customHeight="false" outlineLevel="0" collapsed="false">
      <c r="A198" s="1"/>
      <c r="B198" s="20" t="s">
        <v>131</v>
      </c>
      <c r="C198" s="20" t="s">
        <v>116</v>
      </c>
      <c r="D198" s="20" t="s">
        <v>116</v>
      </c>
      <c r="E198" s="16" t="n">
        <v>1</v>
      </c>
      <c r="F198" s="16" t="n">
        <v>1</v>
      </c>
      <c r="G198" s="17" t="n">
        <v>0</v>
      </c>
      <c r="H198" s="17" t="n">
        <v>0</v>
      </c>
      <c r="I198" s="17" t="n">
        <v>0</v>
      </c>
      <c r="J198" s="17" t="n">
        <v>0</v>
      </c>
      <c r="K198" s="17" t="n">
        <v>0</v>
      </c>
      <c r="L198" s="17" t="n">
        <v>0</v>
      </c>
      <c r="M198" s="17" t="n">
        <v>0</v>
      </c>
      <c r="N198" s="17" t="n">
        <v>0</v>
      </c>
      <c r="O198" s="16" t="n">
        <v>0</v>
      </c>
      <c r="P198" s="16" t="n">
        <v>1</v>
      </c>
      <c r="Q198" s="16" t="n">
        <v>0</v>
      </c>
      <c r="R198" s="16" t="n">
        <v>0</v>
      </c>
      <c r="S198" s="16" t="n">
        <v>1</v>
      </c>
      <c r="T198" s="16" t="n">
        <v>0</v>
      </c>
      <c r="U198" s="16" t="n">
        <f aca="false">IF(E198=0,1,0)</f>
        <v>0</v>
      </c>
      <c r="W198" s="22" t="n">
        <f aca="false">-SUMPRODUCT(G198:U198,G$4:U$4)</f>
        <v>-3.31999999999998</v>
      </c>
      <c r="X198" s="30" t="n">
        <f aca="false">EXP(W198)</f>
        <v>0.0361528317540471</v>
      </c>
      <c r="Y198" s="24" t="n">
        <f aca="false">X198/SUMIF(B:B,B198,X:X)</f>
        <v>0.696354929823836</v>
      </c>
      <c r="Z198" s="22" t="n">
        <f aca="false">LOG(Y198)*E198</f>
        <v>-0.157169345484385</v>
      </c>
    </row>
    <row r="199" s="22" customFormat="true" ht="12.8" hidden="false" customHeight="false" outlineLevel="0" collapsed="false">
      <c r="A199" s="1"/>
      <c r="B199" s="20" t="s">
        <v>132</v>
      </c>
      <c r="C199" s="20" t="s">
        <v>113</v>
      </c>
      <c r="D199" s="20" t="s">
        <v>114</v>
      </c>
      <c r="E199" s="16" t="n">
        <v>0</v>
      </c>
      <c r="F199" s="16" t="n">
        <v>1</v>
      </c>
      <c r="G199" s="17" t="n">
        <v>0</v>
      </c>
      <c r="H199" s="17" t="n">
        <v>0</v>
      </c>
      <c r="I199" s="17" t="n">
        <v>0</v>
      </c>
      <c r="J199" s="17" t="n">
        <v>0</v>
      </c>
      <c r="K199" s="17" t="n">
        <v>0</v>
      </c>
      <c r="L199" s="17" t="n">
        <v>0</v>
      </c>
      <c r="M199" s="17" t="n">
        <v>0</v>
      </c>
      <c r="N199" s="17" t="n">
        <v>0</v>
      </c>
      <c r="O199" s="16" t="n">
        <v>1</v>
      </c>
      <c r="P199" s="16" t="n">
        <v>0</v>
      </c>
      <c r="Q199" s="16" t="n">
        <v>1</v>
      </c>
      <c r="R199" s="16" t="n">
        <v>1</v>
      </c>
      <c r="S199" s="16" t="n">
        <v>0</v>
      </c>
      <c r="T199" s="16" t="n">
        <v>1</v>
      </c>
      <c r="U199" s="16" t="n">
        <f aca="false">IF(E199=0,1,0)</f>
        <v>1</v>
      </c>
      <c r="W199" s="22" t="n">
        <f aca="false">-SUMPRODUCT(G199:U199,G$4:U$4)</f>
        <v>-8.98999999999993</v>
      </c>
      <c r="X199" s="30" t="n">
        <f aca="false">EXP(W199)</f>
        <v>0.000124650093237584</v>
      </c>
      <c r="Y199" s="31" t="n">
        <f aca="false">X199/SUMIF(B:B,B199,X:X)</f>
        <v>0.0017092327469493</v>
      </c>
      <c r="Z199" s="22" t="n">
        <f aca="false">LOG(Y199)*E199</f>
        <v>-0</v>
      </c>
    </row>
    <row r="200" s="22" customFormat="true" ht="12.8" hidden="false" customHeight="false" outlineLevel="0" collapsed="false">
      <c r="A200" s="1"/>
      <c r="B200" s="20" t="s">
        <v>132</v>
      </c>
      <c r="C200" s="20" t="s">
        <v>113</v>
      </c>
      <c r="D200" s="20" t="s">
        <v>113</v>
      </c>
      <c r="E200" s="16" t="n">
        <v>1</v>
      </c>
      <c r="F200" s="16" t="n">
        <v>1</v>
      </c>
      <c r="G200" s="17" t="n">
        <v>0</v>
      </c>
      <c r="H200" s="17" t="n">
        <v>0</v>
      </c>
      <c r="I200" s="17" t="n">
        <v>0</v>
      </c>
      <c r="J200" s="17" t="n">
        <v>0</v>
      </c>
      <c r="K200" s="17" t="n">
        <v>0</v>
      </c>
      <c r="L200" s="17" t="n">
        <v>0</v>
      </c>
      <c r="M200" s="17" t="n">
        <v>0</v>
      </c>
      <c r="N200" s="17" t="n">
        <v>0</v>
      </c>
      <c r="O200" s="16" t="n">
        <v>1</v>
      </c>
      <c r="P200" s="16" t="n">
        <v>1</v>
      </c>
      <c r="Q200" s="16" t="n">
        <v>0</v>
      </c>
      <c r="R200" s="16" t="n">
        <v>0</v>
      </c>
      <c r="S200" s="16" t="n">
        <v>0</v>
      </c>
      <c r="T200" s="16" t="n">
        <v>0</v>
      </c>
      <c r="U200" s="16" t="n">
        <f aca="false">IF(E200=0,1,0)</f>
        <v>0</v>
      </c>
      <c r="W200" s="22" t="n">
        <f aca="false">-SUMPRODUCT(G200:U200,G$4:U$4)</f>
        <v>-2.61999999999999</v>
      </c>
      <c r="X200" s="30" t="n">
        <f aca="false">EXP(W200)</f>
        <v>0.0728028628274363</v>
      </c>
      <c r="Y200" s="31" t="n">
        <f aca="false">X200/SUMIF(B:B,B200,X:X)</f>
        <v>0.998290767253051</v>
      </c>
      <c r="Z200" s="22" t="n">
        <f aca="false">LOG(Y200)*E200</f>
        <v>-0.000742945464676563</v>
      </c>
    </row>
    <row r="201" s="22" customFormat="true" ht="12.8" hidden="false" customHeight="false" outlineLevel="0" collapsed="false">
      <c r="A201" s="1"/>
      <c r="B201" s="20" t="s">
        <v>133</v>
      </c>
      <c r="C201" s="20" t="s">
        <v>116</v>
      </c>
      <c r="D201" s="20" t="s">
        <v>117</v>
      </c>
      <c r="E201" s="16" t="n">
        <v>0</v>
      </c>
      <c r="F201" s="16" t="n">
        <v>1</v>
      </c>
      <c r="G201" s="17" t="n">
        <v>0</v>
      </c>
      <c r="H201" s="17" t="n">
        <v>0</v>
      </c>
      <c r="I201" s="17" t="n">
        <v>0</v>
      </c>
      <c r="J201" s="17" t="n">
        <v>0</v>
      </c>
      <c r="K201" s="17" t="n">
        <v>0</v>
      </c>
      <c r="L201" s="17" t="n">
        <v>0</v>
      </c>
      <c r="M201" s="17" t="n">
        <v>0</v>
      </c>
      <c r="N201" s="17" t="n">
        <v>0</v>
      </c>
      <c r="O201" s="16" t="n">
        <v>1</v>
      </c>
      <c r="P201" s="16" t="n">
        <v>0</v>
      </c>
      <c r="Q201" s="16" t="n">
        <v>1</v>
      </c>
      <c r="R201" s="16" t="n">
        <v>0</v>
      </c>
      <c r="S201" s="16" t="n">
        <v>0</v>
      </c>
      <c r="T201" s="16" t="n">
        <v>1</v>
      </c>
      <c r="U201" s="16" t="n">
        <f aca="false">IF(E201=0,1,0)</f>
        <v>1</v>
      </c>
      <c r="W201" s="22" t="n">
        <f aca="false">-SUMPRODUCT(G201:U201,G$4:U$4)</f>
        <v>-4.14999999999999</v>
      </c>
      <c r="X201" s="30" t="n">
        <f aca="false">EXP(W201)</f>
        <v>0.0157644164848547</v>
      </c>
      <c r="Y201" s="24" t="n">
        <f aca="false">X201/SUMIF(B:B,B201,X:X)</f>
        <v>0.303645070176164</v>
      </c>
      <c r="Z201" s="22" t="n">
        <f aca="false">LOG(Y201)*E201</f>
        <v>-0</v>
      </c>
    </row>
    <row r="202" s="22" customFormat="true" ht="12.8" hidden="false" customHeight="false" outlineLevel="0" collapsed="false">
      <c r="A202" s="1"/>
      <c r="B202" s="20" t="s">
        <v>133</v>
      </c>
      <c r="C202" s="20" t="s">
        <v>116</v>
      </c>
      <c r="D202" s="20" t="s">
        <v>116</v>
      </c>
      <c r="E202" s="16" t="n">
        <v>1</v>
      </c>
      <c r="F202" s="16" t="n">
        <v>1</v>
      </c>
      <c r="G202" s="17" t="n">
        <v>0</v>
      </c>
      <c r="H202" s="17" t="n">
        <v>0</v>
      </c>
      <c r="I202" s="17" t="n">
        <v>0</v>
      </c>
      <c r="J202" s="17" t="n">
        <v>0</v>
      </c>
      <c r="K202" s="17" t="n">
        <v>0</v>
      </c>
      <c r="L202" s="17" t="n">
        <v>0</v>
      </c>
      <c r="M202" s="17" t="n">
        <v>0</v>
      </c>
      <c r="N202" s="17" t="n">
        <v>0</v>
      </c>
      <c r="O202" s="16" t="n">
        <v>0</v>
      </c>
      <c r="P202" s="16" t="n">
        <v>1</v>
      </c>
      <c r="Q202" s="16" t="n">
        <v>0</v>
      </c>
      <c r="R202" s="16" t="n">
        <v>0</v>
      </c>
      <c r="S202" s="16" t="n">
        <v>1</v>
      </c>
      <c r="T202" s="16" t="n">
        <v>0</v>
      </c>
      <c r="U202" s="16" t="n">
        <f aca="false">IF(E202=0,1,0)</f>
        <v>0</v>
      </c>
      <c r="W202" s="22" t="n">
        <f aca="false">-SUMPRODUCT(G202:U202,G$4:U$4)</f>
        <v>-3.31999999999998</v>
      </c>
      <c r="X202" s="30" t="n">
        <f aca="false">EXP(W202)</f>
        <v>0.0361528317540471</v>
      </c>
      <c r="Y202" s="24" t="n">
        <f aca="false">X202/SUMIF(B:B,B202,X:X)</f>
        <v>0.696354929823836</v>
      </c>
      <c r="Z202" s="22" t="n">
        <f aca="false">LOG(Y202)*E202</f>
        <v>-0.157169345484385</v>
      </c>
    </row>
    <row r="203" s="22" customFormat="true" ht="12.8" hidden="false" customHeight="false" outlineLevel="0" collapsed="false">
      <c r="A203" s="1"/>
      <c r="B203" s="20" t="s">
        <v>134</v>
      </c>
      <c r="C203" s="20" t="s">
        <v>113</v>
      </c>
      <c r="D203" s="20" t="s">
        <v>114</v>
      </c>
      <c r="E203" s="16" t="n">
        <v>0</v>
      </c>
      <c r="F203" s="16" t="n">
        <v>1</v>
      </c>
      <c r="G203" s="17" t="n">
        <v>0</v>
      </c>
      <c r="H203" s="17" t="n">
        <v>0</v>
      </c>
      <c r="I203" s="17" t="n">
        <v>0</v>
      </c>
      <c r="J203" s="17" t="n">
        <v>0</v>
      </c>
      <c r="K203" s="17" t="n">
        <v>0</v>
      </c>
      <c r="L203" s="17" t="n">
        <v>0</v>
      </c>
      <c r="M203" s="17" t="n">
        <v>0</v>
      </c>
      <c r="N203" s="17" t="n">
        <v>0</v>
      </c>
      <c r="O203" s="16" t="n">
        <v>1</v>
      </c>
      <c r="P203" s="16" t="n">
        <v>0</v>
      </c>
      <c r="Q203" s="16" t="n">
        <v>1</v>
      </c>
      <c r="R203" s="16" t="n">
        <v>1</v>
      </c>
      <c r="S203" s="16" t="n">
        <v>0</v>
      </c>
      <c r="T203" s="16" t="n">
        <v>1</v>
      </c>
      <c r="U203" s="16" t="n">
        <f aca="false">IF(E203=0,1,0)</f>
        <v>1</v>
      </c>
      <c r="W203" s="22" t="n">
        <f aca="false">-SUMPRODUCT(G203:U203,G$4:U$4)</f>
        <v>-8.98999999999993</v>
      </c>
      <c r="X203" s="30" t="n">
        <f aca="false">EXP(W203)</f>
        <v>0.000124650093237584</v>
      </c>
      <c r="Y203" s="31" t="n">
        <f aca="false">X203/SUMIF(B:B,B203,X:X)</f>
        <v>0.000169922189141586</v>
      </c>
      <c r="Z203" s="22" t="n">
        <f aca="false">LOG(Y203)*E203</f>
        <v>-0</v>
      </c>
    </row>
    <row r="204" s="22" customFormat="true" ht="12.8" hidden="false" customHeight="false" outlineLevel="0" collapsed="false">
      <c r="A204" s="1"/>
      <c r="B204" s="20" t="s">
        <v>134</v>
      </c>
      <c r="C204" s="20" t="s">
        <v>113</v>
      </c>
      <c r="D204" s="20" t="s">
        <v>113</v>
      </c>
      <c r="E204" s="16" t="n">
        <v>1</v>
      </c>
      <c r="F204" s="16" t="n">
        <v>1</v>
      </c>
      <c r="G204" s="17" t="n">
        <v>0</v>
      </c>
      <c r="H204" s="17" t="n">
        <v>0</v>
      </c>
      <c r="I204" s="17" t="n">
        <v>0</v>
      </c>
      <c r="J204" s="17" t="n">
        <v>0</v>
      </c>
      <c r="K204" s="17" t="n">
        <v>0</v>
      </c>
      <c r="L204" s="17" t="n">
        <v>0</v>
      </c>
      <c r="M204" s="17" t="n">
        <v>0</v>
      </c>
      <c r="N204" s="17" t="n">
        <v>0</v>
      </c>
      <c r="O204" s="16" t="n">
        <v>0</v>
      </c>
      <c r="P204" s="16" t="n">
        <v>1</v>
      </c>
      <c r="Q204" s="16" t="n">
        <v>0</v>
      </c>
      <c r="R204" s="16" t="n">
        <v>0</v>
      </c>
      <c r="S204" s="16" t="n">
        <v>0</v>
      </c>
      <c r="T204" s="16" t="n">
        <v>0</v>
      </c>
      <c r="U204" s="16" t="n">
        <f aca="false">IF(E204=0,1,0)</f>
        <v>0</v>
      </c>
      <c r="W204" s="22" t="n">
        <f aca="false">-SUMPRODUCT(G204:U204,G$4:U$4)</f>
        <v>-0.31</v>
      </c>
      <c r="X204" s="30" t="n">
        <f aca="false">EXP(W204)</f>
        <v>0.733446956224289</v>
      </c>
      <c r="Y204" s="31" t="n">
        <f aca="false">X204/SUMIF(B:B,B204,X:X)</f>
        <v>0.999830077810858</v>
      </c>
      <c r="Z204" s="22" t="n">
        <f aca="false">LOG(Y204)*E204</f>
        <v>-7.38025396194436E-005</v>
      </c>
    </row>
    <row r="205" s="22" customFormat="true" ht="12.8" hidden="false" customHeight="false" outlineLevel="0" collapsed="false">
      <c r="A205" s="1"/>
      <c r="B205" s="20" t="s">
        <v>135</v>
      </c>
      <c r="C205" s="20" t="s">
        <v>116</v>
      </c>
      <c r="D205" s="20" t="s">
        <v>117</v>
      </c>
      <c r="E205" s="16" t="n">
        <v>0</v>
      </c>
      <c r="F205" s="16" t="n">
        <v>1</v>
      </c>
      <c r="G205" s="17" t="n">
        <v>0</v>
      </c>
      <c r="H205" s="17" t="n">
        <v>0</v>
      </c>
      <c r="I205" s="17" t="n">
        <v>0</v>
      </c>
      <c r="J205" s="17" t="n">
        <v>0</v>
      </c>
      <c r="K205" s="17" t="n">
        <v>0</v>
      </c>
      <c r="L205" s="17" t="n">
        <v>0</v>
      </c>
      <c r="M205" s="17" t="n">
        <v>0</v>
      </c>
      <c r="N205" s="17" t="n">
        <v>0</v>
      </c>
      <c r="O205" s="16" t="n">
        <v>1</v>
      </c>
      <c r="P205" s="16" t="n">
        <v>0</v>
      </c>
      <c r="Q205" s="16" t="n">
        <v>1</v>
      </c>
      <c r="R205" s="16" t="n">
        <v>0</v>
      </c>
      <c r="S205" s="16" t="n">
        <v>0</v>
      </c>
      <c r="T205" s="16" t="n">
        <v>1</v>
      </c>
      <c r="U205" s="16" t="n">
        <f aca="false">IF(E205=0,1,0)</f>
        <v>1</v>
      </c>
      <c r="W205" s="22" t="n">
        <f aca="false">-SUMPRODUCT(G205:U205,G$4:U$4)</f>
        <v>-4.14999999999999</v>
      </c>
      <c r="X205" s="30" t="n">
        <f aca="false">EXP(W205)</f>
        <v>0.0157644164848547</v>
      </c>
      <c r="Y205" s="24" t="n">
        <f aca="false">X205/SUMIF(B:B,B205,X:X)</f>
        <v>0.303645070176164</v>
      </c>
      <c r="Z205" s="22" t="n">
        <f aca="false">LOG(Y205)*E205</f>
        <v>-0</v>
      </c>
    </row>
    <row r="206" s="22" customFormat="true" ht="12.8" hidden="false" customHeight="false" outlineLevel="0" collapsed="false">
      <c r="A206" s="1"/>
      <c r="B206" s="20" t="s">
        <v>135</v>
      </c>
      <c r="C206" s="20" t="s">
        <v>116</v>
      </c>
      <c r="D206" s="20" t="s">
        <v>116</v>
      </c>
      <c r="E206" s="16" t="n">
        <v>1</v>
      </c>
      <c r="F206" s="16" t="n">
        <v>1</v>
      </c>
      <c r="G206" s="17" t="n">
        <v>0</v>
      </c>
      <c r="H206" s="17" t="n">
        <v>0</v>
      </c>
      <c r="I206" s="17" t="n">
        <v>0</v>
      </c>
      <c r="J206" s="17" t="n">
        <v>0</v>
      </c>
      <c r="K206" s="17" t="n">
        <v>0</v>
      </c>
      <c r="L206" s="17" t="n">
        <v>0</v>
      </c>
      <c r="M206" s="17" t="n">
        <v>0</v>
      </c>
      <c r="N206" s="17" t="n">
        <v>0</v>
      </c>
      <c r="O206" s="16" t="n">
        <v>0</v>
      </c>
      <c r="P206" s="16" t="n">
        <v>1</v>
      </c>
      <c r="Q206" s="16" t="n">
        <v>0</v>
      </c>
      <c r="R206" s="16" t="n">
        <v>0</v>
      </c>
      <c r="S206" s="16" t="n">
        <v>1</v>
      </c>
      <c r="T206" s="16" t="n">
        <v>0</v>
      </c>
      <c r="U206" s="16" t="n">
        <f aca="false">IF(E206=0,1,0)</f>
        <v>0</v>
      </c>
      <c r="W206" s="22" t="n">
        <f aca="false">-SUMPRODUCT(G206:U206,G$4:U$4)</f>
        <v>-3.31999999999998</v>
      </c>
      <c r="X206" s="30" t="n">
        <f aca="false">EXP(W206)</f>
        <v>0.0361528317540471</v>
      </c>
      <c r="Y206" s="24" t="n">
        <f aca="false">X206/SUMIF(B:B,B206,X:X)</f>
        <v>0.696354929823836</v>
      </c>
      <c r="Z206" s="22" t="n">
        <f aca="false">LOG(Y206)*E206</f>
        <v>-0.157169345484385</v>
      </c>
    </row>
  </sheetData>
  <mergeCells count="5">
    <mergeCell ref="G1:H1"/>
    <mergeCell ref="I1:J1"/>
    <mergeCell ref="K1:L1"/>
    <mergeCell ref="M1:N1"/>
    <mergeCell ref="O1:P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A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1" activeCellId="0" sqref="A11"/>
    </sheetView>
  </sheetViews>
  <sheetFormatPr defaultColWidth="11.60546875" defaultRowHeight="12.8" zeroHeight="false" outlineLevelRow="0" outlineLevelCol="0"/>
  <sheetData>
    <row r="2" customFormat="false" ht="12.8" hidden="false" customHeight="false" outlineLevel="0" collapsed="false">
      <c r="A2" s="1" t="s">
        <v>185</v>
      </c>
    </row>
    <row r="3" customFormat="false" ht="12.8" hidden="false" customHeight="false" outlineLevel="0" collapsed="false">
      <c r="A3" s="1" t="s">
        <v>157</v>
      </c>
    </row>
    <row r="4" customFormat="false" ht="12.8" hidden="false" customHeight="false" outlineLevel="0" collapsed="false">
      <c r="A4" s="1" t="s">
        <v>186</v>
      </c>
    </row>
    <row r="5" customFormat="false" ht="12.8" hidden="false" customHeight="false" outlineLevel="0" collapsed="false">
      <c r="A5" s="1" t="s">
        <v>187</v>
      </c>
    </row>
    <row r="6" customFormat="false" ht="12.8" hidden="false" customHeight="false" outlineLevel="0" collapsed="false">
      <c r="A6" s="1" t="s">
        <v>188</v>
      </c>
    </row>
    <row r="7" customFormat="false" ht="12.8" hidden="false" customHeight="false" outlineLevel="0" collapsed="false">
      <c r="A7" s="1" t="s">
        <v>189</v>
      </c>
    </row>
    <row r="8" customFormat="false" ht="12.8" hidden="false" customHeight="false" outlineLevel="0" collapsed="false">
      <c r="A8" s="1" t="s">
        <v>190</v>
      </c>
    </row>
    <row r="9" customFormat="false" ht="12.8" hidden="false" customHeight="false" outlineLevel="0" collapsed="false">
      <c r="A9" s="1" t="s">
        <v>191</v>
      </c>
    </row>
    <row r="10" customFormat="false" ht="12.8" hidden="false" customHeight="false" outlineLevel="0" collapsed="false">
      <c r="A10" s="1" t="s">
        <v>192</v>
      </c>
    </row>
    <row r="11" customFormat="false" ht="12.8" hidden="false" customHeight="false" outlineLevel="0" collapsed="false">
      <c r="A11" s="1" t="s">
        <v>193</v>
      </c>
    </row>
    <row r="12" customFormat="false" ht="12.8" hidden="false" customHeight="false" outlineLevel="0" collapsed="false">
      <c r="A12" s="1" t="s">
        <v>194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03"/>
  <sheetViews>
    <sheetView showFormulas="false" showGridLines="true" showRowColHeaders="true" showZeros="true" rightToLeft="false" tabSelected="false" showOutlineSymbols="true" defaultGridColor="true" view="normal" topLeftCell="B1" colorId="64" zoomScale="200" zoomScaleNormal="200" zoomScalePageLayoutView="100" workbookViewId="0">
      <selection pane="topLeft" activeCell="F30" activeCellId="0" sqref="F30"/>
    </sheetView>
  </sheetViews>
  <sheetFormatPr defaultColWidth="11.55078125" defaultRowHeight="12.8" zeroHeight="false" outlineLevelRow="0" outlineLevelCol="0"/>
  <cols>
    <col collapsed="false" customWidth="true" hidden="false" outlineLevel="0" max="6" min="6" style="0" width="14.03"/>
    <col collapsed="false" customWidth="true" hidden="false" outlineLevel="0" max="7" min="7" style="0" width="15.35"/>
  </cols>
  <sheetData>
    <row r="1" customFormat="false" ht="12.8" hidden="false" customHeight="false" outlineLevel="0" collapsed="false">
      <c r="K1" s="0" t="n">
        <v>2.442</v>
      </c>
    </row>
    <row r="2" customFormat="false" ht="12.8" hidden="false" customHeight="false" outlineLevel="0" collapsed="false">
      <c r="K2" s="0" t="n">
        <v>1.02</v>
      </c>
    </row>
    <row r="3" customFormat="false" ht="12.8" hidden="false" customHeight="false" outlineLevel="0" collapsed="false">
      <c r="B3" s="0" t="s">
        <v>2</v>
      </c>
      <c r="C3" s="0" t="s">
        <v>4</v>
      </c>
      <c r="D3" s="0" t="s">
        <v>5</v>
      </c>
      <c r="E3" s="0" t="s">
        <v>195</v>
      </c>
      <c r="F3" s="0" t="s">
        <v>196</v>
      </c>
      <c r="G3" s="0" t="s">
        <v>197</v>
      </c>
      <c r="I3" s="0" t="s">
        <v>149</v>
      </c>
      <c r="K3" s="0" t="s">
        <v>195</v>
      </c>
      <c r="L3" s="0" t="s">
        <v>154</v>
      </c>
      <c r="M3" s="0" t="s">
        <v>155</v>
      </c>
    </row>
    <row r="4" customFormat="false" ht="12.8" hidden="false" customHeight="false" outlineLevel="0" collapsed="false">
      <c r="A4" s="0" t="n">
        <v>1</v>
      </c>
      <c r="B4" s="0" t="str">
        <f aca="false">CONCATENATE("reg",A4,"_nak")</f>
        <v>reg1_nak</v>
      </c>
      <c r="C4" s="0" t="s">
        <v>198</v>
      </c>
      <c r="D4" s="0" t="n">
        <v>1</v>
      </c>
      <c r="E4" s="0" t="n">
        <v>0</v>
      </c>
      <c r="F4" s="0" t="n">
        <v>0</v>
      </c>
      <c r="G4" s="32" t="n">
        <v>0</v>
      </c>
      <c r="I4" s="0" t="s">
        <v>199</v>
      </c>
      <c r="J4" s="0" t="s">
        <v>199</v>
      </c>
      <c r="K4" s="0" t="n">
        <v>0</v>
      </c>
      <c r="L4" s="0" t="n">
        <f aca="false">-K4*$K$2</f>
        <v>-0</v>
      </c>
      <c r="M4" s="0" t="n">
        <f aca="false">EXP(L4)</f>
        <v>1</v>
      </c>
      <c r="N4" s="0" t="n">
        <f aca="false">M4/SUM(M4:M5)</f>
        <v>0.734972599466519</v>
      </c>
    </row>
    <row r="5" customFormat="false" ht="12.8" hidden="false" customHeight="false" outlineLevel="0" collapsed="false">
      <c r="A5" s="0" t="n">
        <v>1</v>
      </c>
      <c r="B5" s="0" t="s">
        <v>200</v>
      </c>
      <c r="C5" s="0" t="s">
        <v>201</v>
      </c>
      <c r="D5" s="0" t="n">
        <v>0</v>
      </c>
      <c r="E5" s="0" t="n">
        <v>1</v>
      </c>
      <c r="F5" s="0" t="n">
        <v>1</v>
      </c>
      <c r="G5" s="32" t="n">
        <v>0</v>
      </c>
      <c r="I5" s="0" t="s">
        <v>199</v>
      </c>
      <c r="J5" s="0" t="s">
        <v>202</v>
      </c>
      <c r="K5" s="0" t="n">
        <v>1</v>
      </c>
      <c r="L5" s="0" t="n">
        <f aca="false">-K5*$K$2</f>
        <v>-1.02</v>
      </c>
      <c r="M5" s="0" t="n">
        <f aca="false">EXP(L5)</f>
        <v>0.360594940173078</v>
      </c>
      <c r="N5" s="0" t="n">
        <f aca="false">M5/SUM(M4:M5)</f>
        <v>0.265027400533481</v>
      </c>
    </row>
    <row r="6" customFormat="false" ht="12.8" hidden="false" customHeight="false" outlineLevel="0" collapsed="false">
      <c r="A6" s="0" t="n">
        <v>2</v>
      </c>
      <c r="B6" s="0" t="s">
        <v>203</v>
      </c>
      <c r="C6" s="0" t="s">
        <v>198</v>
      </c>
      <c r="D6" s="0" t="n">
        <v>1</v>
      </c>
      <c r="E6" s="0" t="n">
        <v>0</v>
      </c>
      <c r="F6" s="0" t="n">
        <v>0</v>
      </c>
      <c r="G6" s="32" t="n">
        <v>0</v>
      </c>
    </row>
    <row r="7" customFormat="false" ht="12.8" hidden="false" customHeight="false" outlineLevel="0" collapsed="false">
      <c r="A7" s="0" t="n">
        <v>2</v>
      </c>
      <c r="B7" s="0" t="str">
        <f aca="false">CONCATENATE("reg",A7,"_nak")</f>
        <v>reg2_nak</v>
      </c>
      <c r="C7" s="0" t="s">
        <v>201</v>
      </c>
      <c r="D7" s="0" t="n">
        <v>0</v>
      </c>
      <c r="E7" s="0" t="n">
        <v>1</v>
      </c>
      <c r="F7" s="0" t="n">
        <v>1</v>
      </c>
      <c r="G7" s="32" t="n">
        <v>0</v>
      </c>
    </row>
    <row r="8" customFormat="false" ht="12.8" hidden="false" customHeight="false" outlineLevel="0" collapsed="false">
      <c r="A8" s="0" t="n">
        <v>3</v>
      </c>
      <c r="B8" s="0" t="str">
        <f aca="false">CONCATENATE("reg",A8,"_nak")</f>
        <v>reg3_nak</v>
      </c>
      <c r="C8" s="0" t="s">
        <v>198</v>
      </c>
      <c r="D8" s="0" t="n">
        <v>1</v>
      </c>
      <c r="E8" s="0" t="n">
        <v>0</v>
      </c>
      <c r="F8" s="0" t="n">
        <v>0</v>
      </c>
      <c r="G8" s="32" t="n">
        <v>0</v>
      </c>
    </row>
    <row r="9" customFormat="false" ht="12.8" hidden="false" customHeight="false" outlineLevel="0" collapsed="false">
      <c r="A9" s="0" t="n">
        <v>3</v>
      </c>
      <c r="B9" s="0" t="str">
        <f aca="false">CONCATENATE("reg",A9,"_nak")</f>
        <v>reg3_nak</v>
      </c>
      <c r="C9" s="0" t="s">
        <v>201</v>
      </c>
      <c r="D9" s="0" t="n">
        <v>0</v>
      </c>
      <c r="E9" s="0" t="n">
        <v>1</v>
      </c>
      <c r="F9" s="0" t="n">
        <v>1</v>
      </c>
      <c r="G9" s="32" t="n">
        <v>0</v>
      </c>
    </row>
    <row r="10" customFormat="false" ht="12.8" hidden="false" customHeight="false" outlineLevel="0" collapsed="false">
      <c r="A10" s="0" t="n">
        <v>4</v>
      </c>
      <c r="B10" s="0" t="str">
        <f aca="false">CONCATENATE("reg",A10,"_nak")</f>
        <v>reg4_nak</v>
      </c>
      <c r="C10" s="0" t="s">
        <v>198</v>
      </c>
      <c r="D10" s="0" t="n">
        <v>1</v>
      </c>
      <c r="E10" s="0" t="n">
        <v>0</v>
      </c>
      <c r="F10" s="0" t="n">
        <v>0</v>
      </c>
      <c r="G10" s="32" t="n">
        <v>0</v>
      </c>
    </row>
    <row r="11" customFormat="false" ht="12.8" hidden="false" customHeight="false" outlineLevel="0" collapsed="false">
      <c r="A11" s="0" t="n">
        <v>4</v>
      </c>
      <c r="B11" s="0" t="str">
        <f aca="false">CONCATENATE("reg",A11,"_nak")</f>
        <v>reg4_nak</v>
      </c>
      <c r="C11" s="0" t="s">
        <v>201</v>
      </c>
      <c r="D11" s="0" t="n">
        <v>0</v>
      </c>
      <c r="E11" s="0" t="n">
        <v>1</v>
      </c>
      <c r="F11" s="0" t="n">
        <v>1</v>
      </c>
      <c r="G11" s="32" t="n">
        <v>0</v>
      </c>
    </row>
    <row r="12" customFormat="false" ht="12.8" hidden="false" customHeight="false" outlineLevel="0" collapsed="false">
      <c r="A12" s="0" t="n">
        <v>5</v>
      </c>
      <c r="B12" s="0" t="str">
        <f aca="false">CONCATENATE("reg",A12,"_nak")</f>
        <v>reg5_nak</v>
      </c>
      <c r="C12" s="0" t="s">
        <v>198</v>
      </c>
      <c r="D12" s="0" t="n">
        <v>1</v>
      </c>
      <c r="E12" s="0" t="n">
        <v>0</v>
      </c>
      <c r="F12" s="0" t="n">
        <v>0</v>
      </c>
      <c r="G12" s="32" t="n">
        <v>0</v>
      </c>
    </row>
    <row r="13" customFormat="false" ht="12.8" hidden="false" customHeight="false" outlineLevel="0" collapsed="false">
      <c r="A13" s="0" t="n">
        <v>5</v>
      </c>
      <c r="B13" s="0" t="str">
        <f aca="false">CONCATENATE("reg",A13,"_nak")</f>
        <v>reg5_nak</v>
      </c>
      <c r="C13" s="0" t="s">
        <v>201</v>
      </c>
      <c r="D13" s="0" t="n">
        <v>0</v>
      </c>
      <c r="E13" s="0" t="n">
        <v>1</v>
      </c>
      <c r="F13" s="0" t="n">
        <v>1</v>
      </c>
      <c r="G13" s="32" t="n">
        <v>0</v>
      </c>
    </row>
    <row r="14" customFormat="false" ht="12.8" hidden="false" customHeight="false" outlineLevel="0" collapsed="false">
      <c r="A14" s="0" t="n">
        <v>6</v>
      </c>
      <c r="B14" s="0" t="str">
        <f aca="false">CONCATENATE("reg",A14,"_nak")</f>
        <v>reg6_nak</v>
      </c>
      <c r="C14" s="0" t="s">
        <v>198</v>
      </c>
      <c r="D14" s="0" t="n">
        <v>1</v>
      </c>
      <c r="E14" s="0" t="n">
        <v>0</v>
      </c>
      <c r="F14" s="0" t="n">
        <v>0</v>
      </c>
      <c r="G14" s="32" t="n">
        <v>0</v>
      </c>
    </row>
    <row r="15" customFormat="false" ht="12.8" hidden="false" customHeight="false" outlineLevel="0" collapsed="false">
      <c r="A15" s="0" t="n">
        <v>6</v>
      </c>
      <c r="B15" s="0" t="str">
        <f aca="false">CONCATENATE("reg",A15,"_nak")</f>
        <v>reg6_nak</v>
      </c>
      <c r="C15" s="0" t="s">
        <v>201</v>
      </c>
      <c r="D15" s="0" t="n">
        <v>0</v>
      </c>
      <c r="E15" s="0" t="n">
        <v>1</v>
      </c>
      <c r="F15" s="0" t="n">
        <v>1</v>
      </c>
      <c r="G15" s="32" t="n">
        <v>0</v>
      </c>
    </row>
    <row r="16" customFormat="false" ht="12.8" hidden="false" customHeight="false" outlineLevel="0" collapsed="false">
      <c r="A16" s="0" t="n">
        <v>7</v>
      </c>
      <c r="B16" s="0" t="str">
        <f aca="false">CONCATENATE("reg",A16,"_nak")</f>
        <v>reg7_nak</v>
      </c>
      <c r="C16" s="0" t="s">
        <v>198</v>
      </c>
      <c r="D16" s="0" t="n">
        <v>1</v>
      </c>
      <c r="E16" s="0" t="n">
        <v>0</v>
      </c>
      <c r="F16" s="0" t="n">
        <v>0</v>
      </c>
      <c r="G16" s="32" t="n">
        <v>0</v>
      </c>
    </row>
    <row r="17" customFormat="false" ht="12.8" hidden="false" customHeight="false" outlineLevel="0" collapsed="false">
      <c r="A17" s="0" t="n">
        <v>7</v>
      </c>
      <c r="B17" s="0" t="str">
        <f aca="false">CONCATENATE("reg",A17,"_nak")</f>
        <v>reg7_nak</v>
      </c>
      <c r="C17" s="0" t="s">
        <v>201</v>
      </c>
      <c r="D17" s="0" t="n">
        <v>0</v>
      </c>
      <c r="E17" s="0" t="n">
        <v>1</v>
      </c>
      <c r="F17" s="0" t="n">
        <v>1</v>
      </c>
      <c r="G17" s="32" t="n">
        <v>0</v>
      </c>
    </row>
    <row r="18" customFormat="false" ht="12.8" hidden="false" customHeight="false" outlineLevel="0" collapsed="false">
      <c r="A18" s="0" t="n">
        <v>8</v>
      </c>
      <c r="B18" s="0" t="str">
        <f aca="false">CONCATENATE("reg",A18,"_nak")</f>
        <v>reg8_nak</v>
      </c>
      <c r="C18" s="0" t="s">
        <v>198</v>
      </c>
      <c r="D18" s="0" t="n">
        <v>1</v>
      </c>
      <c r="E18" s="0" t="n">
        <v>0</v>
      </c>
      <c r="F18" s="0" t="n">
        <v>0</v>
      </c>
      <c r="G18" s="32" t="n">
        <v>0</v>
      </c>
    </row>
    <row r="19" customFormat="false" ht="12.8" hidden="false" customHeight="false" outlineLevel="0" collapsed="false">
      <c r="A19" s="0" t="n">
        <v>8</v>
      </c>
      <c r="B19" s="0" t="str">
        <f aca="false">CONCATENATE("reg",A19,"_nak")</f>
        <v>reg8_nak</v>
      </c>
      <c r="C19" s="0" t="s">
        <v>201</v>
      </c>
      <c r="D19" s="0" t="n">
        <v>0</v>
      </c>
      <c r="E19" s="0" t="n">
        <v>1</v>
      </c>
      <c r="F19" s="0" t="n">
        <v>1</v>
      </c>
      <c r="G19" s="32" t="n">
        <v>0</v>
      </c>
    </row>
    <row r="20" customFormat="false" ht="12.8" hidden="false" customHeight="false" outlineLevel="0" collapsed="false">
      <c r="A20" s="0" t="n">
        <v>9</v>
      </c>
      <c r="B20" s="0" t="str">
        <f aca="false">CONCATENATE("reg",A20,"_nak")</f>
        <v>reg9_nak</v>
      </c>
      <c r="C20" s="0" t="s">
        <v>198</v>
      </c>
      <c r="D20" s="0" t="n">
        <v>1</v>
      </c>
      <c r="E20" s="0" t="n">
        <v>0</v>
      </c>
      <c r="F20" s="0" t="n">
        <v>0</v>
      </c>
      <c r="G20" s="32" t="n">
        <v>0</v>
      </c>
    </row>
    <row r="21" customFormat="false" ht="12.8" hidden="false" customHeight="false" outlineLevel="0" collapsed="false">
      <c r="A21" s="0" t="n">
        <v>9</v>
      </c>
      <c r="B21" s="0" t="str">
        <f aca="false">CONCATENATE("reg",A21,"_nak")</f>
        <v>reg9_nak</v>
      </c>
      <c r="C21" s="0" t="s">
        <v>201</v>
      </c>
      <c r="D21" s="0" t="n">
        <v>0</v>
      </c>
      <c r="E21" s="0" t="n">
        <v>1</v>
      </c>
      <c r="F21" s="0" t="n">
        <v>1</v>
      </c>
      <c r="G21" s="32" t="n">
        <v>0</v>
      </c>
    </row>
    <row r="22" customFormat="false" ht="12.8" hidden="false" customHeight="false" outlineLevel="0" collapsed="false">
      <c r="A22" s="0" t="n">
        <v>10</v>
      </c>
      <c r="B22" s="0" t="str">
        <f aca="false">CONCATENATE("reg",A22,"_nak")</f>
        <v>reg10_nak</v>
      </c>
      <c r="C22" s="0" t="s">
        <v>198</v>
      </c>
      <c r="D22" s="0" t="n">
        <v>1</v>
      </c>
      <c r="E22" s="0" t="n">
        <v>0</v>
      </c>
      <c r="F22" s="0" t="n">
        <v>0</v>
      </c>
      <c r="G22" s="32" t="n">
        <v>0</v>
      </c>
    </row>
    <row r="23" customFormat="false" ht="12.8" hidden="false" customHeight="false" outlineLevel="0" collapsed="false">
      <c r="A23" s="0" t="n">
        <v>10</v>
      </c>
      <c r="B23" s="0" t="str">
        <f aca="false">CONCATENATE("reg",A23,"_nak")</f>
        <v>reg10_nak</v>
      </c>
      <c r="C23" s="0" t="s">
        <v>201</v>
      </c>
      <c r="D23" s="0" t="n">
        <v>0</v>
      </c>
      <c r="E23" s="0" t="n">
        <v>1</v>
      </c>
      <c r="F23" s="0" t="n">
        <v>1</v>
      </c>
      <c r="G23" s="32" t="n">
        <v>0</v>
      </c>
    </row>
    <row r="24" customFormat="false" ht="12.8" hidden="false" customHeight="false" outlineLevel="0" collapsed="false">
      <c r="A24" s="0" t="n">
        <v>11</v>
      </c>
      <c r="B24" s="0" t="str">
        <f aca="false">CONCATENATE("reg",A24,"_nak")</f>
        <v>reg11_nak</v>
      </c>
      <c r="C24" s="0" t="s">
        <v>198</v>
      </c>
      <c r="D24" s="0" t="n">
        <v>1</v>
      </c>
      <c r="E24" s="0" t="n">
        <v>0</v>
      </c>
      <c r="F24" s="0" t="n">
        <v>0</v>
      </c>
      <c r="G24" s="32" t="n">
        <v>0</v>
      </c>
    </row>
    <row r="25" customFormat="false" ht="12.8" hidden="false" customHeight="false" outlineLevel="0" collapsed="false">
      <c r="A25" s="0" t="n">
        <v>11</v>
      </c>
      <c r="B25" s="0" t="str">
        <f aca="false">CONCATENATE("reg",A25,"_nak")</f>
        <v>reg11_nak</v>
      </c>
      <c r="C25" s="0" t="s">
        <v>201</v>
      </c>
      <c r="D25" s="0" t="n">
        <v>0</v>
      </c>
      <c r="E25" s="0" t="n">
        <v>1</v>
      </c>
      <c r="F25" s="0" t="n">
        <v>1</v>
      </c>
      <c r="G25" s="32" t="n">
        <v>0</v>
      </c>
    </row>
    <row r="26" customFormat="false" ht="12.8" hidden="false" customHeight="false" outlineLevel="0" collapsed="false">
      <c r="A26" s="0" t="n">
        <v>12</v>
      </c>
      <c r="B26" s="0" t="str">
        <f aca="false">CONCATENATE("reg",A26,"_nak")</f>
        <v>reg12_nak</v>
      </c>
      <c r="C26" s="0" t="s">
        <v>198</v>
      </c>
      <c r="D26" s="0" t="n">
        <v>1</v>
      </c>
      <c r="E26" s="0" t="n">
        <v>0</v>
      </c>
      <c r="F26" s="0" t="n">
        <v>0</v>
      </c>
      <c r="G26" s="32" t="n">
        <v>0</v>
      </c>
    </row>
    <row r="27" customFormat="false" ht="12.8" hidden="false" customHeight="false" outlineLevel="0" collapsed="false">
      <c r="A27" s="0" t="n">
        <v>12</v>
      </c>
      <c r="B27" s="0" t="str">
        <f aca="false">CONCATENATE("reg",A27,"_nak")</f>
        <v>reg12_nak</v>
      </c>
      <c r="C27" s="0" t="s">
        <v>201</v>
      </c>
      <c r="D27" s="0" t="n">
        <v>0</v>
      </c>
      <c r="E27" s="0" t="n">
        <v>1</v>
      </c>
      <c r="F27" s="0" t="n">
        <v>1</v>
      </c>
      <c r="G27" s="32" t="n">
        <v>0</v>
      </c>
    </row>
    <row r="28" customFormat="false" ht="12.8" hidden="false" customHeight="false" outlineLevel="0" collapsed="false">
      <c r="A28" s="0" t="n">
        <v>13</v>
      </c>
      <c r="B28" s="0" t="str">
        <f aca="false">CONCATENATE("reg",A28,"_nak")</f>
        <v>reg13_nak</v>
      </c>
      <c r="C28" s="0" t="s">
        <v>198</v>
      </c>
      <c r="D28" s="0" t="n">
        <v>1</v>
      </c>
      <c r="E28" s="0" t="n">
        <v>0</v>
      </c>
      <c r="F28" s="0" t="n">
        <v>0</v>
      </c>
      <c r="G28" s="32" t="n">
        <v>0</v>
      </c>
    </row>
    <row r="29" customFormat="false" ht="12.8" hidden="false" customHeight="false" outlineLevel="0" collapsed="false">
      <c r="A29" s="0" t="n">
        <v>13</v>
      </c>
      <c r="B29" s="0" t="str">
        <f aca="false">CONCATENATE("reg",A29,"_nak")</f>
        <v>reg13_nak</v>
      </c>
      <c r="C29" s="0" t="s">
        <v>201</v>
      </c>
      <c r="D29" s="0" t="n">
        <v>0</v>
      </c>
      <c r="E29" s="0" t="n">
        <v>1</v>
      </c>
      <c r="F29" s="0" t="n">
        <v>1</v>
      </c>
      <c r="G29" s="32" t="n">
        <v>0</v>
      </c>
    </row>
    <row r="30" customFormat="false" ht="12.8" hidden="false" customHeight="false" outlineLevel="0" collapsed="false">
      <c r="A30" s="0" t="n">
        <v>14</v>
      </c>
      <c r="B30" s="0" t="str">
        <f aca="false">CONCATENATE("reg",A30,"_nak")</f>
        <v>reg14_nak</v>
      </c>
      <c r="C30" s="0" t="s">
        <v>198</v>
      </c>
      <c r="D30" s="0" t="n">
        <v>1</v>
      </c>
      <c r="E30" s="0" t="n">
        <v>0</v>
      </c>
      <c r="F30" s="0" t="n">
        <v>0</v>
      </c>
      <c r="G30" s="32" t="n">
        <v>0</v>
      </c>
    </row>
    <row r="31" customFormat="false" ht="12.8" hidden="false" customHeight="false" outlineLevel="0" collapsed="false">
      <c r="A31" s="0" t="n">
        <v>14</v>
      </c>
      <c r="B31" s="0" t="str">
        <f aca="false">CONCATENATE("reg",A31,"_nak")</f>
        <v>reg14_nak</v>
      </c>
      <c r="C31" s="0" t="s">
        <v>201</v>
      </c>
      <c r="D31" s="0" t="n">
        <v>0</v>
      </c>
      <c r="E31" s="0" t="n">
        <v>1</v>
      </c>
      <c r="F31" s="0" t="n">
        <v>1</v>
      </c>
      <c r="G31" s="32" t="n">
        <v>0</v>
      </c>
    </row>
    <row r="32" customFormat="false" ht="12.8" hidden="false" customHeight="false" outlineLevel="0" collapsed="false">
      <c r="A32" s="0" t="n">
        <v>15</v>
      </c>
      <c r="B32" s="0" t="str">
        <f aca="false">CONCATENATE("reg",A32,"_nak")</f>
        <v>reg15_nak</v>
      </c>
      <c r="C32" s="0" t="s">
        <v>198</v>
      </c>
      <c r="D32" s="0" t="n">
        <v>1</v>
      </c>
      <c r="E32" s="0" t="n">
        <v>0</v>
      </c>
      <c r="F32" s="0" t="n">
        <v>0</v>
      </c>
      <c r="G32" s="32" t="n">
        <v>0</v>
      </c>
    </row>
    <row r="33" customFormat="false" ht="12.8" hidden="false" customHeight="false" outlineLevel="0" collapsed="false">
      <c r="A33" s="0" t="n">
        <v>15</v>
      </c>
      <c r="B33" s="0" t="str">
        <f aca="false">CONCATENATE("reg",A33,"_nak")</f>
        <v>reg15_nak</v>
      </c>
      <c r="C33" s="0" t="s">
        <v>201</v>
      </c>
      <c r="D33" s="0" t="n">
        <v>0</v>
      </c>
      <c r="E33" s="0" t="n">
        <v>1</v>
      </c>
      <c r="F33" s="0" t="n">
        <v>1</v>
      </c>
      <c r="G33" s="32" t="n">
        <v>0</v>
      </c>
    </row>
    <row r="34" customFormat="false" ht="12.8" hidden="false" customHeight="false" outlineLevel="0" collapsed="false">
      <c r="A34" s="0" t="n">
        <v>16</v>
      </c>
      <c r="B34" s="0" t="str">
        <f aca="false">CONCATENATE("reg",A34,"_nak")</f>
        <v>reg16_nak</v>
      </c>
      <c r="C34" s="0" t="s">
        <v>198</v>
      </c>
      <c r="D34" s="0" t="n">
        <v>1</v>
      </c>
      <c r="E34" s="0" t="n">
        <v>0</v>
      </c>
      <c r="F34" s="0" t="n">
        <v>0</v>
      </c>
      <c r="G34" s="32" t="n">
        <v>0</v>
      </c>
    </row>
    <row r="35" customFormat="false" ht="12.8" hidden="false" customHeight="false" outlineLevel="0" collapsed="false">
      <c r="A35" s="0" t="n">
        <v>16</v>
      </c>
      <c r="B35" s="0" t="str">
        <f aca="false">CONCATENATE("reg",A35,"_nak")</f>
        <v>reg16_nak</v>
      </c>
      <c r="C35" s="0" t="s">
        <v>201</v>
      </c>
      <c r="D35" s="0" t="n">
        <v>0</v>
      </c>
      <c r="E35" s="0" t="n">
        <v>1</v>
      </c>
      <c r="F35" s="0" t="n">
        <v>1</v>
      </c>
      <c r="G35" s="32" t="n">
        <v>0</v>
      </c>
    </row>
    <row r="36" customFormat="false" ht="12.8" hidden="false" customHeight="false" outlineLevel="0" collapsed="false">
      <c r="A36" s="0" t="n">
        <v>17</v>
      </c>
      <c r="B36" s="0" t="str">
        <f aca="false">CONCATENATE("reg",A36,"_nak")</f>
        <v>reg17_nak</v>
      </c>
      <c r="C36" s="0" t="s">
        <v>198</v>
      </c>
      <c r="D36" s="0" t="n">
        <v>1</v>
      </c>
      <c r="E36" s="0" t="n">
        <v>0</v>
      </c>
      <c r="F36" s="0" t="n">
        <v>0</v>
      </c>
      <c r="G36" s="32" t="n">
        <v>0</v>
      </c>
    </row>
    <row r="37" customFormat="false" ht="12.8" hidden="false" customHeight="false" outlineLevel="0" collapsed="false">
      <c r="A37" s="0" t="n">
        <v>17</v>
      </c>
      <c r="B37" s="0" t="str">
        <f aca="false">CONCATENATE("reg",A37,"_nak")</f>
        <v>reg17_nak</v>
      </c>
      <c r="C37" s="0" t="s">
        <v>201</v>
      </c>
      <c r="D37" s="0" t="n">
        <v>0</v>
      </c>
      <c r="E37" s="0" t="n">
        <v>1</v>
      </c>
      <c r="F37" s="0" t="n">
        <v>1</v>
      </c>
      <c r="G37" s="32" t="n">
        <v>0</v>
      </c>
    </row>
    <row r="38" customFormat="false" ht="12.8" hidden="false" customHeight="false" outlineLevel="0" collapsed="false">
      <c r="A38" s="0" t="n">
        <v>18</v>
      </c>
      <c r="B38" s="0" t="str">
        <f aca="false">CONCATENATE("reg",A38,"_nak")</f>
        <v>reg18_nak</v>
      </c>
      <c r="C38" s="0" t="s">
        <v>198</v>
      </c>
      <c r="D38" s="0" t="n">
        <v>1</v>
      </c>
      <c r="E38" s="0" t="n">
        <v>0</v>
      </c>
      <c r="F38" s="0" t="n">
        <v>0</v>
      </c>
      <c r="G38" s="32" t="n">
        <v>0</v>
      </c>
    </row>
    <row r="39" customFormat="false" ht="12.8" hidden="false" customHeight="false" outlineLevel="0" collapsed="false">
      <c r="A39" s="0" t="n">
        <v>18</v>
      </c>
      <c r="B39" s="0" t="str">
        <f aca="false">CONCATENATE("reg",A39,"_nak")</f>
        <v>reg18_nak</v>
      </c>
      <c r="C39" s="0" t="s">
        <v>201</v>
      </c>
      <c r="D39" s="0" t="n">
        <v>0</v>
      </c>
      <c r="E39" s="0" t="n">
        <v>1</v>
      </c>
      <c r="F39" s="0" t="n">
        <v>1</v>
      </c>
      <c r="G39" s="32" t="n">
        <v>0</v>
      </c>
    </row>
    <row r="40" customFormat="false" ht="12.8" hidden="false" customHeight="false" outlineLevel="0" collapsed="false">
      <c r="A40" s="0" t="n">
        <v>19</v>
      </c>
      <c r="B40" s="0" t="str">
        <f aca="false">CONCATENATE("reg",A40,"_nak")</f>
        <v>reg19_nak</v>
      </c>
      <c r="C40" s="0" t="s">
        <v>198</v>
      </c>
      <c r="D40" s="0" t="n">
        <v>1</v>
      </c>
      <c r="E40" s="0" t="n">
        <v>0</v>
      </c>
      <c r="F40" s="0" t="n">
        <v>0</v>
      </c>
      <c r="G40" s="32" t="n">
        <v>0</v>
      </c>
    </row>
    <row r="41" customFormat="false" ht="12.8" hidden="false" customHeight="false" outlineLevel="0" collapsed="false">
      <c r="A41" s="0" t="n">
        <v>19</v>
      </c>
      <c r="B41" s="0" t="str">
        <f aca="false">CONCATENATE("reg",A41,"_nak")</f>
        <v>reg19_nak</v>
      </c>
      <c r="C41" s="0" t="s">
        <v>201</v>
      </c>
      <c r="D41" s="0" t="n">
        <v>0</v>
      </c>
      <c r="E41" s="0" t="n">
        <v>1</v>
      </c>
      <c r="F41" s="0" t="n">
        <v>1</v>
      </c>
      <c r="G41" s="32" t="n">
        <v>0</v>
      </c>
    </row>
    <row r="42" customFormat="false" ht="12.8" hidden="false" customHeight="false" outlineLevel="0" collapsed="false">
      <c r="A42" s="0" t="n">
        <v>20</v>
      </c>
      <c r="B42" s="0" t="str">
        <f aca="false">CONCATENATE("reg",A42,"_nak")</f>
        <v>reg20_nak</v>
      </c>
      <c r="C42" s="0" t="s">
        <v>198</v>
      </c>
      <c r="D42" s="0" t="n">
        <v>1</v>
      </c>
      <c r="E42" s="0" t="n">
        <v>0</v>
      </c>
      <c r="F42" s="0" t="n">
        <v>0</v>
      </c>
      <c r="G42" s="32" t="n">
        <v>0</v>
      </c>
    </row>
    <row r="43" customFormat="false" ht="12.8" hidden="false" customHeight="false" outlineLevel="0" collapsed="false">
      <c r="A43" s="0" t="n">
        <v>20</v>
      </c>
      <c r="B43" s="0" t="str">
        <f aca="false">CONCATENATE("reg",A43,"_nak")</f>
        <v>reg20_nak</v>
      </c>
      <c r="C43" s="0" t="s">
        <v>201</v>
      </c>
      <c r="D43" s="0" t="n">
        <v>0</v>
      </c>
      <c r="E43" s="0" t="n">
        <v>1</v>
      </c>
      <c r="F43" s="0" t="n">
        <v>1</v>
      </c>
      <c r="G43" s="32" t="n">
        <v>0</v>
      </c>
    </row>
    <row r="44" customFormat="false" ht="12.8" hidden="false" customHeight="false" outlineLevel="0" collapsed="false">
      <c r="A44" s="0" t="n">
        <v>21</v>
      </c>
      <c r="B44" s="0" t="str">
        <f aca="false">CONCATENATE("reg",A44,"_nak")</f>
        <v>reg21_nak</v>
      </c>
      <c r="C44" s="0" t="s">
        <v>198</v>
      </c>
      <c r="D44" s="0" t="n">
        <v>1</v>
      </c>
      <c r="E44" s="0" t="n">
        <v>0</v>
      </c>
      <c r="F44" s="0" t="n">
        <v>0</v>
      </c>
      <c r="G44" s="32" t="n">
        <v>0</v>
      </c>
    </row>
    <row r="45" customFormat="false" ht="12.8" hidden="false" customHeight="false" outlineLevel="0" collapsed="false">
      <c r="A45" s="0" t="n">
        <v>21</v>
      </c>
      <c r="B45" s="0" t="str">
        <f aca="false">CONCATENATE("reg",A45,"_nak")</f>
        <v>reg21_nak</v>
      </c>
      <c r="C45" s="0" t="s">
        <v>201</v>
      </c>
      <c r="D45" s="0" t="n">
        <v>0</v>
      </c>
      <c r="E45" s="0" t="n">
        <v>1</v>
      </c>
      <c r="F45" s="0" t="n">
        <v>1</v>
      </c>
      <c r="G45" s="32" t="n">
        <v>0</v>
      </c>
    </row>
    <row r="46" customFormat="false" ht="12.8" hidden="false" customHeight="false" outlineLevel="0" collapsed="false">
      <c r="A46" s="0" t="n">
        <v>22</v>
      </c>
      <c r="B46" s="0" t="str">
        <f aca="false">CONCATENATE("reg",A46,"_nak")</f>
        <v>reg22_nak</v>
      </c>
      <c r="C46" s="0" t="s">
        <v>198</v>
      </c>
      <c r="D46" s="0" t="n">
        <v>1</v>
      </c>
      <c r="E46" s="0" t="n">
        <v>0</v>
      </c>
      <c r="F46" s="0" t="n">
        <v>0</v>
      </c>
      <c r="G46" s="32" t="n">
        <v>0</v>
      </c>
    </row>
    <row r="47" customFormat="false" ht="12.8" hidden="false" customHeight="false" outlineLevel="0" collapsed="false">
      <c r="A47" s="0" t="n">
        <v>22</v>
      </c>
      <c r="B47" s="0" t="str">
        <f aca="false">CONCATENATE("reg",A47,"_nak")</f>
        <v>reg22_nak</v>
      </c>
      <c r="C47" s="0" t="s">
        <v>201</v>
      </c>
      <c r="D47" s="0" t="n">
        <v>0</v>
      </c>
      <c r="E47" s="0" t="n">
        <v>1</v>
      </c>
      <c r="F47" s="0" t="n">
        <v>1</v>
      </c>
      <c r="G47" s="32" t="n">
        <v>0</v>
      </c>
    </row>
    <row r="48" customFormat="false" ht="12.8" hidden="false" customHeight="false" outlineLevel="0" collapsed="false">
      <c r="A48" s="0" t="n">
        <v>23</v>
      </c>
      <c r="B48" s="0" t="str">
        <f aca="false">CONCATENATE("reg",A48,"_nak")</f>
        <v>reg23_nak</v>
      </c>
      <c r="C48" s="0" t="s">
        <v>198</v>
      </c>
      <c r="D48" s="0" t="n">
        <v>1</v>
      </c>
      <c r="E48" s="0" t="n">
        <v>0</v>
      </c>
      <c r="F48" s="0" t="n">
        <v>0</v>
      </c>
      <c r="G48" s="32" t="n">
        <v>0</v>
      </c>
    </row>
    <row r="49" customFormat="false" ht="12.8" hidden="false" customHeight="false" outlineLevel="0" collapsed="false">
      <c r="A49" s="0" t="n">
        <v>23</v>
      </c>
      <c r="B49" s="0" t="str">
        <f aca="false">CONCATENATE("reg",A49,"_nak")</f>
        <v>reg23_nak</v>
      </c>
      <c r="C49" s="0" t="s">
        <v>201</v>
      </c>
      <c r="D49" s="0" t="n">
        <v>0</v>
      </c>
      <c r="E49" s="0" t="n">
        <v>1</v>
      </c>
      <c r="F49" s="0" t="n">
        <v>1</v>
      </c>
      <c r="G49" s="32" t="n">
        <v>0</v>
      </c>
    </row>
    <row r="50" customFormat="false" ht="12.8" hidden="false" customHeight="false" outlineLevel="0" collapsed="false">
      <c r="A50" s="0" t="n">
        <v>24</v>
      </c>
      <c r="B50" s="0" t="str">
        <f aca="false">CONCATENATE("reg",A50,"_nak")</f>
        <v>reg24_nak</v>
      </c>
      <c r="C50" s="0" t="s">
        <v>198</v>
      </c>
      <c r="D50" s="0" t="n">
        <v>1</v>
      </c>
      <c r="E50" s="0" t="n">
        <v>0</v>
      </c>
      <c r="F50" s="0" t="n">
        <v>0</v>
      </c>
      <c r="G50" s="32" t="n">
        <v>0</v>
      </c>
    </row>
    <row r="51" customFormat="false" ht="12.8" hidden="false" customHeight="false" outlineLevel="0" collapsed="false">
      <c r="A51" s="0" t="n">
        <v>24</v>
      </c>
      <c r="B51" s="0" t="str">
        <f aca="false">CONCATENATE("reg",A51,"_nak")</f>
        <v>reg24_nak</v>
      </c>
      <c r="C51" s="0" t="s">
        <v>201</v>
      </c>
      <c r="D51" s="0" t="n">
        <v>0</v>
      </c>
      <c r="E51" s="0" t="n">
        <v>1</v>
      </c>
      <c r="F51" s="0" t="n">
        <v>1</v>
      </c>
      <c r="G51" s="32" t="n">
        <v>0</v>
      </c>
    </row>
    <row r="52" customFormat="false" ht="12.8" hidden="false" customHeight="false" outlineLevel="0" collapsed="false">
      <c r="A52" s="0" t="n">
        <v>25</v>
      </c>
      <c r="B52" s="0" t="str">
        <f aca="false">CONCATENATE("reg",A52,"_nak")</f>
        <v>reg25_nak</v>
      </c>
      <c r="C52" s="0" t="s">
        <v>198</v>
      </c>
      <c r="D52" s="0" t="n">
        <v>1</v>
      </c>
      <c r="E52" s="0" t="n">
        <v>0</v>
      </c>
      <c r="F52" s="0" t="n">
        <v>0</v>
      </c>
      <c r="G52" s="32" t="n">
        <v>0</v>
      </c>
    </row>
    <row r="53" customFormat="false" ht="12.8" hidden="false" customHeight="false" outlineLevel="0" collapsed="false">
      <c r="A53" s="0" t="n">
        <v>25</v>
      </c>
      <c r="B53" s="0" t="str">
        <f aca="false">CONCATENATE("reg",A53,"_nak")</f>
        <v>reg25_nak</v>
      </c>
      <c r="C53" s="0" t="s">
        <v>201</v>
      </c>
      <c r="D53" s="0" t="n">
        <v>0</v>
      </c>
      <c r="E53" s="0" t="n">
        <v>1</v>
      </c>
      <c r="F53" s="0" t="n">
        <v>1</v>
      </c>
      <c r="G53" s="32" t="n">
        <v>0</v>
      </c>
    </row>
    <row r="54" customFormat="false" ht="12.8" hidden="false" customHeight="false" outlineLevel="0" collapsed="false">
      <c r="A54" s="0" t="n">
        <v>26</v>
      </c>
      <c r="B54" s="0" t="str">
        <f aca="false">CONCATENATE("reg",A54,"_nak")</f>
        <v>reg26_nak</v>
      </c>
      <c r="C54" s="0" t="s">
        <v>198</v>
      </c>
      <c r="D54" s="0" t="n">
        <v>1</v>
      </c>
      <c r="E54" s="0" t="n">
        <v>0</v>
      </c>
      <c r="F54" s="0" t="n">
        <v>0</v>
      </c>
      <c r="G54" s="32" t="n">
        <v>0</v>
      </c>
    </row>
    <row r="55" customFormat="false" ht="12.8" hidden="false" customHeight="false" outlineLevel="0" collapsed="false">
      <c r="A55" s="0" t="n">
        <v>26</v>
      </c>
      <c r="B55" s="0" t="str">
        <f aca="false">CONCATENATE("reg",A55,"_nak")</f>
        <v>reg26_nak</v>
      </c>
      <c r="C55" s="0" t="s">
        <v>201</v>
      </c>
      <c r="D55" s="0" t="n">
        <v>0</v>
      </c>
      <c r="E55" s="0" t="n">
        <v>1</v>
      </c>
      <c r="F55" s="0" t="n">
        <v>1</v>
      </c>
      <c r="G55" s="32" t="n">
        <v>0</v>
      </c>
    </row>
    <row r="56" customFormat="false" ht="12.8" hidden="false" customHeight="false" outlineLevel="0" collapsed="false">
      <c r="A56" s="0" t="n">
        <v>27</v>
      </c>
      <c r="B56" s="0" t="str">
        <f aca="false">CONCATENATE("reg",A56,"_nak")</f>
        <v>reg27_nak</v>
      </c>
      <c r="C56" s="0" t="s">
        <v>198</v>
      </c>
      <c r="D56" s="0" t="n">
        <v>1</v>
      </c>
      <c r="E56" s="0" t="n">
        <v>0</v>
      </c>
      <c r="F56" s="0" t="n">
        <v>0</v>
      </c>
      <c r="G56" s="32" t="n">
        <v>0</v>
      </c>
    </row>
    <row r="57" customFormat="false" ht="12.8" hidden="false" customHeight="false" outlineLevel="0" collapsed="false">
      <c r="A57" s="0" t="n">
        <v>27</v>
      </c>
      <c r="B57" s="0" t="str">
        <f aca="false">CONCATENATE("reg",A57,"_nak")</f>
        <v>reg27_nak</v>
      </c>
      <c r="C57" s="0" t="s">
        <v>201</v>
      </c>
      <c r="D57" s="0" t="n">
        <v>0</v>
      </c>
      <c r="E57" s="0" t="n">
        <v>1</v>
      </c>
      <c r="F57" s="0" t="n">
        <v>1</v>
      </c>
      <c r="G57" s="32" t="n">
        <v>0</v>
      </c>
    </row>
    <row r="58" customFormat="false" ht="12.8" hidden="false" customHeight="false" outlineLevel="0" collapsed="false">
      <c r="A58" s="0" t="n">
        <v>28</v>
      </c>
      <c r="B58" s="0" t="str">
        <f aca="false">CONCATENATE("reg",A58,"_nak")</f>
        <v>reg28_nak</v>
      </c>
      <c r="C58" s="0" t="s">
        <v>198</v>
      </c>
      <c r="D58" s="0" t="n">
        <v>1</v>
      </c>
      <c r="E58" s="0" t="n">
        <v>0</v>
      </c>
      <c r="F58" s="0" t="n">
        <v>0</v>
      </c>
      <c r="G58" s="32" t="n">
        <v>0</v>
      </c>
    </row>
    <row r="59" customFormat="false" ht="12.8" hidden="false" customHeight="false" outlineLevel="0" collapsed="false">
      <c r="A59" s="0" t="n">
        <v>28</v>
      </c>
      <c r="B59" s="0" t="str">
        <f aca="false">CONCATENATE("reg",A59,"_nak")</f>
        <v>reg28_nak</v>
      </c>
      <c r="C59" s="0" t="s">
        <v>201</v>
      </c>
      <c r="D59" s="0" t="n">
        <v>0</v>
      </c>
      <c r="E59" s="0" t="n">
        <v>1</v>
      </c>
      <c r="F59" s="0" t="n">
        <v>1</v>
      </c>
      <c r="G59" s="32" t="n">
        <v>0</v>
      </c>
    </row>
    <row r="60" customFormat="false" ht="12.8" hidden="false" customHeight="false" outlineLevel="0" collapsed="false">
      <c r="A60" s="0" t="n">
        <v>29</v>
      </c>
      <c r="B60" s="0" t="str">
        <f aca="false">CONCATENATE("reg",A60,"_nak")</f>
        <v>reg29_nak</v>
      </c>
      <c r="C60" s="0" t="s">
        <v>198</v>
      </c>
      <c r="D60" s="0" t="n">
        <v>1</v>
      </c>
      <c r="E60" s="0" t="n">
        <v>0</v>
      </c>
      <c r="F60" s="0" t="n">
        <v>0</v>
      </c>
      <c r="G60" s="32" t="n">
        <v>0</v>
      </c>
    </row>
    <row r="61" customFormat="false" ht="12.8" hidden="false" customHeight="false" outlineLevel="0" collapsed="false">
      <c r="A61" s="0" t="n">
        <v>29</v>
      </c>
      <c r="B61" s="0" t="str">
        <f aca="false">CONCATENATE("reg",A61,"_nak")</f>
        <v>reg29_nak</v>
      </c>
      <c r="C61" s="0" t="s">
        <v>201</v>
      </c>
      <c r="D61" s="0" t="n">
        <v>0</v>
      </c>
      <c r="E61" s="0" t="n">
        <v>1</v>
      </c>
      <c r="F61" s="0" t="n">
        <v>1</v>
      </c>
      <c r="G61" s="32" t="n">
        <v>0</v>
      </c>
    </row>
    <row r="62" customFormat="false" ht="12.8" hidden="false" customHeight="false" outlineLevel="0" collapsed="false">
      <c r="A62" s="0" t="n">
        <v>30</v>
      </c>
      <c r="B62" s="0" t="str">
        <f aca="false">CONCATENATE("reg",A62,"_nak")</f>
        <v>reg30_nak</v>
      </c>
      <c r="C62" s="0" t="s">
        <v>198</v>
      </c>
      <c r="D62" s="0" t="n">
        <v>1</v>
      </c>
      <c r="E62" s="0" t="n">
        <v>0</v>
      </c>
      <c r="F62" s="0" t="n">
        <v>0</v>
      </c>
      <c r="G62" s="32" t="n">
        <v>0</v>
      </c>
    </row>
    <row r="63" customFormat="false" ht="12.8" hidden="false" customHeight="false" outlineLevel="0" collapsed="false">
      <c r="A63" s="0" t="n">
        <v>30</v>
      </c>
      <c r="B63" s="0" t="str">
        <f aca="false">CONCATENATE("reg",A63,"_nak")</f>
        <v>reg30_nak</v>
      </c>
      <c r="C63" s="0" t="s">
        <v>201</v>
      </c>
      <c r="D63" s="0" t="n">
        <v>0</v>
      </c>
      <c r="E63" s="0" t="n">
        <v>1</v>
      </c>
      <c r="F63" s="0" t="n">
        <v>1</v>
      </c>
      <c r="G63" s="32" t="n">
        <v>0</v>
      </c>
    </row>
    <row r="64" customFormat="false" ht="12.8" hidden="false" customHeight="false" outlineLevel="0" collapsed="false">
      <c r="A64" s="0" t="n">
        <v>31</v>
      </c>
      <c r="B64" s="0" t="str">
        <f aca="false">CONCATENATE("reg",A64,"_nak")</f>
        <v>reg31_nak</v>
      </c>
      <c r="C64" s="0" t="s">
        <v>198</v>
      </c>
      <c r="D64" s="0" t="n">
        <v>1</v>
      </c>
      <c r="E64" s="0" t="n">
        <v>0</v>
      </c>
      <c r="F64" s="0" t="n">
        <v>0</v>
      </c>
      <c r="G64" s="32" t="n">
        <v>0</v>
      </c>
    </row>
    <row r="65" customFormat="false" ht="12.8" hidden="false" customHeight="false" outlineLevel="0" collapsed="false">
      <c r="A65" s="0" t="n">
        <v>31</v>
      </c>
      <c r="B65" s="0" t="str">
        <f aca="false">CONCATENATE("reg",A65,"_nak")</f>
        <v>reg31_nak</v>
      </c>
      <c r="C65" s="0" t="s">
        <v>201</v>
      </c>
      <c r="D65" s="0" t="n">
        <v>0</v>
      </c>
      <c r="E65" s="0" t="n">
        <v>1</v>
      </c>
      <c r="F65" s="0" t="n">
        <v>1</v>
      </c>
      <c r="G65" s="32" t="n">
        <v>0</v>
      </c>
    </row>
    <row r="66" customFormat="false" ht="12.8" hidden="false" customHeight="false" outlineLevel="0" collapsed="false">
      <c r="A66" s="0" t="n">
        <v>32</v>
      </c>
      <c r="B66" s="0" t="str">
        <f aca="false">CONCATENATE("reg",A66,"_nak")</f>
        <v>reg32_nak</v>
      </c>
      <c r="C66" s="0" t="s">
        <v>198</v>
      </c>
      <c r="D66" s="0" t="n">
        <v>1</v>
      </c>
      <c r="E66" s="0" t="n">
        <v>0</v>
      </c>
      <c r="F66" s="0" t="n">
        <v>0</v>
      </c>
      <c r="G66" s="32" t="n">
        <v>0</v>
      </c>
    </row>
    <row r="67" customFormat="false" ht="12.8" hidden="false" customHeight="false" outlineLevel="0" collapsed="false">
      <c r="A67" s="0" t="n">
        <v>32</v>
      </c>
      <c r="B67" s="0" t="str">
        <f aca="false">CONCATENATE("reg",A67,"_nak")</f>
        <v>reg32_nak</v>
      </c>
      <c r="C67" s="0" t="s">
        <v>201</v>
      </c>
      <c r="D67" s="0" t="n">
        <v>0</v>
      </c>
      <c r="E67" s="0" t="n">
        <v>1</v>
      </c>
      <c r="F67" s="0" t="n">
        <v>1</v>
      </c>
      <c r="G67" s="32" t="n">
        <v>0</v>
      </c>
    </row>
    <row r="68" customFormat="false" ht="12.8" hidden="false" customHeight="false" outlineLevel="0" collapsed="false">
      <c r="A68" s="0" t="n">
        <v>33</v>
      </c>
      <c r="B68" s="0" t="str">
        <f aca="false">CONCATENATE("reg",A68,"_nak")</f>
        <v>reg33_nak</v>
      </c>
      <c r="C68" s="0" t="s">
        <v>198</v>
      </c>
      <c r="D68" s="0" t="n">
        <v>1</v>
      </c>
      <c r="E68" s="0" t="n">
        <v>0</v>
      </c>
      <c r="F68" s="0" t="n">
        <v>0</v>
      </c>
      <c r="G68" s="32" t="n">
        <v>0</v>
      </c>
    </row>
    <row r="69" customFormat="false" ht="12.8" hidden="false" customHeight="false" outlineLevel="0" collapsed="false">
      <c r="A69" s="0" t="n">
        <v>33</v>
      </c>
      <c r="B69" s="0" t="str">
        <f aca="false">CONCATENATE("reg",A69,"_nak")</f>
        <v>reg33_nak</v>
      </c>
      <c r="C69" s="0" t="s">
        <v>201</v>
      </c>
      <c r="D69" s="0" t="n">
        <v>0</v>
      </c>
      <c r="E69" s="0" t="n">
        <v>1</v>
      </c>
      <c r="F69" s="0" t="n">
        <v>1</v>
      </c>
      <c r="G69" s="32" t="n">
        <v>0</v>
      </c>
    </row>
    <row r="70" customFormat="false" ht="12.8" hidden="false" customHeight="false" outlineLevel="0" collapsed="false">
      <c r="A70" s="0" t="n">
        <v>34</v>
      </c>
      <c r="B70" s="0" t="str">
        <f aca="false">CONCATENATE("reg",A70,"_nak")</f>
        <v>reg34_nak</v>
      </c>
      <c r="C70" s="0" t="s">
        <v>198</v>
      </c>
      <c r="D70" s="0" t="n">
        <v>1</v>
      </c>
      <c r="E70" s="0" t="n">
        <v>0</v>
      </c>
      <c r="F70" s="0" t="n">
        <v>0</v>
      </c>
      <c r="G70" s="32" t="n">
        <v>0</v>
      </c>
    </row>
    <row r="71" customFormat="false" ht="12.8" hidden="false" customHeight="false" outlineLevel="0" collapsed="false">
      <c r="A71" s="0" t="n">
        <v>34</v>
      </c>
      <c r="B71" s="0" t="str">
        <f aca="false">CONCATENATE("reg",A71,"_nak")</f>
        <v>reg34_nak</v>
      </c>
      <c r="C71" s="0" t="s">
        <v>201</v>
      </c>
      <c r="D71" s="0" t="n">
        <v>0</v>
      </c>
      <c r="E71" s="0" t="n">
        <v>1</v>
      </c>
      <c r="F71" s="0" t="n">
        <v>1</v>
      </c>
      <c r="G71" s="32" t="n">
        <v>0</v>
      </c>
    </row>
    <row r="72" customFormat="false" ht="12.8" hidden="false" customHeight="false" outlineLevel="0" collapsed="false">
      <c r="A72" s="0" t="n">
        <v>35</v>
      </c>
      <c r="B72" s="0" t="str">
        <f aca="false">CONCATENATE("reg",A72,"_nak")</f>
        <v>reg35_nak</v>
      </c>
      <c r="C72" s="0" t="s">
        <v>198</v>
      </c>
      <c r="D72" s="0" t="n">
        <v>1</v>
      </c>
      <c r="E72" s="0" t="n">
        <v>0</v>
      </c>
      <c r="F72" s="0" t="n">
        <v>0</v>
      </c>
      <c r="G72" s="32" t="n">
        <v>0</v>
      </c>
    </row>
    <row r="73" customFormat="false" ht="12.8" hidden="false" customHeight="false" outlineLevel="0" collapsed="false">
      <c r="A73" s="0" t="n">
        <v>35</v>
      </c>
      <c r="B73" s="0" t="str">
        <f aca="false">CONCATENATE("reg",A73,"_nak")</f>
        <v>reg35_nak</v>
      </c>
      <c r="C73" s="0" t="s">
        <v>201</v>
      </c>
      <c r="D73" s="0" t="n">
        <v>0</v>
      </c>
      <c r="E73" s="0" t="n">
        <v>1</v>
      </c>
      <c r="F73" s="0" t="n">
        <v>1</v>
      </c>
      <c r="G73" s="32" t="n">
        <v>0</v>
      </c>
    </row>
    <row r="74" customFormat="false" ht="12.8" hidden="false" customHeight="false" outlineLevel="0" collapsed="false">
      <c r="A74" s="0" t="n">
        <v>36</v>
      </c>
      <c r="B74" s="0" t="str">
        <f aca="false">CONCATENATE("reg",A74,"_nak")</f>
        <v>reg36_nak</v>
      </c>
      <c r="C74" s="0" t="s">
        <v>198</v>
      </c>
      <c r="D74" s="0" t="n">
        <v>1</v>
      </c>
      <c r="E74" s="0" t="n">
        <v>0</v>
      </c>
      <c r="F74" s="0" t="n">
        <v>0</v>
      </c>
      <c r="G74" s="32" t="n">
        <v>0</v>
      </c>
    </row>
    <row r="75" customFormat="false" ht="12.8" hidden="false" customHeight="false" outlineLevel="0" collapsed="false">
      <c r="A75" s="0" t="n">
        <v>36</v>
      </c>
      <c r="B75" s="0" t="str">
        <f aca="false">CONCATENATE("reg",A75,"_nak")</f>
        <v>reg36_nak</v>
      </c>
      <c r="C75" s="0" t="s">
        <v>201</v>
      </c>
      <c r="D75" s="0" t="n">
        <v>0</v>
      </c>
      <c r="E75" s="0" t="n">
        <v>1</v>
      </c>
      <c r="F75" s="0" t="n">
        <v>1</v>
      </c>
      <c r="G75" s="32" t="n">
        <v>0</v>
      </c>
    </row>
    <row r="76" customFormat="false" ht="12.8" hidden="false" customHeight="false" outlineLevel="0" collapsed="false">
      <c r="A76" s="0" t="n">
        <v>37</v>
      </c>
      <c r="B76" s="0" t="str">
        <f aca="false">CONCATENATE("reg",A76,"_nak")</f>
        <v>reg37_nak</v>
      </c>
      <c r="C76" s="0" t="s">
        <v>198</v>
      </c>
      <c r="D76" s="0" t="n">
        <v>1</v>
      </c>
      <c r="E76" s="0" t="n">
        <v>0</v>
      </c>
      <c r="F76" s="0" t="n">
        <v>0</v>
      </c>
      <c r="G76" s="32" t="n">
        <v>0</v>
      </c>
    </row>
    <row r="77" customFormat="false" ht="12.8" hidden="false" customHeight="false" outlineLevel="0" collapsed="false">
      <c r="A77" s="0" t="n">
        <v>37</v>
      </c>
      <c r="B77" s="0" t="str">
        <f aca="false">CONCATENATE("reg",A77,"_nak")</f>
        <v>reg37_nak</v>
      </c>
      <c r="C77" s="0" t="s">
        <v>201</v>
      </c>
      <c r="D77" s="0" t="n">
        <v>0</v>
      </c>
      <c r="E77" s="0" t="n">
        <v>1</v>
      </c>
      <c r="F77" s="0" t="n">
        <v>1</v>
      </c>
      <c r="G77" s="32" t="n">
        <v>0</v>
      </c>
    </row>
    <row r="78" customFormat="false" ht="12.8" hidden="false" customHeight="false" outlineLevel="0" collapsed="false">
      <c r="A78" s="0" t="n">
        <v>38</v>
      </c>
      <c r="B78" s="0" t="str">
        <f aca="false">CONCATENATE("reg",A78,"_nak")</f>
        <v>reg38_nak</v>
      </c>
      <c r="C78" s="0" t="s">
        <v>198</v>
      </c>
      <c r="D78" s="0" t="n">
        <v>1</v>
      </c>
      <c r="E78" s="0" t="n">
        <v>0</v>
      </c>
      <c r="F78" s="0" t="n">
        <v>0</v>
      </c>
      <c r="G78" s="32" t="n">
        <v>0</v>
      </c>
    </row>
    <row r="79" customFormat="false" ht="12.8" hidden="false" customHeight="false" outlineLevel="0" collapsed="false">
      <c r="A79" s="0" t="n">
        <v>38</v>
      </c>
      <c r="B79" s="0" t="str">
        <f aca="false">CONCATENATE("reg",A79,"_nak")</f>
        <v>reg38_nak</v>
      </c>
      <c r="C79" s="0" t="s">
        <v>201</v>
      </c>
      <c r="D79" s="0" t="n">
        <v>0</v>
      </c>
      <c r="E79" s="0" t="n">
        <v>1</v>
      </c>
      <c r="F79" s="0" t="n">
        <v>1</v>
      </c>
      <c r="G79" s="32" t="n">
        <v>0</v>
      </c>
    </row>
    <row r="80" customFormat="false" ht="12.8" hidden="false" customHeight="false" outlineLevel="0" collapsed="false">
      <c r="A80" s="0" t="n">
        <v>39</v>
      </c>
      <c r="B80" s="0" t="str">
        <f aca="false">CONCATENATE("reg",A80,"_nak")</f>
        <v>reg39_nak</v>
      </c>
      <c r="C80" s="0" t="s">
        <v>198</v>
      </c>
      <c r="D80" s="0" t="n">
        <v>1</v>
      </c>
      <c r="E80" s="0" t="n">
        <v>0</v>
      </c>
      <c r="F80" s="0" t="n">
        <v>0</v>
      </c>
      <c r="G80" s="32" t="n">
        <v>0</v>
      </c>
    </row>
    <row r="81" customFormat="false" ht="12.8" hidden="false" customHeight="false" outlineLevel="0" collapsed="false">
      <c r="A81" s="0" t="n">
        <v>39</v>
      </c>
      <c r="B81" s="0" t="str">
        <f aca="false">CONCATENATE("reg",A81,"_nak")</f>
        <v>reg39_nak</v>
      </c>
      <c r="C81" s="0" t="s">
        <v>201</v>
      </c>
      <c r="D81" s="0" t="n">
        <v>0</v>
      </c>
      <c r="E81" s="0" t="n">
        <v>1</v>
      </c>
      <c r="F81" s="0" t="n">
        <v>1</v>
      </c>
      <c r="G81" s="32" t="n">
        <v>0</v>
      </c>
    </row>
    <row r="82" customFormat="false" ht="12.8" hidden="false" customHeight="false" outlineLevel="0" collapsed="false">
      <c r="A82" s="0" t="n">
        <v>40</v>
      </c>
      <c r="B82" s="0" t="str">
        <f aca="false">CONCATENATE("reg",A82,"_nak")</f>
        <v>reg40_nak</v>
      </c>
      <c r="C82" s="0" t="s">
        <v>198</v>
      </c>
      <c r="D82" s="0" t="n">
        <v>1</v>
      </c>
      <c r="E82" s="0" t="n">
        <v>0</v>
      </c>
      <c r="F82" s="0" t="n">
        <v>0</v>
      </c>
      <c r="G82" s="32" t="n">
        <v>0</v>
      </c>
    </row>
    <row r="83" customFormat="false" ht="12.8" hidden="false" customHeight="false" outlineLevel="0" collapsed="false">
      <c r="A83" s="0" t="n">
        <v>40</v>
      </c>
      <c r="B83" s="0" t="str">
        <f aca="false">CONCATENATE("reg",A83,"_nak")</f>
        <v>reg40_nak</v>
      </c>
      <c r="C83" s="0" t="s">
        <v>201</v>
      </c>
      <c r="D83" s="0" t="n">
        <v>0</v>
      </c>
      <c r="E83" s="0" t="n">
        <v>1</v>
      </c>
      <c r="F83" s="0" t="n">
        <v>1</v>
      </c>
      <c r="G83" s="32" t="n">
        <v>0</v>
      </c>
    </row>
    <row r="84" customFormat="false" ht="12.8" hidden="false" customHeight="false" outlineLevel="0" collapsed="false">
      <c r="A84" s="0" t="n">
        <v>41</v>
      </c>
      <c r="B84" s="0" t="str">
        <f aca="false">CONCATENATE("reg",A84,"_nak")</f>
        <v>reg41_nak</v>
      </c>
      <c r="C84" s="0" t="s">
        <v>198</v>
      </c>
      <c r="D84" s="0" t="n">
        <v>1</v>
      </c>
      <c r="E84" s="0" t="n">
        <v>0</v>
      </c>
      <c r="F84" s="0" t="n">
        <v>0</v>
      </c>
      <c r="G84" s="32" t="n">
        <v>0</v>
      </c>
    </row>
    <row r="85" customFormat="false" ht="12.8" hidden="false" customHeight="false" outlineLevel="0" collapsed="false">
      <c r="A85" s="0" t="n">
        <v>41</v>
      </c>
      <c r="B85" s="0" t="str">
        <f aca="false">CONCATENATE("reg",A85,"_nak")</f>
        <v>reg41_nak</v>
      </c>
      <c r="C85" s="0" t="s">
        <v>201</v>
      </c>
      <c r="D85" s="0" t="n">
        <v>0</v>
      </c>
      <c r="E85" s="0" t="n">
        <v>1</v>
      </c>
      <c r="F85" s="0" t="n">
        <v>1</v>
      </c>
      <c r="G85" s="32" t="n">
        <v>0</v>
      </c>
    </row>
    <row r="86" customFormat="false" ht="12.8" hidden="false" customHeight="false" outlineLevel="0" collapsed="false">
      <c r="A86" s="0" t="n">
        <v>42</v>
      </c>
      <c r="B86" s="0" t="str">
        <f aca="false">CONCATENATE("reg",A86,"_nak")</f>
        <v>reg42_nak</v>
      </c>
      <c r="C86" s="0" t="s">
        <v>198</v>
      </c>
      <c r="D86" s="0" t="n">
        <v>1</v>
      </c>
      <c r="E86" s="0" t="n">
        <v>0</v>
      </c>
      <c r="F86" s="0" t="n">
        <v>0</v>
      </c>
      <c r="G86" s="32" t="n">
        <v>0</v>
      </c>
    </row>
    <row r="87" customFormat="false" ht="12.8" hidden="false" customHeight="false" outlineLevel="0" collapsed="false">
      <c r="A87" s="0" t="n">
        <v>42</v>
      </c>
      <c r="B87" s="0" t="str">
        <f aca="false">CONCATENATE("reg",A87,"_nak")</f>
        <v>reg42_nak</v>
      </c>
      <c r="C87" s="0" t="s">
        <v>201</v>
      </c>
      <c r="D87" s="0" t="n">
        <v>0</v>
      </c>
      <c r="E87" s="0" t="n">
        <v>1</v>
      </c>
      <c r="F87" s="0" t="n">
        <v>1</v>
      </c>
      <c r="G87" s="32" t="n">
        <v>0</v>
      </c>
    </row>
    <row r="88" customFormat="false" ht="12.8" hidden="false" customHeight="false" outlineLevel="0" collapsed="false">
      <c r="A88" s="0" t="n">
        <v>43</v>
      </c>
      <c r="B88" s="0" t="str">
        <f aca="false">CONCATENATE("reg",A88,"_nak")</f>
        <v>reg43_nak</v>
      </c>
      <c r="C88" s="0" t="s">
        <v>198</v>
      </c>
      <c r="D88" s="0" t="n">
        <v>1</v>
      </c>
      <c r="E88" s="0" t="n">
        <v>0</v>
      </c>
      <c r="F88" s="0" t="n">
        <v>0</v>
      </c>
      <c r="G88" s="32" t="n">
        <v>0</v>
      </c>
    </row>
    <row r="89" customFormat="false" ht="12.8" hidden="false" customHeight="false" outlineLevel="0" collapsed="false">
      <c r="A89" s="0" t="n">
        <v>43</v>
      </c>
      <c r="B89" s="0" t="str">
        <f aca="false">CONCATENATE("reg",A89,"_nak")</f>
        <v>reg43_nak</v>
      </c>
      <c r="C89" s="0" t="s">
        <v>201</v>
      </c>
      <c r="D89" s="0" t="n">
        <v>0</v>
      </c>
      <c r="E89" s="0" t="n">
        <v>1</v>
      </c>
      <c r="F89" s="0" t="n">
        <v>1</v>
      </c>
      <c r="G89" s="32" t="n">
        <v>0</v>
      </c>
    </row>
    <row r="90" customFormat="false" ht="12.8" hidden="false" customHeight="false" outlineLevel="0" collapsed="false">
      <c r="A90" s="0" t="n">
        <v>44</v>
      </c>
      <c r="B90" s="0" t="str">
        <f aca="false">CONCATENATE("reg",A90,"_nak")</f>
        <v>reg44_nak</v>
      </c>
      <c r="C90" s="0" t="s">
        <v>198</v>
      </c>
      <c r="D90" s="0" t="n">
        <v>1</v>
      </c>
      <c r="E90" s="0" t="n">
        <v>0</v>
      </c>
      <c r="F90" s="0" t="n">
        <v>0</v>
      </c>
      <c r="G90" s="32" t="n">
        <v>0</v>
      </c>
    </row>
    <row r="91" customFormat="false" ht="12.8" hidden="false" customHeight="false" outlineLevel="0" collapsed="false">
      <c r="A91" s="0" t="n">
        <v>44</v>
      </c>
      <c r="B91" s="0" t="str">
        <f aca="false">CONCATENATE("reg",A91,"_nak")</f>
        <v>reg44_nak</v>
      </c>
      <c r="C91" s="0" t="s">
        <v>201</v>
      </c>
      <c r="D91" s="0" t="n">
        <v>0</v>
      </c>
      <c r="E91" s="0" t="n">
        <v>1</v>
      </c>
      <c r="F91" s="0" t="n">
        <v>1</v>
      </c>
      <c r="G91" s="32" t="n">
        <v>0</v>
      </c>
    </row>
    <row r="92" customFormat="false" ht="12.8" hidden="false" customHeight="false" outlineLevel="0" collapsed="false">
      <c r="A92" s="0" t="n">
        <v>45</v>
      </c>
      <c r="B92" s="0" t="str">
        <f aca="false">CONCATENATE("reg",A92,"_nak")</f>
        <v>reg45_nak</v>
      </c>
      <c r="C92" s="0" t="s">
        <v>198</v>
      </c>
      <c r="D92" s="0" t="n">
        <v>1</v>
      </c>
      <c r="E92" s="0" t="n">
        <v>0</v>
      </c>
      <c r="F92" s="0" t="n">
        <v>0</v>
      </c>
      <c r="G92" s="32" t="n">
        <v>0</v>
      </c>
    </row>
    <row r="93" customFormat="false" ht="12.8" hidden="false" customHeight="false" outlineLevel="0" collapsed="false">
      <c r="A93" s="0" t="n">
        <v>45</v>
      </c>
      <c r="B93" s="0" t="str">
        <f aca="false">CONCATENATE("reg",A93,"_nak")</f>
        <v>reg45_nak</v>
      </c>
      <c r="C93" s="0" t="s">
        <v>201</v>
      </c>
      <c r="D93" s="0" t="n">
        <v>0</v>
      </c>
      <c r="E93" s="0" t="n">
        <v>1</v>
      </c>
      <c r="F93" s="0" t="n">
        <v>1</v>
      </c>
      <c r="G93" s="32" t="n">
        <v>0</v>
      </c>
    </row>
    <row r="94" customFormat="false" ht="12.8" hidden="false" customHeight="false" outlineLevel="0" collapsed="false">
      <c r="A94" s="0" t="n">
        <v>46</v>
      </c>
      <c r="B94" s="0" t="str">
        <f aca="false">CONCATENATE("reg",A94,"_nak")</f>
        <v>reg46_nak</v>
      </c>
      <c r="C94" s="0" t="s">
        <v>198</v>
      </c>
      <c r="D94" s="0" t="n">
        <v>1</v>
      </c>
      <c r="E94" s="0" t="n">
        <v>0</v>
      </c>
      <c r="F94" s="0" t="n">
        <v>0</v>
      </c>
      <c r="G94" s="32" t="n">
        <v>0</v>
      </c>
    </row>
    <row r="95" customFormat="false" ht="12.8" hidden="false" customHeight="false" outlineLevel="0" collapsed="false">
      <c r="A95" s="0" t="n">
        <v>46</v>
      </c>
      <c r="B95" s="0" t="str">
        <f aca="false">CONCATENATE("reg",A95,"_nak")</f>
        <v>reg46_nak</v>
      </c>
      <c r="C95" s="0" t="s">
        <v>201</v>
      </c>
      <c r="D95" s="0" t="n">
        <v>0</v>
      </c>
      <c r="E95" s="0" t="n">
        <v>1</v>
      </c>
      <c r="F95" s="0" t="n">
        <v>1</v>
      </c>
      <c r="G95" s="32" t="n">
        <v>0</v>
      </c>
    </row>
    <row r="96" customFormat="false" ht="12.8" hidden="false" customHeight="false" outlineLevel="0" collapsed="false">
      <c r="A96" s="0" t="n">
        <v>47</v>
      </c>
      <c r="B96" s="33" t="str">
        <f aca="false">CONCATENATE("irreg",A96,"_nak")</f>
        <v>irreg47_nak</v>
      </c>
      <c r="C96" s="33" t="s">
        <v>204</v>
      </c>
      <c r="D96" s="33" t="n">
        <v>0</v>
      </c>
      <c r="E96" s="0" t="n">
        <v>0</v>
      </c>
      <c r="F96" s="32" t="n">
        <v>0</v>
      </c>
      <c r="G96" s="0" t="n">
        <v>1</v>
      </c>
    </row>
    <row r="97" customFormat="false" ht="12.8" hidden="false" customHeight="false" outlineLevel="0" collapsed="false">
      <c r="A97" s="0" t="n">
        <v>47</v>
      </c>
      <c r="B97" s="33" t="str">
        <f aca="false">CONCATENATE("irreg",A97,"_nak")</f>
        <v>irreg47_nak</v>
      </c>
      <c r="C97" s="33" t="s">
        <v>205</v>
      </c>
      <c r="D97" s="33" t="n">
        <v>1</v>
      </c>
      <c r="E97" s="0" t="n">
        <v>1</v>
      </c>
      <c r="F97" s="32" t="n">
        <v>0</v>
      </c>
      <c r="G97" s="0" t="n">
        <v>0</v>
      </c>
    </row>
    <row r="98" customFormat="false" ht="12.8" hidden="false" customHeight="false" outlineLevel="0" collapsed="false">
      <c r="A98" s="0" t="n">
        <v>48</v>
      </c>
      <c r="B98" s="33" t="str">
        <f aca="false">CONCATENATE("irreg",A98,"_nak")</f>
        <v>irreg48_nak</v>
      </c>
      <c r="C98" s="33" t="s">
        <v>204</v>
      </c>
      <c r="D98" s="33" t="n">
        <v>0</v>
      </c>
      <c r="E98" s="0" t="n">
        <v>0</v>
      </c>
      <c r="F98" s="32" t="n">
        <v>0</v>
      </c>
      <c r="G98" s="0" t="n">
        <v>1</v>
      </c>
    </row>
    <row r="99" customFormat="false" ht="12.8" hidden="false" customHeight="false" outlineLevel="0" collapsed="false">
      <c r="A99" s="0" t="n">
        <v>48</v>
      </c>
      <c r="B99" s="33" t="str">
        <f aca="false">CONCATENATE("irreg",A99,"_nak")</f>
        <v>irreg48_nak</v>
      </c>
      <c r="C99" s="33" t="s">
        <v>205</v>
      </c>
      <c r="D99" s="33" t="n">
        <v>1</v>
      </c>
      <c r="E99" s="0" t="n">
        <v>1</v>
      </c>
      <c r="F99" s="32" t="n">
        <v>0</v>
      </c>
      <c r="G99" s="0" t="n">
        <v>0</v>
      </c>
    </row>
    <row r="100" customFormat="false" ht="12.8" hidden="false" customHeight="false" outlineLevel="0" collapsed="false">
      <c r="A100" s="0" t="n">
        <v>49</v>
      </c>
      <c r="B100" s="33" t="str">
        <f aca="false">CONCATENATE("irreg",A100,"_nak")</f>
        <v>irreg49_nak</v>
      </c>
      <c r="C100" s="33" t="s">
        <v>204</v>
      </c>
      <c r="D100" s="33" t="n">
        <v>0</v>
      </c>
      <c r="E100" s="0" t="n">
        <v>0</v>
      </c>
      <c r="F100" s="32" t="n">
        <v>0</v>
      </c>
      <c r="G100" s="0" t="n">
        <v>1</v>
      </c>
    </row>
    <row r="101" customFormat="false" ht="12.8" hidden="false" customHeight="false" outlineLevel="0" collapsed="false">
      <c r="A101" s="0" t="n">
        <v>49</v>
      </c>
      <c r="B101" s="33" t="str">
        <f aca="false">CONCATENATE("irreg",A101,"_nak")</f>
        <v>irreg49_nak</v>
      </c>
      <c r="C101" s="33" t="s">
        <v>205</v>
      </c>
      <c r="D101" s="33" t="n">
        <v>1</v>
      </c>
      <c r="E101" s="0" t="n">
        <v>1</v>
      </c>
      <c r="F101" s="32" t="n">
        <v>0</v>
      </c>
      <c r="G101" s="0" t="n">
        <v>0</v>
      </c>
    </row>
    <row r="102" customFormat="false" ht="12.8" hidden="false" customHeight="false" outlineLevel="0" collapsed="false">
      <c r="A102" s="0" t="n">
        <v>50</v>
      </c>
      <c r="B102" s="33" t="str">
        <f aca="false">CONCATENATE("irreg",A102,"_nak")</f>
        <v>irreg50_nak</v>
      </c>
      <c r="C102" s="33" t="s">
        <v>204</v>
      </c>
      <c r="D102" s="33" t="n">
        <v>0</v>
      </c>
      <c r="E102" s="0" t="n">
        <v>0</v>
      </c>
      <c r="F102" s="32" t="n">
        <v>0</v>
      </c>
      <c r="G102" s="0" t="n">
        <v>1</v>
      </c>
    </row>
    <row r="103" customFormat="false" ht="12.8" hidden="false" customHeight="false" outlineLevel="0" collapsed="false">
      <c r="A103" s="0" t="n">
        <v>50</v>
      </c>
      <c r="B103" s="33" t="str">
        <f aca="false">CONCATENATE("irreg",A103,"_nak")</f>
        <v>irreg50_nak</v>
      </c>
      <c r="C103" s="33" t="s">
        <v>205</v>
      </c>
      <c r="D103" s="33" t="n">
        <v>1</v>
      </c>
      <c r="E103" s="0" t="n">
        <v>1</v>
      </c>
      <c r="F103" s="32" t="n">
        <v>0</v>
      </c>
      <c r="G103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103"/>
  <sheetViews>
    <sheetView showFormulas="false" showGridLines="true" showRowColHeaders="true" showZeros="true" rightToLeft="false" tabSelected="false" showOutlineSymbols="true" defaultGridColor="true" view="normal" topLeftCell="A1" colorId="64" zoomScale="200" zoomScaleNormal="200" zoomScalePageLayoutView="100" workbookViewId="0">
      <selection pane="topLeft" activeCell="L3" activeCellId="0" sqref="L3"/>
    </sheetView>
  </sheetViews>
  <sheetFormatPr defaultColWidth="11.55078125" defaultRowHeight="12.8" zeroHeight="false" outlineLevelRow="0" outlineLevelCol="0"/>
  <cols>
    <col collapsed="false" customWidth="true" hidden="false" outlineLevel="0" max="7" min="6" style="0" width="14.03"/>
    <col collapsed="false" customWidth="true" hidden="false" outlineLevel="0" max="8" min="8" style="0" width="15.35"/>
    <col collapsed="false" customWidth="true" hidden="false" outlineLevel="0" max="15" min="15" style="0" width="3.61"/>
  </cols>
  <sheetData>
    <row r="1" customFormat="false" ht="12.8" hidden="false" customHeight="false" outlineLevel="0" collapsed="false">
      <c r="L1" s="0" t="n">
        <v>2.442</v>
      </c>
    </row>
    <row r="2" customFormat="false" ht="12.8" hidden="false" customHeight="false" outlineLevel="0" collapsed="false">
      <c r="L2" s="0" t="n">
        <v>0</v>
      </c>
      <c r="M2" s="0" t="n">
        <v>0</v>
      </c>
    </row>
    <row r="3" customFormat="false" ht="12.8" hidden="false" customHeight="false" outlineLevel="0" collapsed="false">
      <c r="B3" s="0" t="s">
        <v>2</v>
      </c>
      <c r="C3" s="0" t="s">
        <v>4</v>
      </c>
      <c r="D3" s="0" t="s">
        <v>5</v>
      </c>
      <c r="E3" s="0" t="s">
        <v>195</v>
      </c>
      <c r="F3" s="0" t="s">
        <v>206</v>
      </c>
      <c r="G3" s="0" t="s">
        <v>196</v>
      </c>
      <c r="H3" s="0" t="s">
        <v>197</v>
      </c>
      <c r="J3" s="0" t="s">
        <v>149</v>
      </c>
      <c r="L3" s="0" t="s">
        <v>195</v>
      </c>
      <c r="M3" s="0" t="s">
        <v>206</v>
      </c>
      <c r="N3" s="0" t="s">
        <v>154</v>
      </c>
      <c r="O3" s="32" t="s">
        <v>155</v>
      </c>
      <c r="P3" s="0" t="s">
        <v>157</v>
      </c>
    </row>
    <row r="4" customFormat="false" ht="12.8" hidden="false" customHeight="false" outlineLevel="0" collapsed="false">
      <c r="A4" s="0" t="n">
        <v>1</v>
      </c>
      <c r="B4" s="0" t="str">
        <f aca="false">CONCATENATE("reg",A4,"_nak")</f>
        <v>reg1_nak</v>
      </c>
      <c r="C4" s="0" t="s">
        <v>198</v>
      </c>
      <c r="D4" s="0" t="n">
        <v>1</v>
      </c>
      <c r="E4" s="0" t="n">
        <v>0</v>
      </c>
      <c r="F4" s="0" t="n">
        <v>1</v>
      </c>
      <c r="G4" s="0" t="n">
        <v>0</v>
      </c>
      <c r="H4" s="32" t="n">
        <v>0</v>
      </c>
      <c r="J4" s="0" t="s">
        <v>199</v>
      </c>
      <c r="K4" s="0" t="s">
        <v>199</v>
      </c>
      <c r="L4" s="0" t="n">
        <v>0</v>
      </c>
      <c r="M4" s="0" t="n">
        <v>1</v>
      </c>
      <c r="N4" s="0" t="n">
        <f aca="false">-SUMPRODUCT(L4:M4,$L$2:$M$2)</f>
        <v>-0</v>
      </c>
      <c r="O4" s="32" t="n">
        <f aca="false">EXP(N4)</f>
        <v>1</v>
      </c>
      <c r="P4" s="0" t="n">
        <f aca="false">O4/SUM(O4:O5)</f>
        <v>0.5</v>
      </c>
    </row>
    <row r="5" customFormat="false" ht="12.8" hidden="false" customHeight="false" outlineLevel="0" collapsed="false">
      <c r="A5" s="0" t="n">
        <v>1</v>
      </c>
      <c r="B5" s="0" t="s">
        <v>200</v>
      </c>
      <c r="C5" s="0" t="s">
        <v>201</v>
      </c>
      <c r="D5" s="0" t="n">
        <v>0</v>
      </c>
      <c r="E5" s="0" t="n">
        <v>1</v>
      </c>
      <c r="F5" s="0" t="n">
        <v>0</v>
      </c>
      <c r="G5" s="0" t="n">
        <v>1</v>
      </c>
      <c r="H5" s="32" t="n">
        <v>0</v>
      </c>
      <c r="J5" s="0" t="s">
        <v>199</v>
      </c>
      <c r="K5" s="0" t="s">
        <v>202</v>
      </c>
      <c r="L5" s="0" t="n">
        <v>1</v>
      </c>
      <c r="M5" s="0" t="n">
        <v>0</v>
      </c>
      <c r="N5" s="0" t="n">
        <f aca="false">-SUMPRODUCT(L5:M5,$L$2:$M$2)</f>
        <v>-0</v>
      </c>
      <c r="O5" s="32" t="n">
        <f aca="false">EXP(N5)</f>
        <v>1</v>
      </c>
      <c r="P5" s="0" t="n">
        <f aca="false">O5/SUM(O4:O5)</f>
        <v>0.5</v>
      </c>
    </row>
    <row r="6" customFormat="false" ht="12.8" hidden="false" customHeight="false" outlineLevel="0" collapsed="false">
      <c r="A6" s="0" t="n">
        <v>2</v>
      </c>
      <c r="B6" s="0" t="s">
        <v>203</v>
      </c>
      <c r="C6" s="0" t="s">
        <v>198</v>
      </c>
      <c r="D6" s="0" t="n">
        <v>1</v>
      </c>
      <c r="E6" s="0" t="n">
        <v>0</v>
      </c>
      <c r="F6" s="0" t="n">
        <v>1</v>
      </c>
      <c r="G6" s="0" t="n">
        <v>0</v>
      </c>
      <c r="H6" s="32" t="n">
        <v>0</v>
      </c>
    </row>
    <row r="7" customFormat="false" ht="12.8" hidden="false" customHeight="false" outlineLevel="0" collapsed="false">
      <c r="A7" s="0" t="n">
        <v>2</v>
      </c>
      <c r="B7" s="0" t="str">
        <f aca="false">CONCATENATE("reg",A7,"_nak")</f>
        <v>reg2_nak</v>
      </c>
      <c r="C7" s="0" t="s">
        <v>201</v>
      </c>
      <c r="D7" s="0" t="n">
        <v>0</v>
      </c>
      <c r="E7" s="0" t="n">
        <v>1</v>
      </c>
      <c r="F7" s="0" t="n">
        <v>0</v>
      </c>
      <c r="G7" s="0" t="n">
        <v>1</v>
      </c>
      <c r="H7" s="32" t="n">
        <v>0</v>
      </c>
    </row>
    <row r="8" customFormat="false" ht="12.8" hidden="false" customHeight="false" outlineLevel="0" collapsed="false">
      <c r="A8" s="0" t="n">
        <v>3</v>
      </c>
      <c r="B8" s="0" t="str">
        <f aca="false">CONCATENATE("reg",A8,"_nak")</f>
        <v>reg3_nak</v>
      </c>
      <c r="C8" s="0" t="s">
        <v>198</v>
      </c>
      <c r="D8" s="0" t="n">
        <v>1</v>
      </c>
      <c r="E8" s="0" t="n">
        <v>0</v>
      </c>
      <c r="F8" s="0" t="n">
        <v>1</v>
      </c>
      <c r="G8" s="0" t="n">
        <v>0</v>
      </c>
      <c r="H8" s="32" t="n">
        <v>0</v>
      </c>
    </row>
    <row r="9" customFormat="false" ht="12.8" hidden="false" customHeight="false" outlineLevel="0" collapsed="false">
      <c r="A9" s="0" t="n">
        <v>3</v>
      </c>
      <c r="B9" s="0" t="str">
        <f aca="false">CONCATENATE("reg",A9,"_nak")</f>
        <v>reg3_nak</v>
      </c>
      <c r="C9" s="0" t="s">
        <v>201</v>
      </c>
      <c r="D9" s="0" t="n">
        <v>0</v>
      </c>
      <c r="E9" s="0" t="n">
        <v>1</v>
      </c>
      <c r="F9" s="0" t="n">
        <v>0</v>
      </c>
      <c r="G9" s="0" t="n">
        <v>1</v>
      </c>
      <c r="H9" s="32" t="n">
        <v>0</v>
      </c>
    </row>
    <row r="10" customFormat="false" ht="12.8" hidden="false" customHeight="false" outlineLevel="0" collapsed="false">
      <c r="A10" s="0" t="n">
        <v>4</v>
      </c>
      <c r="B10" s="0" t="str">
        <f aca="false">CONCATENATE("reg",A10,"_nak")</f>
        <v>reg4_nak</v>
      </c>
      <c r="C10" s="0" t="s">
        <v>198</v>
      </c>
      <c r="D10" s="0" t="n">
        <v>1</v>
      </c>
      <c r="E10" s="0" t="n">
        <v>0</v>
      </c>
      <c r="F10" s="0" t="n">
        <v>1</v>
      </c>
      <c r="G10" s="0" t="n">
        <v>0</v>
      </c>
      <c r="H10" s="32" t="n">
        <v>0</v>
      </c>
    </row>
    <row r="11" customFormat="false" ht="12.8" hidden="false" customHeight="false" outlineLevel="0" collapsed="false">
      <c r="A11" s="0" t="n">
        <v>4</v>
      </c>
      <c r="B11" s="0" t="str">
        <f aca="false">CONCATENATE("reg",A11,"_nak")</f>
        <v>reg4_nak</v>
      </c>
      <c r="C11" s="0" t="s">
        <v>201</v>
      </c>
      <c r="D11" s="0" t="n">
        <v>0</v>
      </c>
      <c r="E11" s="0" t="n">
        <v>1</v>
      </c>
      <c r="F11" s="0" t="n">
        <v>0</v>
      </c>
      <c r="G11" s="0" t="n">
        <v>1</v>
      </c>
      <c r="H11" s="32" t="n">
        <v>0</v>
      </c>
    </row>
    <row r="12" customFormat="false" ht="12.8" hidden="false" customHeight="false" outlineLevel="0" collapsed="false">
      <c r="A12" s="0" t="n">
        <v>5</v>
      </c>
      <c r="B12" s="0" t="str">
        <f aca="false">CONCATENATE("reg",A12,"_nak")</f>
        <v>reg5_nak</v>
      </c>
      <c r="C12" s="0" t="s">
        <v>198</v>
      </c>
      <c r="D12" s="0" t="n">
        <v>1</v>
      </c>
      <c r="E12" s="0" t="n">
        <v>0</v>
      </c>
      <c r="F12" s="0" t="n">
        <v>1</v>
      </c>
      <c r="G12" s="0" t="n">
        <v>0</v>
      </c>
      <c r="H12" s="32" t="n">
        <v>0</v>
      </c>
    </row>
    <row r="13" customFormat="false" ht="12.8" hidden="false" customHeight="false" outlineLevel="0" collapsed="false">
      <c r="A13" s="0" t="n">
        <v>5</v>
      </c>
      <c r="B13" s="0" t="str">
        <f aca="false">CONCATENATE("reg",A13,"_nak")</f>
        <v>reg5_nak</v>
      </c>
      <c r="C13" s="0" t="s">
        <v>201</v>
      </c>
      <c r="D13" s="0" t="n">
        <v>0</v>
      </c>
      <c r="E13" s="0" t="n">
        <v>1</v>
      </c>
      <c r="F13" s="0" t="n">
        <v>0</v>
      </c>
      <c r="G13" s="0" t="n">
        <v>1</v>
      </c>
      <c r="H13" s="32" t="n">
        <v>0</v>
      </c>
    </row>
    <row r="14" customFormat="false" ht="12.8" hidden="false" customHeight="false" outlineLevel="0" collapsed="false">
      <c r="A14" s="0" t="n">
        <v>6</v>
      </c>
      <c r="B14" s="0" t="str">
        <f aca="false">CONCATENATE("reg",A14,"_nak")</f>
        <v>reg6_nak</v>
      </c>
      <c r="C14" s="0" t="s">
        <v>198</v>
      </c>
      <c r="D14" s="0" t="n">
        <v>1</v>
      </c>
      <c r="E14" s="0" t="n">
        <v>0</v>
      </c>
      <c r="F14" s="0" t="n">
        <v>1</v>
      </c>
      <c r="G14" s="0" t="n">
        <v>0</v>
      </c>
      <c r="H14" s="32" t="n">
        <v>0</v>
      </c>
    </row>
    <row r="15" customFormat="false" ht="12.8" hidden="false" customHeight="false" outlineLevel="0" collapsed="false">
      <c r="A15" s="0" t="n">
        <v>6</v>
      </c>
      <c r="B15" s="0" t="str">
        <f aca="false">CONCATENATE("reg",A15,"_nak")</f>
        <v>reg6_nak</v>
      </c>
      <c r="C15" s="0" t="s">
        <v>201</v>
      </c>
      <c r="D15" s="0" t="n">
        <v>0</v>
      </c>
      <c r="E15" s="0" t="n">
        <v>1</v>
      </c>
      <c r="F15" s="0" t="n">
        <v>0</v>
      </c>
      <c r="G15" s="0" t="n">
        <v>1</v>
      </c>
      <c r="H15" s="32" t="n">
        <v>0</v>
      </c>
    </row>
    <row r="16" customFormat="false" ht="12.8" hidden="false" customHeight="false" outlineLevel="0" collapsed="false">
      <c r="A16" s="0" t="n">
        <v>7</v>
      </c>
      <c r="B16" s="0" t="str">
        <f aca="false">CONCATENATE("reg",A16,"_nak")</f>
        <v>reg7_nak</v>
      </c>
      <c r="C16" s="0" t="s">
        <v>198</v>
      </c>
      <c r="D16" s="0" t="n">
        <v>1</v>
      </c>
      <c r="E16" s="0" t="n">
        <v>0</v>
      </c>
      <c r="F16" s="0" t="n">
        <v>1</v>
      </c>
      <c r="G16" s="0" t="n">
        <v>0</v>
      </c>
      <c r="H16" s="32" t="n">
        <v>0</v>
      </c>
    </row>
    <row r="17" customFormat="false" ht="12.8" hidden="false" customHeight="false" outlineLevel="0" collapsed="false">
      <c r="A17" s="0" t="n">
        <v>7</v>
      </c>
      <c r="B17" s="0" t="str">
        <f aca="false">CONCATENATE("reg",A17,"_nak")</f>
        <v>reg7_nak</v>
      </c>
      <c r="C17" s="0" t="s">
        <v>201</v>
      </c>
      <c r="D17" s="0" t="n">
        <v>0</v>
      </c>
      <c r="E17" s="0" t="n">
        <v>1</v>
      </c>
      <c r="F17" s="0" t="n">
        <v>0</v>
      </c>
      <c r="G17" s="0" t="n">
        <v>1</v>
      </c>
      <c r="H17" s="32" t="n">
        <v>0</v>
      </c>
    </row>
    <row r="18" customFormat="false" ht="12.8" hidden="false" customHeight="false" outlineLevel="0" collapsed="false">
      <c r="A18" s="0" t="n">
        <v>8</v>
      </c>
      <c r="B18" s="0" t="str">
        <f aca="false">CONCATENATE("reg",A18,"_nak")</f>
        <v>reg8_nak</v>
      </c>
      <c r="C18" s="0" t="s">
        <v>198</v>
      </c>
      <c r="D18" s="0" t="n">
        <v>1</v>
      </c>
      <c r="E18" s="0" t="n">
        <v>0</v>
      </c>
      <c r="F18" s="0" t="n">
        <v>1</v>
      </c>
      <c r="G18" s="0" t="n">
        <v>0</v>
      </c>
      <c r="H18" s="32" t="n">
        <v>0</v>
      </c>
    </row>
    <row r="19" customFormat="false" ht="12.8" hidden="false" customHeight="false" outlineLevel="0" collapsed="false">
      <c r="A19" s="0" t="n">
        <v>8</v>
      </c>
      <c r="B19" s="0" t="str">
        <f aca="false">CONCATENATE("reg",A19,"_nak")</f>
        <v>reg8_nak</v>
      </c>
      <c r="C19" s="0" t="s">
        <v>201</v>
      </c>
      <c r="D19" s="0" t="n">
        <v>0</v>
      </c>
      <c r="E19" s="0" t="n">
        <v>1</v>
      </c>
      <c r="F19" s="0" t="n">
        <v>0</v>
      </c>
      <c r="G19" s="0" t="n">
        <v>1</v>
      </c>
      <c r="H19" s="32" t="n">
        <v>0</v>
      </c>
    </row>
    <row r="20" customFormat="false" ht="12.8" hidden="false" customHeight="false" outlineLevel="0" collapsed="false">
      <c r="A20" s="0" t="n">
        <v>9</v>
      </c>
      <c r="B20" s="0" t="str">
        <f aca="false">CONCATENATE("reg",A20,"_nak")</f>
        <v>reg9_nak</v>
      </c>
      <c r="C20" s="0" t="s">
        <v>198</v>
      </c>
      <c r="D20" s="0" t="n">
        <v>1</v>
      </c>
      <c r="E20" s="0" t="n">
        <v>0</v>
      </c>
      <c r="F20" s="0" t="n">
        <v>1</v>
      </c>
      <c r="G20" s="0" t="n">
        <v>0</v>
      </c>
      <c r="H20" s="32" t="n">
        <v>0</v>
      </c>
    </row>
    <row r="21" customFormat="false" ht="12.8" hidden="false" customHeight="false" outlineLevel="0" collapsed="false">
      <c r="A21" s="0" t="n">
        <v>9</v>
      </c>
      <c r="B21" s="0" t="str">
        <f aca="false">CONCATENATE("reg",A21,"_nak")</f>
        <v>reg9_nak</v>
      </c>
      <c r="C21" s="0" t="s">
        <v>201</v>
      </c>
      <c r="D21" s="0" t="n">
        <v>0</v>
      </c>
      <c r="E21" s="0" t="n">
        <v>1</v>
      </c>
      <c r="F21" s="0" t="n">
        <v>0</v>
      </c>
      <c r="G21" s="0" t="n">
        <v>1</v>
      </c>
      <c r="H21" s="32" t="n">
        <v>0</v>
      </c>
    </row>
    <row r="22" customFormat="false" ht="12.8" hidden="false" customHeight="false" outlineLevel="0" collapsed="false">
      <c r="A22" s="0" t="n">
        <v>10</v>
      </c>
      <c r="B22" s="0" t="str">
        <f aca="false">CONCATENATE("reg",A22,"_nak")</f>
        <v>reg10_nak</v>
      </c>
      <c r="C22" s="0" t="s">
        <v>198</v>
      </c>
      <c r="D22" s="0" t="n">
        <v>1</v>
      </c>
      <c r="E22" s="0" t="n">
        <v>0</v>
      </c>
      <c r="F22" s="0" t="n">
        <v>1</v>
      </c>
      <c r="G22" s="0" t="n">
        <v>0</v>
      </c>
      <c r="H22" s="32" t="n">
        <v>0</v>
      </c>
    </row>
    <row r="23" customFormat="false" ht="12.8" hidden="false" customHeight="false" outlineLevel="0" collapsed="false">
      <c r="A23" s="0" t="n">
        <v>10</v>
      </c>
      <c r="B23" s="0" t="str">
        <f aca="false">CONCATENATE("reg",A23,"_nak")</f>
        <v>reg10_nak</v>
      </c>
      <c r="C23" s="0" t="s">
        <v>201</v>
      </c>
      <c r="D23" s="0" t="n">
        <v>0</v>
      </c>
      <c r="E23" s="0" t="n">
        <v>1</v>
      </c>
      <c r="F23" s="0" t="n">
        <v>0</v>
      </c>
      <c r="G23" s="0" t="n">
        <v>1</v>
      </c>
      <c r="H23" s="32" t="n">
        <v>0</v>
      </c>
    </row>
    <row r="24" customFormat="false" ht="12.8" hidden="false" customHeight="false" outlineLevel="0" collapsed="false">
      <c r="A24" s="0" t="n">
        <v>11</v>
      </c>
      <c r="B24" s="0" t="str">
        <f aca="false">CONCATENATE("reg",A24,"_nak")</f>
        <v>reg11_nak</v>
      </c>
      <c r="C24" s="0" t="s">
        <v>198</v>
      </c>
      <c r="D24" s="0" t="n">
        <v>1</v>
      </c>
      <c r="E24" s="0" t="n">
        <v>0</v>
      </c>
      <c r="F24" s="0" t="n">
        <v>1</v>
      </c>
      <c r="G24" s="0" t="n">
        <v>0</v>
      </c>
      <c r="H24" s="32" t="n">
        <v>0</v>
      </c>
    </row>
    <row r="25" customFormat="false" ht="12.8" hidden="false" customHeight="false" outlineLevel="0" collapsed="false">
      <c r="A25" s="0" t="n">
        <v>11</v>
      </c>
      <c r="B25" s="0" t="str">
        <f aca="false">CONCATENATE("reg",A25,"_nak")</f>
        <v>reg11_nak</v>
      </c>
      <c r="C25" s="0" t="s">
        <v>201</v>
      </c>
      <c r="D25" s="0" t="n">
        <v>0</v>
      </c>
      <c r="E25" s="0" t="n">
        <v>1</v>
      </c>
      <c r="F25" s="0" t="n">
        <v>0</v>
      </c>
      <c r="G25" s="0" t="n">
        <v>1</v>
      </c>
      <c r="H25" s="32" t="n">
        <v>0</v>
      </c>
    </row>
    <row r="26" customFormat="false" ht="12.8" hidden="false" customHeight="false" outlineLevel="0" collapsed="false">
      <c r="A26" s="0" t="n">
        <v>12</v>
      </c>
      <c r="B26" s="0" t="str">
        <f aca="false">CONCATENATE("reg",A26,"_nak")</f>
        <v>reg12_nak</v>
      </c>
      <c r="C26" s="0" t="s">
        <v>198</v>
      </c>
      <c r="D26" s="0" t="n">
        <v>1</v>
      </c>
      <c r="E26" s="0" t="n">
        <v>0</v>
      </c>
      <c r="F26" s="0" t="n">
        <v>1</v>
      </c>
      <c r="G26" s="0" t="n">
        <v>0</v>
      </c>
      <c r="H26" s="32" t="n">
        <v>0</v>
      </c>
    </row>
    <row r="27" customFormat="false" ht="12.8" hidden="false" customHeight="false" outlineLevel="0" collapsed="false">
      <c r="A27" s="0" t="n">
        <v>12</v>
      </c>
      <c r="B27" s="0" t="str">
        <f aca="false">CONCATENATE("reg",A27,"_nak")</f>
        <v>reg12_nak</v>
      </c>
      <c r="C27" s="0" t="s">
        <v>201</v>
      </c>
      <c r="D27" s="0" t="n">
        <v>0</v>
      </c>
      <c r="E27" s="0" t="n">
        <v>1</v>
      </c>
      <c r="F27" s="0" t="n">
        <v>0</v>
      </c>
      <c r="G27" s="0" t="n">
        <v>1</v>
      </c>
      <c r="H27" s="32" t="n">
        <v>0</v>
      </c>
    </row>
    <row r="28" customFormat="false" ht="12.8" hidden="false" customHeight="false" outlineLevel="0" collapsed="false">
      <c r="A28" s="0" t="n">
        <v>13</v>
      </c>
      <c r="B28" s="0" t="str">
        <f aca="false">CONCATENATE("reg",A28,"_nak")</f>
        <v>reg13_nak</v>
      </c>
      <c r="C28" s="0" t="s">
        <v>198</v>
      </c>
      <c r="D28" s="0" t="n">
        <v>1</v>
      </c>
      <c r="E28" s="0" t="n">
        <v>0</v>
      </c>
      <c r="F28" s="0" t="n">
        <v>1</v>
      </c>
      <c r="G28" s="0" t="n">
        <v>0</v>
      </c>
      <c r="H28" s="32" t="n">
        <v>0</v>
      </c>
    </row>
    <row r="29" customFormat="false" ht="12.8" hidden="false" customHeight="false" outlineLevel="0" collapsed="false">
      <c r="A29" s="0" t="n">
        <v>13</v>
      </c>
      <c r="B29" s="0" t="str">
        <f aca="false">CONCATENATE("reg",A29,"_nak")</f>
        <v>reg13_nak</v>
      </c>
      <c r="C29" s="0" t="s">
        <v>201</v>
      </c>
      <c r="D29" s="0" t="n">
        <v>0</v>
      </c>
      <c r="E29" s="0" t="n">
        <v>1</v>
      </c>
      <c r="F29" s="0" t="n">
        <v>0</v>
      </c>
      <c r="G29" s="0" t="n">
        <v>1</v>
      </c>
      <c r="H29" s="32" t="n">
        <v>0</v>
      </c>
    </row>
    <row r="30" customFormat="false" ht="12.8" hidden="false" customHeight="false" outlineLevel="0" collapsed="false">
      <c r="A30" s="0" t="n">
        <v>14</v>
      </c>
      <c r="B30" s="0" t="str">
        <f aca="false">CONCATENATE("reg",A30,"_nak")</f>
        <v>reg14_nak</v>
      </c>
      <c r="C30" s="0" t="s">
        <v>198</v>
      </c>
      <c r="D30" s="0" t="n">
        <v>1</v>
      </c>
      <c r="E30" s="0" t="n">
        <v>0</v>
      </c>
      <c r="F30" s="0" t="n">
        <v>1</v>
      </c>
      <c r="G30" s="0" t="n">
        <v>0</v>
      </c>
      <c r="H30" s="32" t="n">
        <v>0</v>
      </c>
    </row>
    <row r="31" customFormat="false" ht="12.8" hidden="false" customHeight="false" outlineLevel="0" collapsed="false">
      <c r="A31" s="0" t="n">
        <v>14</v>
      </c>
      <c r="B31" s="0" t="str">
        <f aca="false">CONCATENATE("reg",A31,"_nak")</f>
        <v>reg14_nak</v>
      </c>
      <c r="C31" s="0" t="s">
        <v>201</v>
      </c>
      <c r="D31" s="0" t="n">
        <v>0</v>
      </c>
      <c r="E31" s="0" t="n">
        <v>1</v>
      </c>
      <c r="F31" s="0" t="n">
        <v>0</v>
      </c>
      <c r="G31" s="0" t="n">
        <v>1</v>
      </c>
      <c r="H31" s="32" t="n">
        <v>0</v>
      </c>
    </row>
    <row r="32" customFormat="false" ht="12.8" hidden="false" customHeight="false" outlineLevel="0" collapsed="false">
      <c r="A32" s="0" t="n">
        <v>15</v>
      </c>
      <c r="B32" s="0" t="str">
        <f aca="false">CONCATENATE("reg",A32,"_nak")</f>
        <v>reg15_nak</v>
      </c>
      <c r="C32" s="0" t="s">
        <v>198</v>
      </c>
      <c r="D32" s="0" t="n">
        <v>1</v>
      </c>
      <c r="E32" s="0" t="n">
        <v>0</v>
      </c>
      <c r="F32" s="0" t="n">
        <v>1</v>
      </c>
      <c r="G32" s="0" t="n">
        <v>0</v>
      </c>
      <c r="H32" s="32" t="n">
        <v>0</v>
      </c>
    </row>
    <row r="33" customFormat="false" ht="12.8" hidden="false" customHeight="false" outlineLevel="0" collapsed="false">
      <c r="A33" s="0" t="n">
        <v>15</v>
      </c>
      <c r="B33" s="0" t="str">
        <f aca="false">CONCATENATE("reg",A33,"_nak")</f>
        <v>reg15_nak</v>
      </c>
      <c r="C33" s="0" t="s">
        <v>201</v>
      </c>
      <c r="D33" s="0" t="n">
        <v>0</v>
      </c>
      <c r="E33" s="0" t="n">
        <v>1</v>
      </c>
      <c r="F33" s="0" t="n">
        <v>0</v>
      </c>
      <c r="G33" s="0" t="n">
        <v>1</v>
      </c>
      <c r="H33" s="32" t="n">
        <v>0</v>
      </c>
    </row>
    <row r="34" customFormat="false" ht="12.8" hidden="false" customHeight="false" outlineLevel="0" collapsed="false">
      <c r="A34" s="0" t="n">
        <v>16</v>
      </c>
      <c r="B34" s="0" t="str">
        <f aca="false">CONCATENATE("reg",A34,"_nak")</f>
        <v>reg16_nak</v>
      </c>
      <c r="C34" s="0" t="s">
        <v>198</v>
      </c>
      <c r="D34" s="0" t="n">
        <v>1</v>
      </c>
      <c r="E34" s="0" t="n">
        <v>0</v>
      </c>
      <c r="F34" s="0" t="n">
        <v>1</v>
      </c>
      <c r="G34" s="0" t="n">
        <v>0</v>
      </c>
      <c r="H34" s="32" t="n">
        <v>0</v>
      </c>
    </row>
    <row r="35" customFormat="false" ht="12.8" hidden="false" customHeight="false" outlineLevel="0" collapsed="false">
      <c r="A35" s="0" t="n">
        <v>16</v>
      </c>
      <c r="B35" s="0" t="str">
        <f aca="false">CONCATENATE("reg",A35,"_nak")</f>
        <v>reg16_nak</v>
      </c>
      <c r="C35" s="0" t="s">
        <v>201</v>
      </c>
      <c r="D35" s="0" t="n">
        <v>0</v>
      </c>
      <c r="E35" s="0" t="n">
        <v>1</v>
      </c>
      <c r="F35" s="0" t="n">
        <v>0</v>
      </c>
      <c r="G35" s="0" t="n">
        <v>1</v>
      </c>
      <c r="H35" s="32" t="n">
        <v>0</v>
      </c>
    </row>
    <row r="36" customFormat="false" ht="12.8" hidden="false" customHeight="false" outlineLevel="0" collapsed="false">
      <c r="A36" s="0" t="n">
        <v>17</v>
      </c>
      <c r="B36" s="0" t="str">
        <f aca="false">CONCATENATE("reg",A36,"_nak")</f>
        <v>reg17_nak</v>
      </c>
      <c r="C36" s="0" t="s">
        <v>198</v>
      </c>
      <c r="D36" s="0" t="n">
        <v>1</v>
      </c>
      <c r="E36" s="0" t="n">
        <v>0</v>
      </c>
      <c r="F36" s="0" t="n">
        <v>1</v>
      </c>
      <c r="G36" s="0" t="n">
        <v>0</v>
      </c>
      <c r="H36" s="32" t="n">
        <v>0</v>
      </c>
    </row>
    <row r="37" customFormat="false" ht="12.8" hidden="false" customHeight="false" outlineLevel="0" collapsed="false">
      <c r="A37" s="0" t="n">
        <v>17</v>
      </c>
      <c r="B37" s="0" t="str">
        <f aca="false">CONCATENATE("reg",A37,"_nak")</f>
        <v>reg17_nak</v>
      </c>
      <c r="C37" s="0" t="s">
        <v>201</v>
      </c>
      <c r="D37" s="0" t="n">
        <v>0</v>
      </c>
      <c r="E37" s="0" t="n">
        <v>1</v>
      </c>
      <c r="F37" s="0" t="n">
        <v>0</v>
      </c>
      <c r="G37" s="0" t="n">
        <v>1</v>
      </c>
      <c r="H37" s="32" t="n">
        <v>0</v>
      </c>
    </row>
    <row r="38" customFormat="false" ht="12.8" hidden="false" customHeight="false" outlineLevel="0" collapsed="false">
      <c r="A38" s="0" t="n">
        <v>18</v>
      </c>
      <c r="B38" s="0" t="str">
        <f aca="false">CONCATENATE("reg",A38,"_nak")</f>
        <v>reg18_nak</v>
      </c>
      <c r="C38" s="0" t="s">
        <v>198</v>
      </c>
      <c r="D38" s="0" t="n">
        <v>1</v>
      </c>
      <c r="E38" s="0" t="n">
        <v>0</v>
      </c>
      <c r="F38" s="0" t="n">
        <v>1</v>
      </c>
      <c r="G38" s="0" t="n">
        <v>0</v>
      </c>
      <c r="H38" s="32" t="n">
        <v>0</v>
      </c>
    </row>
    <row r="39" customFormat="false" ht="12.8" hidden="false" customHeight="false" outlineLevel="0" collapsed="false">
      <c r="A39" s="0" t="n">
        <v>18</v>
      </c>
      <c r="B39" s="0" t="str">
        <f aca="false">CONCATENATE("reg",A39,"_nak")</f>
        <v>reg18_nak</v>
      </c>
      <c r="C39" s="0" t="s">
        <v>201</v>
      </c>
      <c r="D39" s="0" t="n">
        <v>0</v>
      </c>
      <c r="E39" s="0" t="n">
        <v>1</v>
      </c>
      <c r="F39" s="0" t="n">
        <v>0</v>
      </c>
      <c r="G39" s="0" t="n">
        <v>1</v>
      </c>
      <c r="H39" s="32" t="n">
        <v>0</v>
      </c>
    </row>
    <row r="40" customFormat="false" ht="12.8" hidden="false" customHeight="false" outlineLevel="0" collapsed="false">
      <c r="A40" s="0" t="n">
        <v>19</v>
      </c>
      <c r="B40" s="0" t="str">
        <f aca="false">CONCATENATE("reg",A40,"_nak")</f>
        <v>reg19_nak</v>
      </c>
      <c r="C40" s="0" t="s">
        <v>198</v>
      </c>
      <c r="D40" s="0" t="n">
        <v>1</v>
      </c>
      <c r="E40" s="0" t="n">
        <v>0</v>
      </c>
      <c r="F40" s="0" t="n">
        <v>1</v>
      </c>
      <c r="G40" s="0" t="n">
        <v>0</v>
      </c>
      <c r="H40" s="32" t="n">
        <v>0</v>
      </c>
    </row>
    <row r="41" customFormat="false" ht="12.8" hidden="false" customHeight="false" outlineLevel="0" collapsed="false">
      <c r="A41" s="0" t="n">
        <v>19</v>
      </c>
      <c r="B41" s="0" t="str">
        <f aca="false">CONCATENATE("reg",A41,"_nak")</f>
        <v>reg19_nak</v>
      </c>
      <c r="C41" s="0" t="s">
        <v>201</v>
      </c>
      <c r="D41" s="0" t="n">
        <v>0</v>
      </c>
      <c r="E41" s="0" t="n">
        <v>1</v>
      </c>
      <c r="F41" s="0" t="n">
        <v>0</v>
      </c>
      <c r="G41" s="0" t="n">
        <v>1</v>
      </c>
      <c r="H41" s="32" t="n">
        <v>0</v>
      </c>
    </row>
    <row r="42" customFormat="false" ht="12.8" hidden="false" customHeight="false" outlineLevel="0" collapsed="false">
      <c r="A42" s="0" t="n">
        <v>20</v>
      </c>
      <c r="B42" s="0" t="str">
        <f aca="false">CONCATENATE("reg",A42,"_nak")</f>
        <v>reg20_nak</v>
      </c>
      <c r="C42" s="0" t="s">
        <v>198</v>
      </c>
      <c r="D42" s="0" t="n">
        <v>1</v>
      </c>
      <c r="E42" s="0" t="n">
        <v>0</v>
      </c>
      <c r="F42" s="0" t="n">
        <v>1</v>
      </c>
      <c r="G42" s="0" t="n">
        <v>0</v>
      </c>
      <c r="H42" s="32" t="n">
        <v>0</v>
      </c>
    </row>
    <row r="43" customFormat="false" ht="12.8" hidden="false" customHeight="false" outlineLevel="0" collapsed="false">
      <c r="A43" s="0" t="n">
        <v>20</v>
      </c>
      <c r="B43" s="0" t="str">
        <f aca="false">CONCATENATE("reg",A43,"_nak")</f>
        <v>reg20_nak</v>
      </c>
      <c r="C43" s="0" t="s">
        <v>201</v>
      </c>
      <c r="D43" s="0" t="n">
        <v>0</v>
      </c>
      <c r="E43" s="0" t="n">
        <v>1</v>
      </c>
      <c r="F43" s="0" t="n">
        <v>0</v>
      </c>
      <c r="G43" s="0" t="n">
        <v>1</v>
      </c>
      <c r="H43" s="32" t="n">
        <v>0</v>
      </c>
    </row>
    <row r="44" customFormat="false" ht="12.8" hidden="false" customHeight="false" outlineLevel="0" collapsed="false">
      <c r="A44" s="0" t="n">
        <v>21</v>
      </c>
      <c r="B44" s="0" t="str">
        <f aca="false">CONCATENATE("reg",A44,"_nak")</f>
        <v>reg21_nak</v>
      </c>
      <c r="C44" s="0" t="s">
        <v>198</v>
      </c>
      <c r="D44" s="0" t="n">
        <v>1</v>
      </c>
      <c r="E44" s="0" t="n">
        <v>0</v>
      </c>
      <c r="F44" s="0" t="n">
        <v>1</v>
      </c>
      <c r="G44" s="0" t="n">
        <v>0</v>
      </c>
      <c r="H44" s="32" t="n">
        <v>0</v>
      </c>
    </row>
    <row r="45" customFormat="false" ht="12.8" hidden="false" customHeight="false" outlineLevel="0" collapsed="false">
      <c r="A45" s="0" t="n">
        <v>21</v>
      </c>
      <c r="B45" s="0" t="str">
        <f aca="false">CONCATENATE("reg",A45,"_nak")</f>
        <v>reg21_nak</v>
      </c>
      <c r="C45" s="0" t="s">
        <v>201</v>
      </c>
      <c r="D45" s="0" t="n">
        <v>0</v>
      </c>
      <c r="E45" s="0" t="n">
        <v>1</v>
      </c>
      <c r="F45" s="0" t="n">
        <v>0</v>
      </c>
      <c r="G45" s="0" t="n">
        <v>1</v>
      </c>
      <c r="H45" s="32" t="n">
        <v>0</v>
      </c>
    </row>
    <row r="46" customFormat="false" ht="12.8" hidden="false" customHeight="false" outlineLevel="0" collapsed="false">
      <c r="A46" s="0" t="n">
        <v>22</v>
      </c>
      <c r="B46" s="0" t="str">
        <f aca="false">CONCATENATE("reg",A46,"_nak")</f>
        <v>reg22_nak</v>
      </c>
      <c r="C46" s="0" t="s">
        <v>198</v>
      </c>
      <c r="D46" s="0" t="n">
        <v>1</v>
      </c>
      <c r="E46" s="0" t="n">
        <v>0</v>
      </c>
      <c r="F46" s="0" t="n">
        <v>1</v>
      </c>
      <c r="G46" s="0" t="n">
        <v>0</v>
      </c>
      <c r="H46" s="32" t="n">
        <v>0</v>
      </c>
    </row>
    <row r="47" customFormat="false" ht="12.8" hidden="false" customHeight="false" outlineLevel="0" collapsed="false">
      <c r="A47" s="0" t="n">
        <v>22</v>
      </c>
      <c r="B47" s="0" t="str">
        <f aca="false">CONCATENATE("reg",A47,"_nak")</f>
        <v>reg22_nak</v>
      </c>
      <c r="C47" s="0" t="s">
        <v>201</v>
      </c>
      <c r="D47" s="0" t="n">
        <v>0</v>
      </c>
      <c r="E47" s="0" t="n">
        <v>1</v>
      </c>
      <c r="F47" s="0" t="n">
        <v>0</v>
      </c>
      <c r="G47" s="0" t="n">
        <v>1</v>
      </c>
      <c r="H47" s="32" t="n">
        <v>0</v>
      </c>
    </row>
    <row r="48" customFormat="false" ht="12.8" hidden="false" customHeight="false" outlineLevel="0" collapsed="false">
      <c r="A48" s="0" t="n">
        <v>23</v>
      </c>
      <c r="B48" s="0" t="str">
        <f aca="false">CONCATENATE("reg",A48,"_nak")</f>
        <v>reg23_nak</v>
      </c>
      <c r="C48" s="0" t="s">
        <v>198</v>
      </c>
      <c r="D48" s="0" t="n">
        <v>1</v>
      </c>
      <c r="E48" s="0" t="n">
        <v>0</v>
      </c>
      <c r="F48" s="0" t="n">
        <v>1</v>
      </c>
      <c r="G48" s="0" t="n">
        <v>0</v>
      </c>
      <c r="H48" s="32" t="n">
        <v>0</v>
      </c>
    </row>
    <row r="49" customFormat="false" ht="12.8" hidden="false" customHeight="false" outlineLevel="0" collapsed="false">
      <c r="A49" s="0" t="n">
        <v>23</v>
      </c>
      <c r="B49" s="0" t="str">
        <f aca="false">CONCATENATE("reg",A49,"_nak")</f>
        <v>reg23_nak</v>
      </c>
      <c r="C49" s="0" t="s">
        <v>201</v>
      </c>
      <c r="D49" s="0" t="n">
        <v>0</v>
      </c>
      <c r="E49" s="0" t="n">
        <v>1</v>
      </c>
      <c r="F49" s="0" t="n">
        <v>0</v>
      </c>
      <c r="G49" s="0" t="n">
        <v>1</v>
      </c>
      <c r="H49" s="32" t="n">
        <v>0</v>
      </c>
    </row>
    <row r="50" customFormat="false" ht="12.8" hidden="false" customHeight="false" outlineLevel="0" collapsed="false">
      <c r="A50" s="0" t="n">
        <v>24</v>
      </c>
      <c r="B50" s="0" t="str">
        <f aca="false">CONCATENATE("reg",A50,"_nak")</f>
        <v>reg24_nak</v>
      </c>
      <c r="C50" s="0" t="s">
        <v>198</v>
      </c>
      <c r="D50" s="0" t="n">
        <v>1</v>
      </c>
      <c r="E50" s="0" t="n">
        <v>0</v>
      </c>
      <c r="F50" s="0" t="n">
        <v>1</v>
      </c>
      <c r="G50" s="0" t="n">
        <v>0</v>
      </c>
      <c r="H50" s="32" t="n">
        <v>0</v>
      </c>
    </row>
    <row r="51" customFormat="false" ht="12.8" hidden="false" customHeight="false" outlineLevel="0" collapsed="false">
      <c r="A51" s="0" t="n">
        <v>24</v>
      </c>
      <c r="B51" s="0" t="str">
        <f aca="false">CONCATENATE("reg",A51,"_nak")</f>
        <v>reg24_nak</v>
      </c>
      <c r="C51" s="0" t="s">
        <v>201</v>
      </c>
      <c r="D51" s="0" t="n">
        <v>0</v>
      </c>
      <c r="E51" s="0" t="n">
        <v>1</v>
      </c>
      <c r="F51" s="0" t="n">
        <v>0</v>
      </c>
      <c r="G51" s="0" t="n">
        <v>1</v>
      </c>
      <c r="H51" s="32" t="n">
        <v>0</v>
      </c>
    </row>
    <row r="52" customFormat="false" ht="12.8" hidden="false" customHeight="false" outlineLevel="0" collapsed="false">
      <c r="A52" s="0" t="n">
        <v>25</v>
      </c>
      <c r="B52" s="0" t="str">
        <f aca="false">CONCATENATE("reg",A52,"_nak")</f>
        <v>reg25_nak</v>
      </c>
      <c r="C52" s="0" t="s">
        <v>198</v>
      </c>
      <c r="D52" s="0" t="n">
        <v>1</v>
      </c>
      <c r="E52" s="0" t="n">
        <v>0</v>
      </c>
      <c r="F52" s="0" t="n">
        <v>1</v>
      </c>
      <c r="G52" s="0" t="n">
        <v>0</v>
      </c>
      <c r="H52" s="32" t="n">
        <v>0</v>
      </c>
    </row>
    <row r="53" customFormat="false" ht="12.8" hidden="false" customHeight="false" outlineLevel="0" collapsed="false">
      <c r="A53" s="0" t="n">
        <v>25</v>
      </c>
      <c r="B53" s="0" t="str">
        <f aca="false">CONCATENATE("reg",A53,"_nak")</f>
        <v>reg25_nak</v>
      </c>
      <c r="C53" s="0" t="s">
        <v>201</v>
      </c>
      <c r="D53" s="0" t="n">
        <v>0</v>
      </c>
      <c r="E53" s="0" t="n">
        <v>1</v>
      </c>
      <c r="F53" s="0" t="n">
        <v>0</v>
      </c>
      <c r="G53" s="0" t="n">
        <v>1</v>
      </c>
      <c r="H53" s="32" t="n">
        <v>0</v>
      </c>
    </row>
    <row r="54" customFormat="false" ht="12.8" hidden="false" customHeight="false" outlineLevel="0" collapsed="false">
      <c r="A54" s="0" t="n">
        <v>26</v>
      </c>
      <c r="B54" s="0" t="str">
        <f aca="false">CONCATENATE("reg",A54,"_nak")</f>
        <v>reg26_nak</v>
      </c>
      <c r="C54" s="0" t="s">
        <v>198</v>
      </c>
      <c r="D54" s="0" t="n">
        <v>1</v>
      </c>
      <c r="E54" s="0" t="n">
        <v>0</v>
      </c>
      <c r="F54" s="0" t="n">
        <v>1</v>
      </c>
      <c r="G54" s="0" t="n">
        <v>0</v>
      </c>
      <c r="H54" s="32" t="n">
        <v>0</v>
      </c>
    </row>
    <row r="55" customFormat="false" ht="12.8" hidden="false" customHeight="false" outlineLevel="0" collapsed="false">
      <c r="A55" s="0" t="n">
        <v>26</v>
      </c>
      <c r="B55" s="0" t="str">
        <f aca="false">CONCATENATE("reg",A55,"_nak")</f>
        <v>reg26_nak</v>
      </c>
      <c r="C55" s="0" t="s">
        <v>201</v>
      </c>
      <c r="D55" s="0" t="n">
        <v>0</v>
      </c>
      <c r="E55" s="0" t="n">
        <v>1</v>
      </c>
      <c r="F55" s="0" t="n">
        <v>0</v>
      </c>
      <c r="G55" s="0" t="n">
        <v>1</v>
      </c>
      <c r="H55" s="32" t="n">
        <v>0</v>
      </c>
    </row>
    <row r="56" customFormat="false" ht="12.8" hidden="false" customHeight="false" outlineLevel="0" collapsed="false">
      <c r="A56" s="0" t="n">
        <v>27</v>
      </c>
      <c r="B56" s="0" t="str">
        <f aca="false">CONCATENATE("reg",A56,"_nak")</f>
        <v>reg27_nak</v>
      </c>
      <c r="C56" s="0" t="s">
        <v>198</v>
      </c>
      <c r="D56" s="0" t="n">
        <v>1</v>
      </c>
      <c r="E56" s="0" t="n">
        <v>0</v>
      </c>
      <c r="F56" s="0" t="n">
        <v>1</v>
      </c>
      <c r="G56" s="0" t="n">
        <v>0</v>
      </c>
      <c r="H56" s="32" t="n">
        <v>0</v>
      </c>
    </row>
    <row r="57" customFormat="false" ht="12.8" hidden="false" customHeight="false" outlineLevel="0" collapsed="false">
      <c r="A57" s="0" t="n">
        <v>27</v>
      </c>
      <c r="B57" s="0" t="str">
        <f aca="false">CONCATENATE("reg",A57,"_nak")</f>
        <v>reg27_nak</v>
      </c>
      <c r="C57" s="0" t="s">
        <v>201</v>
      </c>
      <c r="D57" s="0" t="n">
        <v>0</v>
      </c>
      <c r="E57" s="0" t="n">
        <v>1</v>
      </c>
      <c r="F57" s="0" t="n">
        <v>0</v>
      </c>
      <c r="G57" s="0" t="n">
        <v>1</v>
      </c>
      <c r="H57" s="32" t="n">
        <v>0</v>
      </c>
    </row>
    <row r="58" customFormat="false" ht="12.8" hidden="false" customHeight="false" outlineLevel="0" collapsed="false">
      <c r="A58" s="0" t="n">
        <v>28</v>
      </c>
      <c r="B58" s="0" t="str">
        <f aca="false">CONCATENATE("reg",A58,"_nak")</f>
        <v>reg28_nak</v>
      </c>
      <c r="C58" s="0" t="s">
        <v>198</v>
      </c>
      <c r="D58" s="0" t="n">
        <v>1</v>
      </c>
      <c r="E58" s="0" t="n">
        <v>0</v>
      </c>
      <c r="F58" s="0" t="n">
        <v>1</v>
      </c>
      <c r="G58" s="0" t="n">
        <v>0</v>
      </c>
      <c r="H58" s="32" t="n">
        <v>0</v>
      </c>
    </row>
    <row r="59" customFormat="false" ht="12.8" hidden="false" customHeight="false" outlineLevel="0" collapsed="false">
      <c r="A59" s="0" t="n">
        <v>28</v>
      </c>
      <c r="B59" s="0" t="str">
        <f aca="false">CONCATENATE("reg",A59,"_nak")</f>
        <v>reg28_nak</v>
      </c>
      <c r="C59" s="0" t="s">
        <v>201</v>
      </c>
      <c r="D59" s="0" t="n">
        <v>0</v>
      </c>
      <c r="E59" s="0" t="n">
        <v>1</v>
      </c>
      <c r="F59" s="0" t="n">
        <v>0</v>
      </c>
      <c r="G59" s="0" t="n">
        <v>1</v>
      </c>
      <c r="H59" s="32" t="n">
        <v>0</v>
      </c>
    </row>
    <row r="60" customFormat="false" ht="12.8" hidden="false" customHeight="false" outlineLevel="0" collapsed="false">
      <c r="A60" s="0" t="n">
        <v>29</v>
      </c>
      <c r="B60" s="0" t="str">
        <f aca="false">CONCATENATE("reg",A60,"_nak")</f>
        <v>reg29_nak</v>
      </c>
      <c r="C60" s="0" t="s">
        <v>198</v>
      </c>
      <c r="D60" s="0" t="n">
        <v>1</v>
      </c>
      <c r="E60" s="0" t="n">
        <v>0</v>
      </c>
      <c r="F60" s="0" t="n">
        <v>1</v>
      </c>
      <c r="G60" s="0" t="n">
        <v>0</v>
      </c>
      <c r="H60" s="32" t="n">
        <v>0</v>
      </c>
    </row>
    <row r="61" customFormat="false" ht="12.8" hidden="false" customHeight="false" outlineLevel="0" collapsed="false">
      <c r="A61" s="0" t="n">
        <v>29</v>
      </c>
      <c r="B61" s="0" t="str">
        <f aca="false">CONCATENATE("reg",A61,"_nak")</f>
        <v>reg29_nak</v>
      </c>
      <c r="C61" s="0" t="s">
        <v>201</v>
      </c>
      <c r="D61" s="0" t="n">
        <v>0</v>
      </c>
      <c r="E61" s="0" t="n">
        <v>1</v>
      </c>
      <c r="F61" s="0" t="n">
        <v>0</v>
      </c>
      <c r="G61" s="0" t="n">
        <v>1</v>
      </c>
      <c r="H61" s="32" t="n">
        <v>0</v>
      </c>
    </row>
    <row r="62" customFormat="false" ht="12.8" hidden="false" customHeight="false" outlineLevel="0" collapsed="false">
      <c r="A62" s="0" t="n">
        <v>30</v>
      </c>
      <c r="B62" s="0" t="str">
        <f aca="false">CONCATENATE("reg",A62,"_nak")</f>
        <v>reg30_nak</v>
      </c>
      <c r="C62" s="0" t="s">
        <v>198</v>
      </c>
      <c r="D62" s="0" t="n">
        <v>1</v>
      </c>
      <c r="E62" s="0" t="n">
        <v>0</v>
      </c>
      <c r="F62" s="0" t="n">
        <v>1</v>
      </c>
      <c r="G62" s="0" t="n">
        <v>0</v>
      </c>
      <c r="H62" s="32" t="n">
        <v>0</v>
      </c>
    </row>
    <row r="63" customFormat="false" ht="12.8" hidden="false" customHeight="false" outlineLevel="0" collapsed="false">
      <c r="A63" s="0" t="n">
        <v>30</v>
      </c>
      <c r="B63" s="0" t="str">
        <f aca="false">CONCATENATE("reg",A63,"_nak")</f>
        <v>reg30_nak</v>
      </c>
      <c r="C63" s="0" t="s">
        <v>201</v>
      </c>
      <c r="D63" s="0" t="n">
        <v>0</v>
      </c>
      <c r="E63" s="0" t="n">
        <v>1</v>
      </c>
      <c r="F63" s="0" t="n">
        <v>0</v>
      </c>
      <c r="G63" s="0" t="n">
        <v>1</v>
      </c>
      <c r="H63" s="32" t="n">
        <v>0</v>
      </c>
    </row>
    <row r="64" customFormat="false" ht="12.8" hidden="false" customHeight="false" outlineLevel="0" collapsed="false">
      <c r="A64" s="0" t="n">
        <v>31</v>
      </c>
      <c r="B64" s="0" t="str">
        <f aca="false">CONCATENATE("reg",A64,"_nak")</f>
        <v>reg31_nak</v>
      </c>
      <c r="C64" s="0" t="s">
        <v>198</v>
      </c>
      <c r="D64" s="0" t="n">
        <v>1</v>
      </c>
      <c r="E64" s="0" t="n">
        <v>0</v>
      </c>
      <c r="F64" s="0" t="n">
        <v>1</v>
      </c>
      <c r="G64" s="0" t="n">
        <v>0</v>
      </c>
      <c r="H64" s="32" t="n">
        <v>0</v>
      </c>
    </row>
    <row r="65" customFormat="false" ht="12.8" hidden="false" customHeight="false" outlineLevel="0" collapsed="false">
      <c r="A65" s="0" t="n">
        <v>31</v>
      </c>
      <c r="B65" s="0" t="str">
        <f aca="false">CONCATENATE("reg",A65,"_nak")</f>
        <v>reg31_nak</v>
      </c>
      <c r="C65" s="0" t="s">
        <v>201</v>
      </c>
      <c r="D65" s="0" t="n">
        <v>0</v>
      </c>
      <c r="E65" s="0" t="n">
        <v>1</v>
      </c>
      <c r="F65" s="0" t="n">
        <v>0</v>
      </c>
      <c r="G65" s="0" t="n">
        <v>1</v>
      </c>
      <c r="H65" s="32" t="n">
        <v>0</v>
      </c>
    </row>
    <row r="66" customFormat="false" ht="12.8" hidden="false" customHeight="false" outlineLevel="0" collapsed="false">
      <c r="A66" s="0" t="n">
        <v>32</v>
      </c>
      <c r="B66" s="0" t="str">
        <f aca="false">CONCATENATE("reg",A66,"_nak")</f>
        <v>reg32_nak</v>
      </c>
      <c r="C66" s="0" t="s">
        <v>198</v>
      </c>
      <c r="D66" s="0" t="n">
        <v>1</v>
      </c>
      <c r="E66" s="0" t="n">
        <v>0</v>
      </c>
      <c r="F66" s="0" t="n">
        <v>1</v>
      </c>
      <c r="G66" s="0" t="n">
        <v>0</v>
      </c>
      <c r="H66" s="32" t="n">
        <v>0</v>
      </c>
    </row>
    <row r="67" customFormat="false" ht="12.8" hidden="false" customHeight="false" outlineLevel="0" collapsed="false">
      <c r="A67" s="0" t="n">
        <v>32</v>
      </c>
      <c r="B67" s="0" t="str">
        <f aca="false">CONCATENATE("reg",A67,"_nak")</f>
        <v>reg32_nak</v>
      </c>
      <c r="C67" s="0" t="s">
        <v>201</v>
      </c>
      <c r="D67" s="0" t="n">
        <v>0</v>
      </c>
      <c r="E67" s="0" t="n">
        <v>1</v>
      </c>
      <c r="F67" s="0" t="n">
        <v>0</v>
      </c>
      <c r="G67" s="0" t="n">
        <v>1</v>
      </c>
      <c r="H67" s="32" t="n">
        <v>0</v>
      </c>
    </row>
    <row r="68" customFormat="false" ht="12.8" hidden="false" customHeight="false" outlineLevel="0" collapsed="false">
      <c r="A68" s="0" t="n">
        <v>33</v>
      </c>
      <c r="B68" s="0" t="str">
        <f aca="false">CONCATENATE("reg",A68,"_nak")</f>
        <v>reg33_nak</v>
      </c>
      <c r="C68" s="0" t="s">
        <v>198</v>
      </c>
      <c r="D68" s="0" t="n">
        <v>1</v>
      </c>
      <c r="E68" s="0" t="n">
        <v>0</v>
      </c>
      <c r="F68" s="0" t="n">
        <v>1</v>
      </c>
      <c r="G68" s="0" t="n">
        <v>0</v>
      </c>
      <c r="H68" s="32" t="n">
        <v>0</v>
      </c>
    </row>
    <row r="69" customFormat="false" ht="12.8" hidden="false" customHeight="false" outlineLevel="0" collapsed="false">
      <c r="A69" s="0" t="n">
        <v>33</v>
      </c>
      <c r="B69" s="0" t="str">
        <f aca="false">CONCATENATE("reg",A69,"_nak")</f>
        <v>reg33_nak</v>
      </c>
      <c r="C69" s="0" t="s">
        <v>201</v>
      </c>
      <c r="D69" s="0" t="n">
        <v>0</v>
      </c>
      <c r="E69" s="0" t="n">
        <v>1</v>
      </c>
      <c r="F69" s="0" t="n">
        <v>0</v>
      </c>
      <c r="G69" s="0" t="n">
        <v>1</v>
      </c>
      <c r="H69" s="32" t="n">
        <v>0</v>
      </c>
    </row>
    <row r="70" customFormat="false" ht="12.8" hidden="false" customHeight="false" outlineLevel="0" collapsed="false">
      <c r="A70" s="0" t="n">
        <v>34</v>
      </c>
      <c r="B70" s="0" t="str">
        <f aca="false">CONCATENATE("reg",A70,"_nak")</f>
        <v>reg34_nak</v>
      </c>
      <c r="C70" s="0" t="s">
        <v>198</v>
      </c>
      <c r="D70" s="0" t="n">
        <v>1</v>
      </c>
      <c r="E70" s="0" t="n">
        <v>0</v>
      </c>
      <c r="F70" s="0" t="n">
        <v>1</v>
      </c>
      <c r="G70" s="0" t="n">
        <v>0</v>
      </c>
      <c r="H70" s="32" t="n">
        <v>0</v>
      </c>
    </row>
    <row r="71" customFormat="false" ht="12.8" hidden="false" customHeight="false" outlineLevel="0" collapsed="false">
      <c r="A71" s="0" t="n">
        <v>34</v>
      </c>
      <c r="B71" s="0" t="str">
        <f aca="false">CONCATENATE("reg",A71,"_nak")</f>
        <v>reg34_nak</v>
      </c>
      <c r="C71" s="0" t="s">
        <v>201</v>
      </c>
      <c r="D71" s="0" t="n">
        <v>0</v>
      </c>
      <c r="E71" s="0" t="n">
        <v>1</v>
      </c>
      <c r="F71" s="0" t="n">
        <v>0</v>
      </c>
      <c r="G71" s="0" t="n">
        <v>1</v>
      </c>
      <c r="H71" s="32" t="n">
        <v>0</v>
      </c>
    </row>
    <row r="72" customFormat="false" ht="12.8" hidden="false" customHeight="false" outlineLevel="0" collapsed="false">
      <c r="A72" s="0" t="n">
        <v>35</v>
      </c>
      <c r="B72" s="0" t="str">
        <f aca="false">CONCATENATE("reg",A72,"_nak")</f>
        <v>reg35_nak</v>
      </c>
      <c r="C72" s="0" t="s">
        <v>198</v>
      </c>
      <c r="D72" s="0" t="n">
        <v>1</v>
      </c>
      <c r="E72" s="0" t="n">
        <v>0</v>
      </c>
      <c r="F72" s="0" t="n">
        <v>1</v>
      </c>
      <c r="G72" s="0" t="n">
        <v>0</v>
      </c>
      <c r="H72" s="32" t="n">
        <v>0</v>
      </c>
    </row>
    <row r="73" customFormat="false" ht="12.8" hidden="false" customHeight="false" outlineLevel="0" collapsed="false">
      <c r="A73" s="0" t="n">
        <v>35</v>
      </c>
      <c r="B73" s="0" t="str">
        <f aca="false">CONCATENATE("reg",A73,"_nak")</f>
        <v>reg35_nak</v>
      </c>
      <c r="C73" s="0" t="s">
        <v>201</v>
      </c>
      <c r="D73" s="0" t="n">
        <v>0</v>
      </c>
      <c r="E73" s="0" t="n">
        <v>1</v>
      </c>
      <c r="F73" s="0" t="n">
        <v>0</v>
      </c>
      <c r="G73" s="0" t="n">
        <v>1</v>
      </c>
      <c r="H73" s="32" t="n">
        <v>0</v>
      </c>
    </row>
    <row r="74" customFormat="false" ht="12.8" hidden="false" customHeight="false" outlineLevel="0" collapsed="false">
      <c r="A74" s="0" t="n">
        <v>36</v>
      </c>
      <c r="B74" s="0" t="str">
        <f aca="false">CONCATENATE("reg",A74,"_nak")</f>
        <v>reg36_nak</v>
      </c>
      <c r="C74" s="0" t="s">
        <v>198</v>
      </c>
      <c r="D74" s="0" t="n">
        <v>1</v>
      </c>
      <c r="E74" s="0" t="n">
        <v>0</v>
      </c>
      <c r="F74" s="0" t="n">
        <v>1</v>
      </c>
      <c r="G74" s="0" t="n">
        <v>0</v>
      </c>
      <c r="H74" s="32" t="n">
        <v>0</v>
      </c>
    </row>
    <row r="75" customFormat="false" ht="12.8" hidden="false" customHeight="false" outlineLevel="0" collapsed="false">
      <c r="A75" s="0" t="n">
        <v>36</v>
      </c>
      <c r="B75" s="0" t="str">
        <f aca="false">CONCATENATE("reg",A75,"_nak")</f>
        <v>reg36_nak</v>
      </c>
      <c r="C75" s="0" t="s">
        <v>201</v>
      </c>
      <c r="D75" s="0" t="n">
        <v>0</v>
      </c>
      <c r="E75" s="0" t="n">
        <v>1</v>
      </c>
      <c r="F75" s="0" t="n">
        <v>0</v>
      </c>
      <c r="G75" s="0" t="n">
        <v>1</v>
      </c>
      <c r="H75" s="32" t="n">
        <v>0</v>
      </c>
    </row>
    <row r="76" customFormat="false" ht="12.8" hidden="false" customHeight="false" outlineLevel="0" collapsed="false">
      <c r="A76" s="0" t="n">
        <v>37</v>
      </c>
      <c r="B76" s="0" t="str">
        <f aca="false">CONCATENATE("reg",A76,"_nak")</f>
        <v>reg37_nak</v>
      </c>
      <c r="C76" s="0" t="s">
        <v>198</v>
      </c>
      <c r="D76" s="0" t="n">
        <v>1</v>
      </c>
      <c r="E76" s="0" t="n">
        <v>0</v>
      </c>
      <c r="F76" s="0" t="n">
        <v>1</v>
      </c>
      <c r="G76" s="0" t="n">
        <v>0</v>
      </c>
      <c r="H76" s="32" t="n">
        <v>0</v>
      </c>
    </row>
    <row r="77" customFormat="false" ht="12.8" hidden="false" customHeight="false" outlineLevel="0" collapsed="false">
      <c r="A77" s="0" t="n">
        <v>37</v>
      </c>
      <c r="B77" s="0" t="str">
        <f aca="false">CONCATENATE("reg",A77,"_nak")</f>
        <v>reg37_nak</v>
      </c>
      <c r="C77" s="0" t="s">
        <v>201</v>
      </c>
      <c r="D77" s="0" t="n">
        <v>0</v>
      </c>
      <c r="E77" s="0" t="n">
        <v>1</v>
      </c>
      <c r="F77" s="0" t="n">
        <v>0</v>
      </c>
      <c r="G77" s="0" t="n">
        <v>1</v>
      </c>
      <c r="H77" s="32" t="n">
        <v>0</v>
      </c>
    </row>
    <row r="78" customFormat="false" ht="12.8" hidden="false" customHeight="false" outlineLevel="0" collapsed="false">
      <c r="A78" s="0" t="n">
        <v>38</v>
      </c>
      <c r="B78" s="0" t="str">
        <f aca="false">CONCATENATE("reg",A78,"_nak")</f>
        <v>reg38_nak</v>
      </c>
      <c r="C78" s="0" t="s">
        <v>198</v>
      </c>
      <c r="D78" s="0" t="n">
        <v>1</v>
      </c>
      <c r="E78" s="0" t="n">
        <v>0</v>
      </c>
      <c r="F78" s="0" t="n">
        <v>1</v>
      </c>
      <c r="G78" s="0" t="n">
        <v>0</v>
      </c>
      <c r="H78" s="32" t="n">
        <v>0</v>
      </c>
    </row>
    <row r="79" customFormat="false" ht="12.8" hidden="false" customHeight="false" outlineLevel="0" collapsed="false">
      <c r="A79" s="0" t="n">
        <v>38</v>
      </c>
      <c r="B79" s="0" t="str">
        <f aca="false">CONCATENATE("reg",A79,"_nak")</f>
        <v>reg38_nak</v>
      </c>
      <c r="C79" s="0" t="s">
        <v>201</v>
      </c>
      <c r="D79" s="0" t="n">
        <v>0</v>
      </c>
      <c r="E79" s="0" t="n">
        <v>1</v>
      </c>
      <c r="F79" s="0" t="n">
        <v>0</v>
      </c>
      <c r="G79" s="0" t="n">
        <v>1</v>
      </c>
      <c r="H79" s="32" t="n">
        <v>0</v>
      </c>
    </row>
    <row r="80" customFormat="false" ht="12.8" hidden="false" customHeight="false" outlineLevel="0" collapsed="false">
      <c r="A80" s="0" t="n">
        <v>39</v>
      </c>
      <c r="B80" s="0" t="str">
        <f aca="false">CONCATENATE("reg",A80,"_nak")</f>
        <v>reg39_nak</v>
      </c>
      <c r="C80" s="0" t="s">
        <v>198</v>
      </c>
      <c r="D80" s="0" t="n">
        <v>1</v>
      </c>
      <c r="E80" s="0" t="n">
        <v>0</v>
      </c>
      <c r="F80" s="0" t="n">
        <v>1</v>
      </c>
      <c r="G80" s="0" t="n">
        <v>0</v>
      </c>
      <c r="H80" s="32" t="n">
        <v>0</v>
      </c>
    </row>
    <row r="81" customFormat="false" ht="12.8" hidden="false" customHeight="false" outlineLevel="0" collapsed="false">
      <c r="A81" s="0" t="n">
        <v>39</v>
      </c>
      <c r="B81" s="0" t="str">
        <f aca="false">CONCATENATE("reg",A81,"_nak")</f>
        <v>reg39_nak</v>
      </c>
      <c r="C81" s="0" t="s">
        <v>201</v>
      </c>
      <c r="D81" s="0" t="n">
        <v>0</v>
      </c>
      <c r="E81" s="0" t="n">
        <v>1</v>
      </c>
      <c r="F81" s="0" t="n">
        <v>0</v>
      </c>
      <c r="G81" s="0" t="n">
        <v>1</v>
      </c>
      <c r="H81" s="32" t="n">
        <v>0</v>
      </c>
    </row>
    <row r="82" customFormat="false" ht="12.8" hidden="false" customHeight="false" outlineLevel="0" collapsed="false">
      <c r="A82" s="0" t="n">
        <v>40</v>
      </c>
      <c r="B82" s="0" t="str">
        <f aca="false">CONCATENATE("reg",A82,"_nak")</f>
        <v>reg40_nak</v>
      </c>
      <c r="C82" s="0" t="s">
        <v>198</v>
      </c>
      <c r="D82" s="0" t="n">
        <v>1</v>
      </c>
      <c r="E82" s="0" t="n">
        <v>0</v>
      </c>
      <c r="F82" s="0" t="n">
        <v>1</v>
      </c>
      <c r="G82" s="0" t="n">
        <v>0</v>
      </c>
      <c r="H82" s="32" t="n">
        <v>0</v>
      </c>
    </row>
    <row r="83" customFormat="false" ht="12.8" hidden="false" customHeight="false" outlineLevel="0" collapsed="false">
      <c r="A83" s="0" t="n">
        <v>40</v>
      </c>
      <c r="B83" s="0" t="str">
        <f aca="false">CONCATENATE("reg",A83,"_nak")</f>
        <v>reg40_nak</v>
      </c>
      <c r="C83" s="0" t="s">
        <v>201</v>
      </c>
      <c r="D83" s="0" t="n">
        <v>0</v>
      </c>
      <c r="E83" s="0" t="n">
        <v>1</v>
      </c>
      <c r="F83" s="0" t="n">
        <v>0</v>
      </c>
      <c r="G83" s="0" t="n">
        <v>1</v>
      </c>
      <c r="H83" s="32" t="n">
        <v>0</v>
      </c>
    </row>
    <row r="84" customFormat="false" ht="12.8" hidden="false" customHeight="false" outlineLevel="0" collapsed="false">
      <c r="A84" s="0" t="n">
        <v>41</v>
      </c>
      <c r="B84" s="0" t="str">
        <f aca="false">CONCATENATE("reg",A84,"_nak")</f>
        <v>reg41_nak</v>
      </c>
      <c r="C84" s="0" t="s">
        <v>198</v>
      </c>
      <c r="D84" s="0" t="n">
        <v>1</v>
      </c>
      <c r="E84" s="0" t="n">
        <v>0</v>
      </c>
      <c r="F84" s="0" t="n">
        <v>1</v>
      </c>
      <c r="G84" s="0" t="n">
        <v>0</v>
      </c>
      <c r="H84" s="32" t="n">
        <v>0</v>
      </c>
    </row>
    <row r="85" customFormat="false" ht="12.8" hidden="false" customHeight="false" outlineLevel="0" collapsed="false">
      <c r="A85" s="0" t="n">
        <v>41</v>
      </c>
      <c r="B85" s="0" t="str">
        <f aca="false">CONCATENATE("reg",A85,"_nak")</f>
        <v>reg41_nak</v>
      </c>
      <c r="C85" s="0" t="s">
        <v>201</v>
      </c>
      <c r="D85" s="0" t="n">
        <v>0</v>
      </c>
      <c r="E85" s="0" t="n">
        <v>1</v>
      </c>
      <c r="F85" s="0" t="n">
        <v>0</v>
      </c>
      <c r="G85" s="0" t="n">
        <v>1</v>
      </c>
      <c r="H85" s="32" t="n">
        <v>0</v>
      </c>
    </row>
    <row r="86" customFormat="false" ht="12.8" hidden="false" customHeight="false" outlineLevel="0" collapsed="false">
      <c r="A86" s="0" t="n">
        <v>42</v>
      </c>
      <c r="B86" s="0" t="str">
        <f aca="false">CONCATENATE("reg",A86,"_nak")</f>
        <v>reg42_nak</v>
      </c>
      <c r="C86" s="0" t="s">
        <v>198</v>
      </c>
      <c r="D86" s="0" t="n">
        <v>1</v>
      </c>
      <c r="E86" s="0" t="n">
        <v>0</v>
      </c>
      <c r="F86" s="0" t="n">
        <v>1</v>
      </c>
      <c r="G86" s="0" t="n">
        <v>0</v>
      </c>
      <c r="H86" s="32" t="n">
        <v>0</v>
      </c>
    </row>
    <row r="87" customFormat="false" ht="12.8" hidden="false" customHeight="false" outlineLevel="0" collapsed="false">
      <c r="A87" s="0" t="n">
        <v>42</v>
      </c>
      <c r="B87" s="0" t="str">
        <f aca="false">CONCATENATE("reg",A87,"_nak")</f>
        <v>reg42_nak</v>
      </c>
      <c r="C87" s="0" t="s">
        <v>201</v>
      </c>
      <c r="D87" s="0" t="n">
        <v>0</v>
      </c>
      <c r="E87" s="0" t="n">
        <v>1</v>
      </c>
      <c r="F87" s="0" t="n">
        <v>0</v>
      </c>
      <c r="G87" s="0" t="n">
        <v>1</v>
      </c>
      <c r="H87" s="32" t="n">
        <v>0</v>
      </c>
    </row>
    <row r="88" customFormat="false" ht="12.8" hidden="false" customHeight="false" outlineLevel="0" collapsed="false">
      <c r="A88" s="0" t="n">
        <v>43</v>
      </c>
      <c r="B88" s="0" t="str">
        <f aca="false">CONCATENATE("reg",A88,"_nak")</f>
        <v>reg43_nak</v>
      </c>
      <c r="C88" s="0" t="s">
        <v>198</v>
      </c>
      <c r="D88" s="0" t="n">
        <v>1</v>
      </c>
      <c r="E88" s="0" t="n">
        <v>0</v>
      </c>
      <c r="F88" s="0" t="n">
        <v>1</v>
      </c>
      <c r="G88" s="0" t="n">
        <v>0</v>
      </c>
      <c r="H88" s="32" t="n">
        <v>0</v>
      </c>
    </row>
    <row r="89" customFormat="false" ht="12.8" hidden="false" customHeight="false" outlineLevel="0" collapsed="false">
      <c r="A89" s="0" t="n">
        <v>43</v>
      </c>
      <c r="B89" s="0" t="str">
        <f aca="false">CONCATENATE("reg",A89,"_nak")</f>
        <v>reg43_nak</v>
      </c>
      <c r="C89" s="0" t="s">
        <v>201</v>
      </c>
      <c r="D89" s="0" t="n">
        <v>0</v>
      </c>
      <c r="E89" s="0" t="n">
        <v>1</v>
      </c>
      <c r="F89" s="0" t="n">
        <v>0</v>
      </c>
      <c r="G89" s="0" t="n">
        <v>1</v>
      </c>
      <c r="H89" s="32" t="n">
        <v>0</v>
      </c>
    </row>
    <row r="90" customFormat="false" ht="12.8" hidden="false" customHeight="false" outlineLevel="0" collapsed="false">
      <c r="A90" s="0" t="n">
        <v>44</v>
      </c>
      <c r="B90" s="0" t="str">
        <f aca="false">CONCATENATE("reg",A90,"_nak")</f>
        <v>reg44_nak</v>
      </c>
      <c r="C90" s="0" t="s">
        <v>198</v>
      </c>
      <c r="D90" s="0" t="n">
        <v>1</v>
      </c>
      <c r="E90" s="0" t="n">
        <v>0</v>
      </c>
      <c r="F90" s="0" t="n">
        <v>1</v>
      </c>
      <c r="G90" s="0" t="n">
        <v>0</v>
      </c>
      <c r="H90" s="32" t="n">
        <v>0</v>
      </c>
    </row>
    <row r="91" customFormat="false" ht="12.8" hidden="false" customHeight="false" outlineLevel="0" collapsed="false">
      <c r="A91" s="0" t="n">
        <v>44</v>
      </c>
      <c r="B91" s="0" t="str">
        <f aca="false">CONCATENATE("reg",A91,"_nak")</f>
        <v>reg44_nak</v>
      </c>
      <c r="C91" s="0" t="s">
        <v>201</v>
      </c>
      <c r="D91" s="0" t="n">
        <v>0</v>
      </c>
      <c r="E91" s="0" t="n">
        <v>1</v>
      </c>
      <c r="F91" s="0" t="n">
        <v>0</v>
      </c>
      <c r="G91" s="0" t="n">
        <v>1</v>
      </c>
      <c r="H91" s="32" t="n">
        <v>0</v>
      </c>
    </row>
    <row r="92" customFormat="false" ht="12.8" hidden="false" customHeight="false" outlineLevel="0" collapsed="false">
      <c r="A92" s="0" t="n">
        <v>45</v>
      </c>
      <c r="B92" s="0" t="str">
        <f aca="false">CONCATENATE("reg",A92,"_nak")</f>
        <v>reg45_nak</v>
      </c>
      <c r="C92" s="0" t="s">
        <v>198</v>
      </c>
      <c r="D92" s="0" t="n">
        <v>1</v>
      </c>
      <c r="E92" s="0" t="n">
        <v>0</v>
      </c>
      <c r="F92" s="0" t="n">
        <v>1</v>
      </c>
      <c r="G92" s="0" t="n">
        <v>0</v>
      </c>
      <c r="H92" s="32" t="n">
        <v>0</v>
      </c>
    </row>
    <row r="93" customFormat="false" ht="12.8" hidden="false" customHeight="false" outlineLevel="0" collapsed="false">
      <c r="A93" s="0" t="n">
        <v>45</v>
      </c>
      <c r="B93" s="0" t="str">
        <f aca="false">CONCATENATE("reg",A93,"_nak")</f>
        <v>reg45_nak</v>
      </c>
      <c r="C93" s="0" t="s">
        <v>201</v>
      </c>
      <c r="D93" s="0" t="n">
        <v>0</v>
      </c>
      <c r="E93" s="0" t="n">
        <v>1</v>
      </c>
      <c r="F93" s="0" t="n">
        <v>0</v>
      </c>
      <c r="G93" s="0" t="n">
        <v>1</v>
      </c>
      <c r="H93" s="32" t="n">
        <v>0</v>
      </c>
    </row>
    <row r="94" customFormat="false" ht="12.8" hidden="false" customHeight="false" outlineLevel="0" collapsed="false">
      <c r="A94" s="0" t="n">
        <v>46</v>
      </c>
      <c r="B94" s="0" t="str">
        <f aca="false">CONCATENATE("reg",A94,"_nak")</f>
        <v>reg46_nak</v>
      </c>
      <c r="C94" s="0" t="s">
        <v>198</v>
      </c>
      <c r="D94" s="0" t="n">
        <v>1</v>
      </c>
      <c r="E94" s="0" t="n">
        <v>0</v>
      </c>
      <c r="F94" s="0" t="n">
        <v>1</v>
      </c>
      <c r="G94" s="0" t="n">
        <v>0</v>
      </c>
      <c r="H94" s="32" t="n">
        <v>0</v>
      </c>
    </row>
    <row r="95" customFormat="false" ht="12.8" hidden="false" customHeight="false" outlineLevel="0" collapsed="false">
      <c r="A95" s="0" t="n">
        <v>46</v>
      </c>
      <c r="B95" s="0" t="str">
        <f aca="false">CONCATENATE("reg",A95,"_nak")</f>
        <v>reg46_nak</v>
      </c>
      <c r="C95" s="0" t="s">
        <v>201</v>
      </c>
      <c r="D95" s="0" t="n">
        <v>0</v>
      </c>
      <c r="E95" s="0" t="n">
        <v>1</v>
      </c>
      <c r="F95" s="0" t="n">
        <v>0</v>
      </c>
      <c r="G95" s="0" t="n">
        <v>1</v>
      </c>
      <c r="H95" s="32" t="n">
        <v>0</v>
      </c>
    </row>
    <row r="96" customFormat="false" ht="12.8" hidden="false" customHeight="false" outlineLevel="0" collapsed="false">
      <c r="A96" s="0" t="n">
        <v>47</v>
      </c>
      <c r="B96" s="33" t="str">
        <f aca="false">CONCATENATE("irreg",A96,"_nak")</f>
        <v>irreg47_nak</v>
      </c>
      <c r="C96" s="33" t="s">
        <v>204</v>
      </c>
      <c r="D96" s="33" t="n">
        <v>0</v>
      </c>
      <c r="E96" s="0" t="n">
        <v>0</v>
      </c>
      <c r="F96" s="0" t="n">
        <v>1</v>
      </c>
      <c r="G96" s="32" t="n">
        <v>0</v>
      </c>
      <c r="H96" s="0" t="n">
        <v>1</v>
      </c>
    </row>
    <row r="97" customFormat="false" ht="12.8" hidden="false" customHeight="false" outlineLevel="0" collapsed="false">
      <c r="A97" s="0" t="n">
        <v>47</v>
      </c>
      <c r="B97" s="33" t="str">
        <f aca="false">CONCATENATE("irreg",A97,"_nak")</f>
        <v>irreg47_nak</v>
      </c>
      <c r="C97" s="33" t="s">
        <v>205</v>
      </c>
      <c r="D97" s="33" t="n">
        <v>1</v>
      </c>
      <c r="E97" s="0" t="n">
        <v>1</v>
      </c>
      <c r="F97" s="0" t="n">
        <v>0</v>
      </c>
      <c r="G97" s="32" t="n">
        <v>0</v>
      </c>
      <c r="H97" s="0" t="n">
        <v>0</v>
      </c>
    </row>
    <row r="98" customFormat="false" ht="12.8" hidden="false" customHeight="false" outlineLevel="0" collapsed="false">
      <c r="A98" s="0" t="n">
        <v>48</v>
      </c>
      <c r="B98" s="33" t="str">
        <f aca="false">CONCATENATE("irreg",A98,"_nak")</f>
        <v>irreg48_nak</v>
      </c>
      <c r="C98" s="33" t="s">
        <v>204</v>
      </c>
      <c r="D98" s="33" t="n">
        <v>0</v>
      </c>
      <c r="E98" s="0" t="n">
        <v>0</v>
      </c>
      <c r="F98" s="0" t="n">
        <v>1</v>
      </c>
      <c r="G98" s="32" t="n">
        <v>0</v>
      </c>
      <c r="H98" s="0" t="n">
        <v>1</v>
      </c>
    </row>
    <row r="99" customFormat="false" ht="12.8" hidden="false" customHeight="false" outlineLevel="0" collapsed="false">
      <c r="A99" s="0" t="n">
        <v>48</v>
      </c>
      <c r="B99" s="33" t="str">
        <f aca="false">CONCATENATE("irreg",A99,"_nak")</f>
        <v>irreg48_nak</v>
      </c>
      <c r="C99" s="33" t="s">
        <v>205</v>
      </c>
      <c r="D99" s="33" t="n">
        <v>1</v>
      </c>
      <c r="E99" s="0" t="n">
        <v>1</v>
      </c>
      <c r="F99" s="0" t="n">
        <v>0</v>
      </c>
      <c r="G99" s="32" t="n">
        <v>0</v>
      </c>
      <c r="H99" s="0" t="n">
        <v>0</v>
      </c>
    </row>
    <row r="100" customFormat="false" ht="12.8" hidden="false" customHeight="false" outlineLevel="0" collapsed="false">
      <c r="A100" s="0" t="n">
        <v>49</v>
      </c>
      <c r="B100" s="33" t="str">
        <f aca="false">CONCATENATE("irreg",A100,"_nak")</f>
        <v>irreg49_nak</v>
      </c>
      <c r="C100" s="33" t="s">
        <v>204</v>
      </c>
      <c r="D100" s="33" t="n">
        <v>0</v>
      </c>
      <c r="E100" s="0" t="n">
        <v>0</v>
      </c>
      <c r="F100" s="0" t="n">
        <v>1</v>
      </c>
      <c r="G100" s="32" t="n">
        <v>0</v>
      </c>
      <c r="H100" s="0" t="n">
        <v>1</v>
      </c>
    </row>
    <row r="101" customFormat="false" ht="12.8" hidden="false" customHeight="false" outlineLevel="0" collapsed="false">
      <c r="A101" s="0" t="n">
        <v>49</v>
      </c>
      <c r="B101" s="33" t="str">
        <f aca="false">CONCATENATE("irreg",A101,"_nak")</f>
        <v>irreg49_nak</v>
      </c>
      <c r="C101" s="33" t="s">
        <v>205</v>
      </c>
      <c r="D101" s="33" t="n">
        <v>1</v>
      </c>
      <c r="E101" s="0" t="n">
        <v>1</v>
      </c>
      <c r="F101" s="0" t="n">
        <v>0</v>
      </c>
      <c r="G101" s="32" t="n">
        <v>0</v>
      </c>
      <c r="H101" s="0" t="n">
        <v>0</v>
      </c>
    </row>
    <row r="102" customFormat="false" ht="12.8" hidden="false" customHeight="false" outlineLevel="0" collapsed="false">
      <c r="A102" s="0" t="n">
        <v>50</v>
      </c>
      <c r="B102" s="33" t="str">
        <f aca="false">CONCATENATE("irreg",A102,"_nak")</f>
        <v>irreg50_nak</v>
      </c>
      <c r="C102" s="33" t="s">
        <v>204</v>
      </c>
      <c r="D102" s="33" t="n">
        <v>0</v>
      </c>
      <c r="E102" s="0" t="n">
        <v>0</v>
      </c>
      <c r="F102" s="0" t="n">
        <v>1</v>
      </c>
      <c r="G102" s="32" t="n">
        <v>0</v>
      </c>
      <c r="H102" s="0" t="n">
        <v>1</v>
      </c>
    </row>
    <row r="103" customFormat="false" ht="12.8" hidden="false" customHeight="false" outlineLevel="0" collapsed="false">
      <c r="A103" s="0" t="n">
        <v>50</v>
      </c>
      <c r="B103" s="33" t="str">
        <f aca="false">CONCATENATE("irreg",A103,"_nak")</f>
        <v>irreg50_nak</v>
      </c>
      <c r="C103" s="33" t="s">
        <v>205</v>
      </c>
      <c r="D103" s="33" t="n">
        <v>1</v>
      </c>
      <c r="E103" s="0" t="n">
        <v>1</v>
      </c>
      <c r="F103" s="0" t="n">
        <v>0</v>
      </c>
      <c r="G103" s="32" t="n">
        <v>0</v>
      </c>
      <c r="H103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103"/>
  <sheetViews>
    <sheetView showFormulas="false" showGridLines="true" showRowColHeaders="true" showZeros="true" rightToLeft="false" tabSelected="true" showOutlineSymbols="true" defaultGridColor="true" view="normal" topLeftCell="H1" colorId="64" zoomScale="200" zoomScaleNormal="200" zoomScalePageLayoutView="100" workbookViewId="0">
      <selection pane="topLeft" activeCell="M3" activeCellId="0" sqref="M3"/>
    </sheetView>
  </sheetViews>
  <sheetFormatPr defaultColWidth="11.55078125" defaultRowHeight="12.8" zeroHeight="false" outlineLevelRow="0" outlineLevelCol="0"/>
  <cols>
    <col collapsed="false" customWidth="true" hidden="false" outlineLevel="0" max="8" min="7" style="0" width="14.03"/>
    <col collapsed="false" customWidth="true" hidden="false" outlineLevel="0" max="9" min="9" style="0" width="15.35"/>
    <col collapsed="false" customWidth="true" hidden="false" outlineLevel="0" max="16" min="16" style="0" width="3.61"/>
  </cols>
  <sheetData>
    <row r="1" customFormat="false" ht="12.8" hidden="false" customHeight="false" outlineLevel="0" collapsed="false">
      <c r="M1" s="0" t="n">
        <v>2.442</v>
      </c>
    </row>
    <row r="2" customFormat="false" ht="12.8" hidden="false" customHeight="false" outlineLevel="0" collapsed="false">
      <c r="M2" s="0" t="n">
        <v>0.23</v>
      </c>
      <c r="N2" s="0" t="n">
        <v>0.75</v>
      </c>
    </row>
    <row r="3" customFormat="false" ht="12.8" hidden="false" customHeight="false" outlineLevel="0" collapsed="false">
      <c r="B3" s="0" t="s">
        <v>2</v>
      </c>
      <c r="C3" s="0" t="s">
        <v>3</v>
      </c>
      <c r="D3" s="0" t="s">
        <v>4</v>
      </c>
      <c r="E3" s="0" t="s">
        <v>5</v>
      </c>
      <c r="F3" s="0" t="s">
        <v>195</v>
      </c>
      <c r="G3" s="0" t="s">
        <v>206</v>
      </c>
      <c r="H3" s="0" t="s">
        <v>196</v>
      </c>
      <c r="I3" s="0" t="s">
        <v>197</v>
      </c>
      <c r="K3" s="0" t="s">
        <v>149</v>
      </c>
      <c r="M3" s="0" t="s">
        <v>195</v>
      </c>
      <c r="N3" s="0" t="s">
        <v>206</v>
      </c>
      <c r="O3" s="0" t="s">
        <v>154</v>
      </c>
      <c r="P3" s="32" t="s">
        <v>155</v>
      </c>
      <c r="Q3" s="0" t="s">
        <v>157</v>
      </c>
    </row>
    <row r="4" customFormat="false" ht="12.8" hidden="false" customHeight="false" outlineLevel="0" collapsed="false">
      <c r="A4" s="0" t="n">
        <v>1</v>
      </c>
      <c r="B4" s="0" t="str">
        <f aca="false">CONCATENATE("reg",A4,"_nak",A4)</f>
        <v>reg1_nak1</v>
      </c>
      <c r="C4" s="0" t="str">
        <f aca="false">D4</f>
        <v>reg_nak</v>
      </c>
      <c r="D4" s="0" t="s">
        <v>198</v>
      </c>
      <c r="E4" s="0" t="n">
        <v>1</v>
      </c>
      <c r="F4" s="0" t="n">
        <v>0</v>
      </c>
      <c r="G4" s="0" t="n">
        <v>1</v>
      </c>
      <c r="H4" s="0" t="n">
        <v>0</v>
      </c>
      <c r="I4" s="32" t="n">
        <v>0</v>
      </c>
      <c r="K4" s="0" t="s">
        <v>199</v>
      </c>
      <c r="L4" s="0" t="s">
        <v>199</v>
      </c>
      <c r="M4" s="0" t="n">
        <v>0</v>
      </c>
      <c r="N4" s="0" t="n">
        <v>1</v>
      </c>
      <c r="O4" s="0" t="n">
        <f aca="false">-SUMPRODUCT(M4:N4,$M$2:$N$2)</f>
        <v>-0.75</v>
      </c>
      <c r="P4" s="32" t="n">
        <f aca="false">EXP(O4)</f>
        <v>0.472366552741015</v>
      </c>
      <c r="Q4" s="0" t="n">
        <f aca="false">P4/SUM(P4:P5)</f>
        <v>0.372852233686804</v>
      </c>
    </row>
    <row r="5" customFormat="false" ht="12.8" hidden="false" customHeight="false" outlineLevel="0" collapsed="false">
      <c r="A5" s="0" t="n">
        <v>1</v>
      </c>
      <c r="B5" s="0" t="str">
        <f aca="false">CONCATENATE("reg",A5,"_nak",A5)</f>
        <v>reg1_nak1</v>
      </c>
      <c r="C5" s="0" t="str">
        <f aca="false">D4</f>
        <v>reg_nak</v>
      </c>
      <c r="D5" s="0" t="s">
        <v>201</v>
      </c>
      <c r="E5" s="0" t="n">
        <v>0</v>
      </c>
      <c r="F5" s="0" t="n">
        <v>1</v>
      </c>
      <c r="G5" s="0" t="n">
        <v>0</v>
      </c>
      <c r="H5" s="0" t="n">
        <v>1</v>
      </c>
      <c r="I5" s="32" t="n">
        <v>0</v>
      </c>
      <c r="K5" s="0" t="s">
        <v>199</v>
      </c>
      <c r="L5" s="0" t="s">
        <v>202</v>
      </c>
      <c r="M5" s="0" t="n">
        <v>1</v>
      </c>
      <c r="N5" s="0" t="n">
        <v>0</v>
      </c>
      <c r="O5" s="0" t="n">
        <f aca="false">-SUMPRODUCT(M5:N5,$M$2:$N$2)</f>
        <v>-0.23</v>
      </c>
      <c r="P5" s="32" t="n">
        <f aca="false">EXP(O5)</f>
        <v>0.794533602503334</v>
      </c>
      <c r="Q5" s="0" t="n">
        <f aca="false">P5/SUM(P4:P5)</f>
        <v>0.627147766313196</v>
      </c>
    </row>
    <row r="6" customFormat="false" ht="12.8" hidden="false" customHeight="false" outlineLevel="0" collapsed="false">
      <c r="A6" s="0" t="n">
        <v>2</v>
      </c>
      <c r="B6" s="0" t="str">
        <f aca="false">CONCATENATE("reg",A6,"_nak",A6)</f>
        <v>reg2_nak2</v>
      </c>
      <c r="C6" s="0" t="str">
        <f aca="false">D6</f>
        <v>reg_nak</v>
      </c>
      <c r="D6" s="0" t="s">
        <v>198</v>
      </c>
      <c r="E6" s="0" t="n">
        <v>1</v>
      </c>
      <c r="F6" s="0" t="n">
        <v>0</v>
      </c>
      <c r="G6" s="0" t="n">
        <v>1</v>
      </c>
      <c r="H6" s="0" t="n">
        <v>0</v>
      </c>
      <c r="I6" s="32" t="n">
        <v>0</v>
      </c>
    </row>
    <row r="7" customFormat="false" ht="12.8" hidden="false" customHeight="false" outlineLevel="0" collapsed="false">
      <c r="A7" s="0" t="n">
        <v>2</v>
      </c>
      <c r="B7" s="0" t="str">
        <f aca="false">CONCATENATE("reg",A7,"_nak",A7)</f>
        <v>reg2_nak2</v>
      </c>
      <c r="C7" s="0" t="str">
        <f aca="false">D6</f>
        <v>reg_nak</v>
      </c>
      <c r="D7" s="0" t="s">
        <v>201</v>
      </c>
      <c r="E7" s="0" t="n">
        <v>0</v>
      </c>
      <c r="F7" s="0" t="n">
        <v>1</v>
      </c>
      <c r="G7" s="0" t="n">
        <v>0</v>
      </c>
      <c r="H7" s="0" t="n">
        <v>1</v>
      </c>
      <c r="I7" s="32" t="n">
        <v>0</v>
      </c>
    </row>
    <row r="8" customFormat="false" ht="12.8" hidden="false" customHeight="false" outlineLevel="0" collapsed="false">
      <c r="A8" s="0" t="n">
        <v>3</v>
      </c>
      <c r="B8" s="0" t="str">
        <f aca="false">CONCATENATE("reg",A8,"_nak",A8)</f>
        <v>reg3_nak3</v>
      </c>
      <c r="C8" s="0" t="str">
        <f aca="false">D8</f>
        <v>reg_nak</v>
      </c>
      <c r="D8" s="0" t="s">
        <v>198</v>
      </c>
      <c r="E8" s="0" t="n">
        <v>1</v>
      </c>
      <c r="F8" s="0" t="n">
        <v>0</v>
      </c>
      <c r="G8" s="0" t="n">
        <v>1</v>
      </c>
      <c r="H8" s="0" t="n">
        <v>0</v>
      </c>
      <c r="I8" s="32" t="n">
        <v>0</v>
      </c>
    </row>
    <row r="9" customFormat="false" ht="12.8" hidden="false" customHeight="false" outlineLevel="0" collapsed="false">
      <c r="A9" s="0" t="n">
        <v>3</v>
      </c>
      <c r="B9" s="0" t="str">
        <f aca="false">CONCATENATE("reg",A9,"_nak",A9)</f>
        <v>reg3_nak3</v>
      </c>
      <c r="C9" s="0" t="str">
        <f aca="false">D8</f>
        <v>reg_nak</v>
      </c>
      <c r="D9" s="0" t="s">
        <v>201</v>
      </c>
      <c r="E9" s="0" t="n">
        <v>0</v>
      </c>
      <c r="F9" s="0" t="n">
        <v>1</v>
      </c>
      <c r="G9" s="0" t="n">
        <v>0</v>
      </c>
      <c r="H9" s="0" t="n">
        <v>1</v>
      </c>
      <c r="I9" s="32" t="n">
        <v>0</v>
      </c>
    </row>
    <row r="10" customFormat="false" ht="12.8" hidden="false" customHeight="false" outlineLevel="0" collapsed="false">
      <c r="A10" s="0" t="n">
        <v>4</v>
      </c>
      <c r="B10" s="0" t="str">
        <f aca="false">CONCATENATE("reg",A10,"_nak",A10)</f>
        <v>reg4_nak4</v>
      </c>
      <c r="C10" s="0" t="str">
        <f aca="false">D10</f>
        <v>reg_nak</v>
      </c>
      <c r="D10" s="0" t="s">
        <v>198</v>
      </c>
      <c r="E10" s="0" t="n">
        <v>1</v>
      </c>
      <c r="F10" s="0" t="n">
        <v>0</v>
      </c>
      <c r="G10" s="0" t="n">
        <v>1</v>
      </c>
      <c r="H10" s="0" t="n">
        <v>0</v>
      </c>
      <c r="I10" s="32" t="n">
        <v>0</v>
      </c>
    </row>
    <row r="11" customFormat="false" ht="12.8" hidden="false" customHeight="false" outlineLevel="0" collapsed="false">
      <c r="A11" s="0" t="n">
        <v>4</v>
      </c>
      <c r="B11" s="0" t="str">
        <f aca="false">CONCATENATE("reg",A11,"_nak",A11)</f>
        <v>reg4_nak4</v>
      </c>
      <c r="C11" s="0" t="str">
        <f aca="false">D10</f>
        <v>reg_nak</v>
      </c>
      <c r="D11" s="0" t="s">
        <v>201</v>
      </c>
      <c r="E11" s="0" t="n">
        <v>0</v>
      </c>
      <c r="F11" s="0" t="n">
        <v>1</v>
      </c>
      <c r="G11" s="0" t="n">
        <v>0</v>
      </c>
      <c r="H11" s="0" t="n">
        <v>1</v>
      </c>
      <c r="I11" s="32" t="n">
        <v>0</v>
      </c>
    </row>
    <row r="12" customFormat="false" ht="12.8" hidden="false" customHeight="false" outlineLevel="0" collapsed="false">
      <c r="A12" s="0" t="n">
        <v>5</v>
      </c>
      <c r="B12" s="0" t="str">
        <f aca="false">CONCATENATE("reg",A12,"_nak",A12)</f>
        <v>reg5_nak5</v>
      </c>
      <c r="C12" s="0" t="str">
        <f aca="false">D12</f>
        <v>reg_nak</v>
      </c>
      <c r="D12" s="0" t="s">
        <v>198</v>
      </c>
      <c r="E12" s="0" t="n">
        <v>1</v>
      </c>
      <c r="F12" s="0" t="n">
        <v>0</v>
      </c>
      <c r="G12" s="0" t="n">
        <v>1</v>
      </c>
      <c r="H12" s="0" t="n">
        <v>0</v>
      </c>
      <c r="I12" s="32" t="n">
        <v>0</v>
      </c>
    </row>
    <row r="13" customFormat="false" ht="12.8" hidden="false" customHeight="false" outlineLevel="0" collapsed="false">
      <c r="A13" s="0" t="n">
        <v>5</v>
      </c>
      <c r="B13" s="0" t="str">
        <f aca="false">CONCATENATE("reg",A13,"_nak",A13)</f>
        <v>reg5_nak5</v>
      </c>
      <c r="C13" s="0" t="str">
        <f aca="false">D12</f>
        <v>reg_nak</v>
      </c>
      <c r="D13" s="0" t="s">
        <v>201</v>
      </c>
      <c r="E13" s="0" t="n">
        <v>0</v>
      </c>
      <c r="F13" s="0" t="n">
        <v>1</v>
      </c>
      <c r="G13" s="0" t="n">
        <v>0</v>
      </c>
      <c r="H13" s="0" t="n">
        <v>1</v>
      </c>
      <c r="I13" s="32" t="n">
        <v>0</v>
      </c>
    </row>
    <row r="14" customFormat="false" ht="12.8" hidden="false" customHeight="false" outlineLevel="0" collapsed="false">
      <c r="A14" s="0" t="n">
        <v>6</v>
      </c>
      <c r="B14" s="0" t="str">
        <f aca="false">CONCATENATE("reg",A14,"_nak",A14)</f>
        <v>reg6_nak6</v>
      </c>
      <c r="C14" s="0" t="str">
        <f aca="false">D14</f>
        <v>reg_nak</v>
      </c>
      <c r="D14" s="0" t="s">
        <v>198</v>
      </c>
      <c r="E14" s="0" t="n">
        <v>1</v>
      </c>
      <c r="F14" s="0" t="n">
        <v>0</v>
      </c>
      <c r="G14" s="0" t="n">
        <v>1</v>
      </c>
      <c r="H14" s="0" t="n">
        <v>0</v>
      </c>
      <c r="I14" s="32" t="n">
        <v>0</v>
      </c>
    </row>
    <row r="15" customFormat="false" ht="12.8" hidden="false" customHeight="false" outlineLevel="0" collapsed="false">
      <c r="A15" s="0" t="n">
        <v>6</v>
      </c>
      <c r="B15" s="0" t="str">
        <f aca="false">CONCATENATE("reg",A15,"_nak",A15)</f>
        <v>reg6_nak6</v>
      </c>
      <c r="C15" s="0" t="str">
        <f aca="false">D14</f>
        <v>reg_nak</v>
      </c>
      <c r="D15" s="0" t="s">
        <v>201</v>
      </c>
      <c r="E15" s="0" t="n">
        <v>0</v>
      </c>
      <c r="F15" s="0" t="n">
        <v>1</v>
      </c>
      <c r="G15" s="0" t="n">
        <v>0</v>
      </c>
      <c r="H15" s="0" t="n">
        <v>1</v>
      </c>
      <c r="I15" s="32" t="n">
        <v>0</v>
      </c>
    </row>
    <row r="16" customFormat="false" ht="12.8" hidden="false" customHeight="false" outlineLevel="0" collapsed="false">
      <c r="A16" s="0" t="n">
        <v>7</v>
      </c>
      <c r="B16" s="0" t="str">
        <f aca="false">CONCATENATE("reg",A16,"_nak",A16)</f>
        <v>reg7_nak7</v>
      </c>
      <c r="C16" s="0" t="str">
        <f aca="false">D16</f>
        <v>reg_nak</v>
      </c>
      <c r="D16" s="0" t="s">
        <v>198</v>
      </c>
      <c r="E16" s="0" t="n">
        <v>1</v>
      </c>
      <c r="F16" s="0" t="n">
        <v>0</v>
      </c>
      <c r="G16" s="0" t="n">
        <v>1</v>
      </c>
      <c r="H16" s="0" t="n">
        <v>0</v>
      </c>
      <c r="I16" s="32" t="n">
        <v>0</v>
      </c>
    </row>
    <row r="17" customFormat="false" ht="12.8" hidden="false" customHeight="false" outlineLevel="0" collapsed="false">
      <c r="A17" s="0" t="n">
        <v>7</v>
      </c>
      <c r="B17" s="0" t="str">
        <f aca="false">CONCATENATE("reg",A17,"_nak",A17)</f>
        <v>reg7_nak7</v>
      </c>
      <c r="C17" s="0" t="str">
        <f aca="false">D16</f>
        <v>reg_nak</v>
      </c>
      <c r="D17" s="0" t="s">
        <v>201</v>
      </c>
      <c r="E17" s="0" t="n">
        <v>0</v>
      </c>
      <c r="F17" s="0" t="n">
        <v>1</v>
      </c>
      <c r="G17" s="0" t="n">
        <v>0</v>
      </c>
      <c r="H17" s="0" t="n">
        <v>1</v>
      </c>
      <c r="I17" s="32" t="n">
        <v>0</v>
      </c>
    </row>
    <row r="18" customFormat="false" ht="12.8" hidden="false" customHeight="false" outlineLevel="0" collapsed="false">
      <c r="A18" s="0" t="n">
        <v>8</v>
      </c>
      <c r="B18" s="0" t="str">
        <f aca="false">CONCATENATE("reg",A18,"_nak",A18)</f>
        <v>reg8_nak8</v>
      </c>
      <c r="C18" s="0" t="str">
        <f aca="false">D18</f>
        <v>reg_nak</v>
      </c>
      <c r="D18" s="0" t="s">
        <v>198</v>
      </c>
      <c r="E18" s="0" t="n">
        <v>1</v>
      </c>
      <c r="F18" s="0" t="n">
        <v>0</v>
      </c>
      <c r="G18" s="0" t="n">
        <v>1</v>
      </c>
      <c r="H18" s="0" t="n">
        <v>0</v>
      </c>
      <c r="I18" s="32" t="n">
        <v>0</v>
      </c>
    </row>
    <row r="19" customFormat="false" ht="12.8" hidden="false" customHeight="false" outlineLevel="0" collapsed="false">
      <c r="A19" s="0" t="n">
        <v>8</v>
      </c>
      <c r="B19" s="0" t="str">
        <f aca="false">CONCATENATE("reg",A19,"_nak",A19)</f>
        <v>reg8_nak8</v>
      </c>
      <c r="C19" s="0" t="str">
        <f aca="false">D18</f>
        <v>reg_nak</v>
      </c>
      <c r="D19" s="0" t="s">
        <v>201</v>
      </c>
      <c r="E19" s="0" t="n">
        <v>0</v>
      </c>
      <c r="F19" s="0" t="n">
        <v>1</v>
      </c>
      <c r="G19" s="0" t="n">
        <v>0</v>
      </c>
      <c r="H19" s="0" t="n">
        <v>1</v>
      </c>
      <c r="I19" s="32" t="n">
        <v>0</v>
      </c>
    </row>
    <row r="20" customFormat="false" ht="12.8" hidden="false" customHeight="false" outlineLevel="0" collapsed="false">
      <c r="A20" s="0" t="n">
        <v>9</v>
      </c>
      <c r="B20" s="0" t="str">
        <f aca="false">CONCATENATE("reg",A20,"_nak",A20)</f>
        <v>reg9_nak9</v>
      </c>
      <c r="C20" s="0" t="str">
        <f aca="false">D20</f>
        <v>reg_nak</v>
      </c>
      <c r="D20" s="0" t="s">
        <v>198</v>
      </c>
      <c r="E20" s="0" t="n">
        <v>1</v>
      </c>
      <c r="F20" s="0" t="n">
        <v>0</v>
      </c>
      <c r="G20" s="0" t="n">
        <v>1</v>
      </c>
      <c r="H20" s="0" t="n">
        <v>0</v>
      </c>
      <c r="I20" s="32" t="n">
        <v>0</v>
      </c>
    </row>
    <row r="21" customFormat="false" ht="12.8" hidden="false" customHeight="false" outlineLevel="0" collapsed="false">
      <c r="A21" s="0" t="n">
        <v>9</v>
      </c>
      <c r="B21" s="0" t="str">
        <f aca="false">CONCATENATE("reg",A21,"_nak",A21)</f>
        <v>reg9_nak9</v>
      </c>
      <c r="C21" s="0" t="str">
        <f aca="false">D20</f>
        <v>reg_nak</v>
      </c>
      <c r="D21" s="0" t="s">
        <v>201</v>
      </c>
      <c r="E21" s="0" t="n">
        <v>0</v>
      </c>
      <c r="F21" s="0" t="n">
        <v>1</v>
      </c>
      <c r="G21" s="0" t="n">
        <v>0</v>
      </c>
      <c r="H21" s="0" t="n">
        <v>1</v>
      </c>
      <c r="I21" s="32" t="n">
        <v>0</v>
      </c>
    </row>
    <row r="22" customFormat="false" ht="12.8" hidden="false" customHeight="false" outlineLevel="0" collapsed="false">
      <c r="A22" s="0" t="n">
        <v>10</v>
      </c>
      <c r="B22" s="0" t="str">
        <f aca="false">CONCATENATE("reg",A22,"_nak",A22)</f>
        <v>reg10_nak10</v>
      </c>
      <c r="C22" s="0" t="str">
        <f aca="false">D22</f>
        <v>reg_nak</v>
      </c>
      <c r="D22" s="0" t="s">
        <v>198</v>
      </c>
      <c r="E22" s="0" t="n">
        <v>1</v>
      </c>
      <c r="F22" s="0" t="n">
        <v>0</v>
      </c>
      <c r="G22" s="0" t="n">
        <v>1</v>
      </c>
      <c r="H22" s="0" t="n">
        <v>0</v>
      </c>
      <c r="I22" s="32" t="n">
        <v>0</v>
      </c>
    </row>
    <row r="23" customFormat="false" ht="12.8" hidden="false" customHeight="false" outlineLevel="0" collapsed="false">
      <c r="A23" s="0" t="n">
        <v>10</v>
      </c>
      <c r="B23" s="0" t="str">
        <f aca="false">CONCATENATE("reg",A23,"_nak",A23)</f>
        <v>reg10_nak10</v>
      </c>
      <c r="C23" s="0" t="str">
        <f aca="false">D22</f>
        <v>reg_nak</v>
      </c>
      <c r="D23" s="0" t="s">
        <v>201</v>
      </c>
      <c r="E23" s="0" t="n">
        <v>0</v>
      </c>
      <c r="F23" s="0" t="n">
        <v>1</v>
      </c>
      <c r="G23" s="0" t="n">
        <v>0</v>
      </c>
      <c r="H23" s="0" t="n">
        <v>1</v>
      </c>
      <c r="I23" s="32" t="n">
        <v>0</v>
      </c>
    </row>
    <row r="24" customFormat="false" ht="12.8" hidden="false" customHeight="false" outlineLevel="0" collapsed="false">
      <c r="A24" s="0" t="n">
        <v>11</v>
      </c>
      <c r="B24" s="0" t="str">
        <f aca="false">CONCATENATE("reg",A24,"_nak",A24)</f>
        <v>reg11_nak11</v>
      </c>
      <c r="C24" s="0" t="str">
        <f aca="false">D24</f>
        <v>reg_nak</v>
      </c>
      <c r="D24" s="0" t="s">
        <v>198</v>
      </c>
      <c r="E24" s="0" t="n">
        <v>1</v>
      </c>
      <c r="F24" s="0" t="n">
        <v>0</v>
      </c>
      <c r="G24" s="0" t="n">
        <v>1</v>
      </c>
      <c r="H24" s="0" t="n">
        <v>0</v>
      </c>
      <c r="I24" s="32" t="n">
        <v>0</v>
      </c>
    </row>
    <row r="25" customFormat="false" ht="12.8" hidden="false" customHeight="false" outlineLevel="0" collapsed="false">
      <c r="A25" s="0" t="n">
        <v>11</v>
      </c>
      <c r="B25" s="0" t="str">
        <f aca="false">CONCATENATE("reg",A25,"_nak",A25)</f>
        <v>reg11_nak11</v>
      </c>
      <c r="C25" s="0" t="str">
        <f aca="false">D24</f>
        <v>reg_nak</v>
      </c>
      <c r="D25" s="0" t="s">
        <v>201</v>
      </c>
      <c r="E25" s="0" t="n">
        <v>0</v>
      </c>
      <c r="F25" s="0" t="n">
        <v>1</v>
      </c>
      <c r="G25" s="0" t="n">
        <v>0</v>
      </c>
      <c r="H25" s="0" t="n">
        <v>1</v>
      </c>
      <c r="I25" s="32" t="n">
        <v>0</v>
      </c>
    </row>
    <row r="26" customFormat="false" ht="12.8" hidden="false" customHeight="false" outlineLevel="0" collapsed="false">
      <c r="A26" s="0" t="n">
        <v>12</v>
      </c>
      <c r="B26" s="0" t="str">
        <f aca="false">CONCATENATE("reg",A26,"_nak",A26)</f>
        <v>reg12_nak12</v>
      </c>
      <c r="C26" s="0" t="str">
        <f aca="false">D26</f>
        <v>reg_nak</v>
      </c>
      <c r="D26" s="0" t="s">
        <v>198</v>
      </c>
      <c r="E26" s="0" t="n">
        <v>1</v>
      </c>
      <c r="F26" s="0" t="n">
        <v>0</v>
      </c>
      <c r="G26" s="0" t="n">
        <v>1</v>
      </c>
      <c r="H26" s="0" t="n">
        <v>0</v>
      </c>
      <c r="I26" s="32" t="n">
        <v>0</v>
      </c>
    </row>
    <row r="27" customFormat="false" ht="12.8" hidden="false" customHeight="false" outlineLevel="0" collapsed="false">
      <c r="A27" s="0" t="n">
        <v>12</v>
      </c>
      <c r="B27" s="0" t="str">
        <f aca="false">CONCATENATE("reg",A27,"_nak",A27)</f>
        <v>reg12_nak12</v>
      </c>
      <c r="C27" s="0" t="str">
        <f aca="false">D26</f>
        <v>reg_nak</v>
      </c>
      <c r="D27" s="0" t="s">
        <v>201</v>
      </c>
      <c r="E27" s="0" t="n">
        <v>0</v>
      </c>
      <c r="F27" s="0" t="n">
        <v>1</v>
      </c>
      <c r="G27" s="0" t="n">
        <v>0</v>
      </c>
      <c r="H27" s="0" t="n">
        <v>1</v>
      </c>
      <c r="I27" s="32" t="n">
        <v>0</v>
      </c>
    </row>
    <row r="28" customFormat="false" ht="12.8" hidden="false" customHeight="false" outlineLevel="0" collapsed="false">
      <c r="A28" s="0" t="n">
        <v>13</v>
      </c>
      <c r="B28" s="0" t="str">
        <f aca="false">CONCATENATE("reg",A28,"_nak",A28)</f>
        <v>reg13_nak13</v>
      </c>
      <c r="C28" s="0" t="str">
        <f aca="false">D28</f>
        <v>reg_nak</v>
      </c>
      <c r="D28" s="0" t="s">
        <v>198</v>
      </c>
      <c r="E28" s="0" t="n">
        <v>1</v>
      </c>
      <c r="F28" s="0" t="n">
        <v>0</v>
      </c>
      <c r="G28" s="0" t="n">
        <v>1</v>
      </c>
      <c r="H28" s="0" t="n">
        <v>0</v>
      </c>
      <c r="I28" s="32" t="n">
        <v>0</v>
      </c>
    </row>
    <row r="29" customFormat="false" ht="12.8" hidden="false" customHeight="false" outlineLevel="0" collapsed="false">
      <c r="A29" s="0" t="n">
        <v>13</v>
      </c>
      <c r="B29" s="0" t="str">
        <f aca="false">CONCATENATE("reg",A29,"_nak",A29)</f>
        <v>reg13_nak13</v>
      </c>
      <c r="C29" s="0" t="str">
        <f aca="false">D28</f>
        <v>reg_nak</v>
      </c>
      <c r="D29" s="0" t="s">
        <v>201</v>
      </c>
      <c r="E29" s="0" t="n">
        <v>0</v>
      </c>
      <c r="F29" s="0" t="n">
        <v>1</v>
      </c>
      <c r="G29" s="0" t="n">
        <v>0</v>
      </c>
      <c r="H29" s="0" t="n">
        <v>1</v>
      </c>
      <c r="I29" s="32" t="n">
        <v>0</v>
      </c>
    </row>
    <row r="30" customFormat="false" ht="12.8" hidden="false" customHeight="false" outlineLevel="0" collapsed="false">
      <c r="A30" s="0" t="n">
        <v>14</v>
      </c>
      <c r="B30" s="0" t="str">
        <f aca="false">CONCATENATE("reg",A30,"_nak",A30)</f>
        <v>reg14_nak14</v>
      </c>
      <c r="C30" s="0" t="str">
        <f aca="false">D30</f>
        <v>reg_nak</v>
      </c>
      <c r="D30" s="0" t="s">
        <v>198</v>
      </c>
      <c r="E30" s="0" t="n">
        <v>1</v>
      </c>
      <c r="F30" s="0" t="n">
        <v>0</v>
      </c>
      <c r="G30" s="0" t="n">
        <v>1</v>
      </c>
      <c r="H30" s="0" t="n">
        <v>0</v>
      </c>
      <c r="I30" s="32" t="n">
        <v>0</v>
      </c>
    </row>
    <row r="31" customFormat="false" ht="12.8" hidden="false" customHeight="false" outlineLevel="0" collapsed="false">
      <c r="A31" s="0" t="n">
        <v>14</v>
      </c>
      <c r="B31" s="0" t="str">
        <f aca="false">CONCATENATE("reg",A31,"_nak",A31)</f>
        <v>reg14_nak14</v>
      </c>
      <c r="C31" s="0" t="str">
        <f aca="false">D30</f>
        <v>reg_nak</v>
      </c>
      <c r="D31" s="0" t="s">
        <v>201</v>
      </c>
      <c r="E31" s="0" t="n">
        <v>0</v>
      </c>
      <c r="F31" s="0" t="n">
        <v>1</v>
      </c>
      <c r="G31" s="0" t="n">
        <v>0</v>
      </c>
      <c r="H31" s="0" t="n">
        <v>1</v>
      </c>
      <c r="I31" s="32" t="n">
        <v>0</v>
      </c>
    </row>
    <row r="32" customFormat="false" ht="12.8" hidden="false" customHeight="false" outlineLevel="0" collapsed="false">
      <c r="A32" s="0" t="n">
        <v>15</v>
      </c>
      <c r="B32" s="0" t="str">
        <f aca="false">CONCATENATE("reg",A32,"_nak",A32)</f>
        <v>reg15_nak15</v>
      </c>
      <c r="C32" s="0" t="str">
        <f aca="false">D32</f>
        <v>reg_nak</v>
      </c>
      <c r="D32" s="0" t="s">
        <v>198</v>
      </c>
      <c r="E32" s="0" t="n">
        <v>1</v>
      </c>
      <c r="F32" s="0" t="n">
        <v>0</v>
      </c>
      <c r="G32" s="0" t="n">
        <v>1</v>
      </c>
      <c r="H32" s="0" t="n">
        <v>0</v>
      </c>
      <c r="I32" s="32" t="n">
        <v>0</v>
      </c>
    </row>
    <row r="33" customFormat="false" ht="12.8" hidden="false" customHeight="false" outlineLevel="0" collapsed="false">
      <c r="A33" s="0" t="n">
        <v>15</v>
      </c>
      <c r="B33" s="0" t="str">
        <f aca="false">CONCATENATE("reg",A33,"_nak",A33)</f>
        <v>reg15_nak15</v>
      </c>
      <c r="C33" s="0" t="str">
        <f aca="false">D32</f>
        <v>reg_nak</v>
      </c>
      <c r="D33" s="0" t="s">
        <v>201</v>
      </c>
      <c r="E33" s="0" t="n">
        <v>0</v>
      </c>
      <c r="F33" s="0" t="n">
        <v>1</v>
      </c>
      <c r="G33" s="0" t="n">
        <v>0</v>
      </c>
      <c r="H33" s="0" t="n">
        <v>1</v>
      </c>
      <c r="I33" s="32" t="n">
        <v>0</v>
      </c>
    </row>
    <row r="34" customFormat="false" ht="12.8" hidden="false" customHeight="false" outlineLevel="0" collapsed="false">
      <c r="A34" s="0" t="n">
        <v>16</v>
      </c>
      <c r="B34" s="0" t="str">
        <f aca="false">CONCATENATE("reg",A34,"_nak",A34)</f>
        <v>reg16_nak16</v>
      </c>
      <c r="C34" s="0" t="str">
        <f aca="false">D34</f>
        <v>reg_nak</v>
      </c>
      <c r="D34" s="0" t="s">
        <v>198</v>
      </c>
      <c r="E34" s="0" t="n">
        <v>1</v>
      </c>
      <c r="F34" s="0" t="n">
        <v>0</v>
      </c>
      <c r="G34" s="0" t="n">
        <v>1</v>
      </c>
      <c r="H34" s="0" t="n">
        <v>0</v>
      </c>
      <c r="I34" s="32" t="n">
        <v>0</v>
      </c>
    </row>
    <row r="35" customFormat="false" ht="12.8" hidden="false" customHeight="false" outlineLevel="0" collapsed="false">
      <c r="A35" s="0" t="n">
        <v>16</v>
      </c>
      <c r="B35" s="0" t="str">
        <f aca="false">CONCATENATE("reg",A35,"_nak",A35)</f>
        <v>reg16_nak16</v>
      </c>
      <c r="C35" s="0" t="str">
        <f aca="false">D34</f>
        <v>reg_nak</v>
      </c>
      <c r="D35" s="0" t="s">
        <v>201</v>
      </c>
      <c r="E35" s="0" t="n">
        <v>0</v>
      </c>
      <c r="F35" s="0" t="n">
        <v>1</v>
      </c>
      <c r="G35" s="0" t="n">
        <v>0</v>
      </c>
      <c r="H35" s="0" t="n">
        <v>1</v>
      </c>
      <c r="I35" s="32" t="n">
        <v>0</v>
      </c>
    </row>
    <row r="36" customFormat="false" ht="12.8" hidden="false" customHeight="false" outlineLevel="0" collapsed="false">
      <c r="A36" s="0" t="n">
        <v>17</v>
      </c>
      <c r="B36" s="0" t="str">
        <f aca="false">CONCATENATE("reg",A36,"_nak",A36)</f>
        <v>reg17_nak17</v>
      </c>
      <c r="C36" s="0" t="str">
        <f aca="false">D36</f>
        <v>reg_nak</v>
      </c>
      <c r="D36" s="0" t="s">
        <v>198</v>
      </c>
      <c r="E36" s="0" t="n">
        <v>1</v>
      </c>
      <c r="F36" s="0" t="n">
        <v>0</v>
      </c>
      <c r="G36" s="0" t="n">
        <v>1</v>
      </c>
      <c r="H36" s="0" t="n">
        <v>0</v>
      </c>
      <c r="I36" s="32" t="n">
        <v>0</v>
      </c>
    </row>
    <row r="37" customFormat="false" ht="12.8" hidden="false" customHeight="false" outlineLevel="0" collapsed="false">
      <c r="A37" s="0" t="n">
        <v>17</v>
      </c>
      <c r="B37" s="0" t="str">
        <f aca="false">CONCATENATE("reg",A37,"_nak",A37)</f>
        <v>reg17_nak17</v>
      </c>
      <c r="C37" s="0" t="str">
        <f aca="false">D36</f>
        <v>reg_nak</v>
      </c>
      <c r="D37" s="0" t="s">
        <v>201</v>
      </c>
      <c r="E37" s="0" t="n">
        <v>0</v>
      </c>
      <c r="F37" s="0" t="n">
        <v>1</v>
      </c>
      <c r="G37" s="0" t="n">
        <v>0</v>
      </c>
      <c r="H37" s="0" t="n">
        <v>1</v>
      </c>
      <c r="I37" s="32" t="n">
        <v>0</v>
      </c>
    </row>
    <row r="38" customFormat="false" ht="12.8" hidden="false" customHeight="false" outlineLevel="0" collapsed="false">
      <c r="A38" s="0" t="n">
        <v>18</v>
      </c>
      <c r="B38" s="0" t="str">
        <f aca="false">CONCATENATE("reg",A38,"_nak",A38)</f>
        <v>reg18_nak18</v>
      </c>
      <c r="C38" s="0" t="str">
        <f aca="false">D38</f>
        <v>reg_nak</v>
      </c>
      <c r="D38" s="0" t="s">
        <v>198</v>
      </c>
      <c r="E38" s="0" t="n">
        <v>1</v>
      </c>
      <c r="F38" s="0" t="n">
        <v>0</v>
      </c>
      <c r="G38" s="0" t="n">
        <v>1</v>
      </c>
      <c r="H38" s="0" t="n">
        <v>0</v>
      </c>
      <c r="I38" s="32" t="n">
        <v>0</v>
      </c>
    </row>
    <row r="39" customFormat="false" ht="12.8" hidden="false" customHeight="false" outlineLevel="0" collapsed="false">
      <c r="A39" s="0" t="n">
        <v>18</v>
      </c>
      <c r="B39" s="0" t="str">
        <f aca="false">CONCATENATE("reg",A39,"_nak",A39)</f>
        <v>reg18_nak18</v>
      </c>
      <c r="C39" s="0" t="str">
        <f aca="false">D38</f>
        <v>reg_nak</v>
      </c>
      <c r="D39" s="0" t="s">
        <v>201</v>
      </c>
      <c r="E39" s="0" t="n">
        <v>0</v>
      </c>
      <c r="F39" s="0" t="n">
        <v>1</v>
      </c>
      <c r="G39" s="0" t="n">
        <v>0</v>
      </c>
      <c r="H39" s="0" t="n">
        <v>1</v>
      </c>
      <c r="I39" s="32" t="n">
        <v>0</v>
      </c>
    </row>
    <row r="40" customFormat="false" ht="12.8" hidden="false" customHeight="false" outlineLevel="0" collapsed="false">
      <c r="A40" s="0" t="n">
        <v>19</v>
      </c>
      <c r="B40" s="0" t="str">
        <f aca="false">CONCATENATE("reg",A40,"_nak",A40)</f>
        <v>reg19_nak19</v>
      </c>
      <c r="C40" s="0" t="str">
        <f aca="false">D40</f>
        <v>reg_nak</v>
      </c>
      <c r="D40" s="0" t="s">
        <v>198</v>
      </c>
      <c r="E40" s="0" t="n">
        <v>1</v>
      </c>
      <c r="F40" s="0" t="n">
        <v>0</v>
      </c>
      <c r="G40" s="0" t="n">
        <v>1</v>
      </c>
      <c r="H40" s="0" t="n">
        <v>0</v>
      </c>
      <c r="I40" s="32" t="n">
        <v>0</v>
      </c>
    </row>
    <row r="41" customFormat="false" ht="12.8" hidden="false" customHeight="false" outlineLevel="0" collapsed="false">
      <c r="A41" s="0" t="n">
        <v>19</v>
      </c>
      <c r="B41" s="0" t="str">
        <f aca="false">CONCATENATE("reg",A41,"_nak",A41)</f>
        <v>reg19_nak19</v>
      </c>
      <c r="C41" s="0" t="str">
        <f aca="false">D40</f>
        <v>reg_nak</v>
      </c>
      <c r="D41" s="0" t="s">
        <v>201</v>
      </c>
      <c r="E41" s="0" t="n">
        <v>0</v>
      </c>
      <c r="F41" s="0" t="n">
        <v>1</v>
      </c>
      <c r="G41" s="0" t="n">
        <v>0</v>
      </c>
      <c r="H41" s="0" t="n">
        <v>1</v>
      </c>
      <c r="I41" s="32" t="n">
        <v>0</v>
      </c>
    </row>
    <row r="42" customFormat="false" ht="12.8" hidden="false" customHeight="false" outlineLevel="0" collapsed="false">
      <c r="A42" s="0" t="n">
        <v>20</v>
      </c>
      <c r="B42" s="0" t="str">
        <f aca="false">CONCATENATE("reg",A42,"_nak",A42)</f>
        <v>reg20_nak20</v>
      </c>
      <c r="C42" s="0" t="str">
        <f aca="false">D42</f>
        <v>reg_nak</v>
      </c>
      <c r="D42" s="0" t="s">
        <v>198</v>
      </c>
      <c r="E42" s="0" t="n">
        <v>1</v>
      </c>
      <c r="F42" s="0" t="n">
        <v>0</v>
      </c>
      <c r="G42" s="0" t="n">
        <v>1</v>
      </c>
      <c r="H42" s="0" t="n">
        <v>0</v>
      </c>
      <c r="I42" s="32" t="n">
        <v>0</v>
      </c>
    </row>
    <row r="43" customFormat="false" ht="12.8" hidden="false" customHeight="false" outlineLevel="0" collapsed="false">
      <c r="A43" s="0" t="n">
        <v>20</v>
      </c>
      <c r="B43" s="0" t="str">
        <f aca="false">CONCATENATE("reg",A43,"_nak",A43)</f>
        <v>reg20_nak20</v>
      </c>
      <c r="C43" s="0" t="str">
        <f aca="false">D42</f>
        <v>reg_nak</v>
      </c>
      <c r="D43" s="0" t="s">
        <v>201</v>
      </c>
      <c r="E43" s="0" t="n">
        <v>0</v>
      </c>
      <c r="F43" s="0" t="n">
        <v>1</v>
      </c>
      <c r="G43" s="0" t="n">
        <v>0</v>
      </c>
      <c r="H43" s="0" t="n">
        <v>1</v>
      </c>
      <c r="I43" s="32" t="n">
        <v>0</v>
      </c>
    </row>
    <row r="44" customFormat="false" ht="12.8" hidden="false" customHeight="false" outlineLevel="0" collapsed="false">
      <c r="A44" s="0" t="n">
        <v>21</v>
      </c>
      <c r="B44" s="0" t="str">
        <f aca="false">CONCATENATE("reg",A44,"_nak",A44)</f>
        <v>reg21_nak21</v>
      </c>
      <c r="C44" s="0" t="str">
        <f aca="false">D44</f>
        <v>reg_nak</v>
      </c>
      <c r="D44" s="0" t="s">
        <v>198</v>
      </c>
      <c r="E44" s="0" t="n">
        <v>1</v>
      </c>
      <c r="F44" s="0" t="n">
        <v>0</v>
      </c>
      <c r="G44" s="0" t="n">
        <v>1</v>
      </c>
      <c r="H44" s="0" t="n">
        <v>0</v>
      </c>
      <c r="I44" s="32" t="n">
        <v>0</v>
      </c>
    </row>
    <row r="45" customFormat="false" ht="12.8" hidden="false" customHeight="false" outlineLevel="0" collapsed="false">
      <c r="A45" s="0" t="n">
        <v>21</v>
      </c>
      <c r="B45" s="0" t="str">
        <f aca="false">CONCATENATE("reg",A45,"_nak",A45)</f>
        <v>reg21_nak21</v>
      </c>
      <c r="C45" s="0" t="str">
        <f aca="false">D44</f>
        <v>reg_nak</v>
      </c>
      <c r="D45" s="0" t="s">
        <v>201</v>
      </c>
      <c r="E45" s="0" t="n">
        <v>0</v>
      </c>
      <c r="F45" s="0" t="n">
        <v>1</v>
      </c>
      <c r="G45" s="0" t="n">
        <v>0</v>
      </c>
      <c r="H45" s="0" t="n">
        <v>1</v>
      </c>
      <c r="I45" s="32" t="n">
        <v>0</v>
      </c>
    </row>
    <row r="46" customFormat="false" ht="12.8" hidden="false" customHeight="false" outlineLevel="0" collapsed="false">
      <c r="A46" s="0" t="n">
        <v>22</v>
      </c>
      <c r="B46" s="0" t="str">
        <f aca="false">CONCATENATE("reg",A46,"_nak",A46)</f>
        <v>reg22_nak22</v>
      </c>
      <c r="C46" s="0" t="str">
        <f aca="false">D46</f>
        <v>reg_nak</v>
      </c>
      <c r="D46" s="0" t="s">
        <v>198</v>
      </c>
      <c r="E46" s="0" t="n">
        <v>1</v>
      </c>
      <c r="F46" s="0" t="n">
        <v>0</v>
      </c>
      <c r="G46" s="0" t="n">
        <v>1</v>
      </c>
      <c r="H46" s="0" t="n">
        <v>0</v>
      </c>
      <c r="I46" s="32" t="n">
        <v>0</v>
      </c>
    </row>
    <row r="47" customFormat="false" ht="12.8" hidden="false" customHeight="false" outlineLevel="0" collapsed="false">
      <c r="A47" s="0" t="n">
        <v>22</v>
      </c>
      <c r="B47" s="0" t="str">
        <f aca="false">CONCATENATE("reg",A47,"_nak",A47)</f>
        <v>reg22_nak22</v>
      </c>
      <c r="C47" s="0" t="str">
        <f aca="false">D46</f>
        <v>reg_nak</v>
      </c>
      <c r="D47" s="0" t="s">
        <v>201</v>
      </c>
      <c r="E47" s="0" t="n">
        <v>0</v>
      </c>
      <c r="F47" s="0" t="n">
        <v>1</v>
      </c>
      <c r="G47" s="0" t="n">
        <v>0</v>
      </c>
      <c r="H47" s="0" t="n">
        <v>1</v>
      </c>
      <c r="I47" s="32" t="n">
        <v>0</v>
      </c>
    </row>
    <row r="48" customFormat="false" ht="12.8" hidden="false" customHeight="false" outlineLevel="0" collapsed="false">
      <c r="A48" s="0" t="n">
        <v>23</v>
      </c>
      <c r="B48" s="0" t="str">
        <f aca="false">CONCATENATE("reg",A48,"_nak",A48)</f>
        <v>reg23_nak23</v>
      </c>
      <c r="C48" s="0" t="str">
        <f aca="false">D48</f>
        <v>reg_nak</v>
      </c>
      <c r="D48" s="0" t="s">
        <v>198</v>
      </c>
      <c r="E48" s="0" t="n">
        <v>1</v>
      </c>
      <c r="F48" s="0" t="n">
        <v>0</v>
      </c>
      <c r="G48" s="0" t="n">
        <v>1</v>
      </c>
      <c r="H48" s="0" t="n">
        <v>0</v>
      </c>
      <c r="I48" s="32" t="n">
        <v>0</v>
      </c>
    </row>
    <row r="49" customFormat="false" ht="12.8" hidden="false" customHeight="false" outlineLevel="0" collapsed="false">
      <c r="A49" s="0" t="n">
        <v>23</v>
      </c>
      <c r="B49" s="0" t="str">
        <f aca="false">CONCATENATE("reg",A49,"_nak",A49)</f>
        <v>reg23_nak23</v>
      </c>
      <c r="C49" s="0" t="str">
        <f aca="false">D48</f>
        <v>reg_nak</v>
      </c>
      <c r="D49" s="0" t="s">
        <v>201</v>
      </c>
      <c r="E49" s="0" t="n">
        <v>0</v>
      </c>
      <c r="F49" s="0" t="n">
        <v>1</v>
      </c>
      <c r="G49" s="0" t="n">
        <v>0</v>
      </c>
      <c r="H49" s="0" t="n">
        <v>1</v>
      </c>
      <c r="I49" s="32" t="n">
        <v>0</v>
      </c>
    </row>
    <row r="50" customFormat="false" ht="12.8" hidden="false" customHeight="false" outlineLevel="0" collapsed="false">
      <c r="A50" s="0" t="n">
        <v>24</v>
      </c>
      <c r="B50" s="0" t="str">
        <f aca="false">CONCATENATE("reg",A50,"_nak",A50)</f>
        <v>reg24_nak24</v>
      </c>
      <c r="C50" s="0" t="str">
        <f aca="false">D50</f>
        <v>reg_nak</v>
      </c>
      <c r="D50" s="0" t="s">
        <v>198</v>
      </c>
      <c r="E50" s="0" t="n">
        <v>1</v>
      </c>
      <c r="F50" s="0" t="n">
        <v>0</v>
      </c>
      <c r="G50" s="0" t="n">
        <v>1</v>
      </c>
      <c r="H50" s="0" t="n">
        <v>0</v>
      </c>
      <c r="I50" s="32" t="n">
        <v>0</v>
      </c>
    </row>
    <row r="51" customFormat="false" ht="12.8" hidden="false" customHeight="false" outlineLevel="0" collapsed="false">
      <c r="A51" s="0" t="n">
        <v>24</v>
      </c>
      <c r="B51" s="0" t="str">
        <f aca="false">CONCATENATE("reg",A51,"_nak",A51)</f>
        <v>reg24_nak24</v>
      </c>
      <c r="C51" s="0" t="str">
        <f aca="false">D50</f>
        <v>reg_nak</v>
      </c>
      <c r="D51" s="0" t="s">
        <v>201</v>
      </c>
      <c r="E51" s="0" t="n">
        <v>0</v>
      </c>
      <c r="F51" s="0" t="n">
        <v>1</v>
      </c>
      <c r="G51" s="0" t="n">
        <v>0</v>
      </c>
      <c r="H51" s="0" t="n">
        <v>1</v>
      </c>
      <c r="I51" s="32" t="n">
        <v>0</v>
      </c>
    </row>
    <row r="52" customFormat="false" ht="12.8" hidden="false" customHeight="false" outlineLevel="0" collapsed="false">
      <c r="A52" s="0" t="n">
        <v>25</v>
      </c>
      <c r="B52" s="0" t="str">
        <f aca="false">CONCATENATE("reg",A52,"_nak",A52)</f>
        <v>reg25_nak25</v>
      </c>
      <c r="C52" s="0" t="str">
        <f aca="false">D52</f>
        <v>reg_nak</v>
      </c>
      <c r="D52" s="0" t="s">
        <v>198</v>
      </c>
      <c r="E52" s="0" t="n">
        <v>1</v>
      </c>
      <c r="F52" s="0" t="n">
        <v>0</v>
      </c>
      <c r="G52" s="0" t="n">
        <v>1</v>
      </c>
      <c r="H52" s="0" t="n">
        <v>0</v>
      </c>
      <c r="I52" s="32" t="n">
        <v>0</v>
      </c>
    </row>
    <row r="53" customFormat="false" ht="12.8" hidden="false" customHeight="false" outlineLevel="0" collapsed="false">
      <c r="A53" s="0" t="n">
        <v>25</v>
      </c>
      <c r="B53" s="0" t="str">
        <f aca="false">CONCATENATE("reg",A53,"_nak",A53)</f>
        <v>reg25_nak25</v>
      </c>
      <c r="C53" s="0" t="str">
        <f aca="false">D52</f>
        <v>reg_nak</v>
      </c>
      <c r="D53" s="0" t="s">
        <v>201</v>
      </c>
      <c r="E53" s="0" t="n">
        <v>0</v>
      </c>
      <c r="F53" s="0" t="n">
        <v>1</v>
      </c>
      <c r="G53" s="0" t="n">
        <v>0</v>
      </c>
      <c r="H53" s="0" t="n">
        <v>1</v>
      </c>
      <c r="I53" s="32" t="n">
        <v>0</v>
      </c>
    </row>
    <row r="54" customFormat="false" ht="12.8" hidden="false" customHeight="false" outlineLevel="0" collapsed="false">
      <c r="A54" s="0" t="n">
        <v>26</v>
      </c>
      <c r="B54" s="0" t="str">
        <f aca="false">CONCATENATE("reg",A54,"_nak",A54)</f>
        <v>reg26_nak26</v>
      </c>
      <c r="C54" s="0" t="str">
        <f aca="false">D54</f>
        <v>reg_nak</v>
      </c>
      <c r="D54" s="0" t="s">
        <v>198</v>
      </c>
      <c r="E54" s="0" t="n">
        <v>1</v>
      </c>
      <c r="F54" s="0" t="n">
        <v>0</v>
      </c>
      <c r="G54" s="0" t="n">
        <v>1</v>
      </c>
      <c r="H54" s="0" t="n">
        <v>0</v>
      </c>
      <c r="I54" s="32" t="n">
        <v>0</v>
      </c>
    </row>
    <row r="55" customFormat="false" ht="12.8" hidden="false" customHeight="false" outlineLevel="0" collapsed="false">
      <c r="A55" s="0" t="n">
        <v>26</v>
      </c>
      <c r="B55" s="0" t="str">
        <f aca="false">CONCATENATE("reg",A55,"_nak",A55)</f>
        <v>reg26_nak26</v>
      </c>
      <c r="C55" s="0" t="str">
        <f aca="false">D54</f>
        <v>reg_nak</v>
      </c>
      <c r="D55" s="0" t="s">
        <v>201</v>
      </c>
      <c r="E55" s="0" t="n">
        <v>0</v>
      </c>
      <c r="F55" s="0" t="n">
        <v>1</v>
      </c>
      <c r="G55" s="0" t="n">
        <v>0</v>
      </c>
      <c r="H55" s="0" t="n">
        <v>1</v>
      </c>
      <c r="I55" s="32" t="n">
        <v>0</v>
      </c>
    </row>
    <row r="56" customFormat="false" ht="12.8" hidden="false" customHeight="false" outlineLevel="0" collapsed="false">
      <c r="A56" s="0" t="n">
        <v>27</v>
      </c>
      <c r="B56" s="0" t="str">
        <f aca="false">CONCATENATE("reg",A56,"_nak",A56)</f>
        <v>reg27_nak27</v>
      </c>
      <c r="C56" s="0" t="str">
        <f aca="false">D56</f>
        <v>reg_nak</v>
      </c>
      <c r="D56" s="0" t="s">
        <v>198</v>
      </c>
      <c r="E56" s="0" t="n">
        <v>1</v>
      </c>
      <c r="F56" s="0" t="n">
        <v>0</v>
      </c>
      <c r="G56" s="0" t="n">
        <v>1</v>
      </c>
      <c r="H56" s="0" t="n">
        <v>0</v>
      </c>
      <c r="I56" s="32" t="n">
        <v>0</v>
      </c>
    </row>
    <row r="57" customFormat="false" ht="12.8" hidden="false" customHeight="false" outlineLevel="0" collapsed="false">
      <c r="A57" s="0" t="n">
        <v>27</v>
      </c>
      <c r="B57" s="0" t="str">
        <f aca="false">CONCATENATE("reg",A57,"_nak",A57)</f>
        <v>reg27_nak27</v>
      </c>
      <c r="C57" s="0" t="str">
        <f aca="false">D56</f>
        <v>reg_nak</v>
      </c>
      <c r="D57" s="0" t="s">
        <v>201</v>
      </c>
      <c r="E57" s="0" t="n">
        <v>0</v>
      </c>
      <c r="F57" s="0" t="n">
        <v>1</v>
      </c>
      <c r="G57" s="0" t="n">
        <v>0</v>
      </c>
      <c r="H57" s="0" t="n">
        <v>1</v>
      </c>
      <c r="I57" s="32" t="n">
        <v>0</v>
      </c>
    </row>
    <row r="58" customFormat="false" ht="12.8" hidden="false" customHeight="false" outlineLevel="0" collapsed="false">
      <c r="A58" s="0" t="n">
        <v>28</v>
      </c>
      <c r="B58" s="0" t="str">
        <f aca="false">CONCATENATE("reg",A58,"_nak",A58)</f>
        <v>reg28_nak28</v>
      </c>
      <c r="C58" s="0" t="str">
        <f aca="false">D58</f>
        <v>reg_nak</v>
      </c>
      <c r="D58" s="0" t="s">
        <v>198</v>
      </c>
      <c r="E58" s="0" t="n">
        <v>1</v>
      </c>
      <c r="F58" s="0" t="n">
        <v>0</v>
      </c>
      <c r="G58" s="0" t="n">
        <v>1</v>
      </c>
      <c r="H58" s="0" t="n">
        <v>0</v>
      </c>
      <c r="I58" s="32" t="n">
        <v>0</v>
      </c>
    </row>
    <row r="59" customFormat="false" ht="12.8" hidden="false" customHeight="false" outlineLevel="0" collapsed="false">
      <c r="A59" s="0" t="n">
        <v>28</v>
      </c>
      <c r="B59" s="0" t="str">
        <f aca="false">CONCATENATE("reg",A59,"_nak",A59)</f>
        <v>reg28_nak28</v>
      </c>
      <c r="C59" s="0" t="str">
        <f aca="false">D58</f>
        <v>reg_nak</v>
      </c>
      <c r="D59" s="0" t="s">
        <v>201</v>
      </c>
      <c r="E59" s="0" t="n">
        <v>0</v>
      </c>
      <c r="F59" s="0" t="n">
        <v>1</v>
      </c>
      <c r="G59" s="0" t="n">
        <v>0</v>
      </c>
      <c r="H59" s="0" t="n">
        <v>1</v>
      </c>
      <c r="I59" s="32" t="n">
        <v>0</v>
      </c>
    </row>
    <row r="60" customFormat="false" ht="12.8" hidden="false" customHeight="false" outlineLevel="0" collapsed="false">
      <c r="A60" s="0" t="n">
        <v>29</v>
      </c>
      <c r="B60" s="0" t="str">
        <f aca="false">CONCATENATE("reg",A60,"_nak",A60)</f>
        <v>reg29_nak29</v>
      </c>
      <c r="C60" s="0" t="str">
        <f aca="false">D60</f>
        <v>reg_nak</v>
      </c>
      <c r="D60" s="0" t="s">
        <v>198</v>
      </c>
      <c r="E60" s="0" t="n">
        <v>1</v>
      </c>
      <c r="F60" s="0" t="n">
        <v>0</v>
      </c>
      <c r="G60" s="0" t="n">
        <v>1</v>
      </c>
      <c r="H60" s="0" t="n">
        <v>0</v>
      </c>
      <c r="I60" s="32" t="n">
        <v>0</v>
      </c>
    </row>
    <row r="61" customFormat="false" ht="12.8" hidden="false" customHeight="false" outlineLevel="0" collapsed="false">
      <c r="A61" s="0" t="n">
        <v>29</v>
      </c>
      <c r="B61" s="0" t="str">
        <f aca="false">CONCATENATE("reg",A61,"_nak",A61)</f>
        <v>reg29_nak29</v>
      </c>
      <c r="C61" s="0" t="str">
        <f aca="false">D60</f>
        <v>reg_nak</v>
      </c>
      <c r="D61" s="0" t="s">
        <v>201</v>
      </c>
      <c r="E61" s="0" t="n">
        <v>0</v>
      </c>
      <c r="F61" s="0" t="n">
        <v>1</v>
      </c>
      <c r="G61" s="0" t="n">
        <v>0</v>
      </c>
      <c r="H61" s="0" t="n">
        <v>1</v>
      </c>
      <c r="I61" s="32" t="n">
        <v>0</v>
      </c>
    </row>
    <row r="62" customFormat="false" ht="12.8" hidden="false" customHeight="false" outlineLevel="0" collapsed="false">
      <c r="A62" s="0" t="n">
        <v>30</v>
      </c>
      <c r="B62" s="0" t="str">
        <f aca="false">CONCATENATE("reg",A62,"_nak",A62)</f>
        <v>reg30_nak30</v>
      </c>
      <c r="C62" s="0" t="str">
        <f aca="false">D62</f>
        <v>reg_nak</v>
      </c>
      <c r="D62" s="0" t="s">
        <v>198</v>
      </c>
      <c r="E62" s="0" t="n">
        <v>1</v>
      </c>
      <c r="F62" s="0" t="n">
        <v>0</v>
      </c>
      <c r="G62" s="0" t="n">
        <v>1</v>
      </c>
      <c r="H62" s="0" t="n">
        <v>0</v>
      </c>
      <c r="I62" s="32" t="n">
        <v>0</v>
      </c>
    </row>
    <row r="63" customFormat="false" ht="12.8" hidden="false" customHeight="false" outlineLevel="0" collapsed="false">
      <c r="A63" s="0" t="n">
        <v>30</v>
      </c>
      <c r="B63" s="0" t="str">
        <f aca="false">CONCATENATE("reg",A63,"_nak",A63)</f>
        <v>reg30_nak30</v>
      </c>
      <c r="C63" s="0" t="str">
        <f aca="false">D62</f>
        <v>reg_nak</v>
      </c>
      <c r="D63" s="0" t="s">
        <v>201</v>
      </c>
      <c r="E63" s="0" t="n">
        <v>0</v>
      </c>
      <c r="F63" s="0" t="n">
        <v>1</v>
      </c>
      <c r="G63" s="0" t="n">
        <v>0</v>
      </c>
      <c r="H63" s="0" t="n">
        <v>1</v>
      </c>
      <c r="I63" s="32" t="n">
        <v>0</v>
      </c>
    </row>
    <row r="64" customFormat="false" ht="12.8" hidden="false" customHeight="false" outlineLevel="0" collapsed="false">
      <c r="A64" s="0" t="n">
        <v>31</v>
      </c>
      <c r="B64" s="0" t="str">
        <f aca="false">CONCATENATE("reg",A64,"_nak",A64)</f>
        <v>reg31_nak31</v>
      </c>
      <c r="C64" s="0" t="str">
        <f aca="false">D64</f>
        <v>reg_nak</v>
      </c>
      <c r="D64" s="0" t="s">
        <v>198</v>
      </c>
      <c r="E64" s="0" t="n">
        <v>1</v>
      </c>
      <c r="F64" s="0" t="n">
        <v>0</v>
      </c>
      <c r="G64" s="0" t="n">
        <v>1</v>
      </c>
      <c r="H64" s="0" t="n">
        <v>0</v>
      </c>
      <c r="I64" s="32" t="n">
        <v>0</v>
      </c>
    </row>
    <row r="65" customFormat="false" ht="12.8" hidden="false" customHeight="false" outlineLevel="0" collapsed="false">
      <c r="A65" s="0" t="n">
        <v>31</v>
      </c>
      <c r="B65" s="0" t="str">
        <f aca="false">CONCATENATE("reg",A65,"_nak",A65)</f>
        <v>reg31_nak31</v>
      </c>
      <c r="C65" s="0" t="str">
        <f aca="false">D64</f>
        <v>reg_nak</v>
      </c>
      <c r="D65" s="0" t="s">
        <v>201</v>
      </c>
      <c r="E65" s="0" t="n">
        <v>0</v>
      </c>
      <c r="F65" s="0" t="n">
        <v>1</v>
      </c>
      <c r="G65" s="0" t="n">
        <v>0</v>
      </c>
      <c r="H65" s="0" t="n">
        <v>1</v>
      </c>
      <c r="I65" s="32" t="n">
        <v>0</v>
      </c>
    </row>
    <row r="66" customFormat="false" ht="12.8" hidden="false" customHeight="false" outlineLevel="0" collapsed="false">
      <c r="A66" s="0" t="n">
        <v>32</v>
      </c>
      <c r="B66" s="0" t="str">
        <f aca="false">CONCATENATE("reg",A66,"_nak",A66)</f>
        <v>reg32_nak32</v>
      </c>
      <c r="C66" s="0" t="str">
        <f aca="false">D66</f>
        <v>reg_nak</v>
      </c>
      <c r="D66" s="0" t="s">
        <v>198</v>
      </c>
      <c r="E66" s="0" t="n">
        <v>1</v>
      </c>
      <c r="F66" s="0" t="n">
        <v>0</v>
      </c>
      <c r="G66" s="0" t="n">
        <v>1</v>
      </c>
      <c r="H66" s="0" t="n">
        <v>0</v>
      </c>
      <c r="I66" s="32" t="n">
        <v>0</v>
      </c>
    </row>
    <row r="67" customFormat="false" ht="12.8" hidden="false" customHeight="false" outlineLevel="0" collapsed="false">
      <c r="A67" s="0" t="n">
        <v>32</v>
      </c>
      <c r="B67" s="0" t="str">
        <f aca="false">CONCATENATE("reg",A67,"_nak",A67)</f>
        <v>reg32_nak32</v>
      </c>
      <c r="C67" s="0" t="str">
        <f aca="false">D66</f>
        <v>reg_nak</v>
      </c>
      <c r="D67" s="0" t="s">
        <v>201</v>
      </c>
      <c r="E67" s="0" t="n">
        <v>0</v>
      </c>
      <c r="F67" s="0" t="n">
        <v>1</v>
      </c>
      <c r="G67" s="0" t="n">
        <v>0</v>
      </c>
      <c r="H67" s="0" t="n">
        <v>1</v>
      </c>
      <c r="I67" s="32" t="n">
        <v>0</v>
      </c>
    </row>
    <row r="68" customFormat="false" ht="12.8" hidden="false" customHeight="false" outlineLevel="0" collapsed="false">
      <c r="A68" s="0" t="n">
        <v>33</v>
      </c>
      <c r="B68" s="0" t="str">
        <f aca="false">CONCATENATE("reg",A68,"_nak",A68)</f>
        <v>reg33_nak33</v>
      </c>
      <c r="C68" s="0" t="str">
        <f aca="false">D68</f>
        <v>reg_nak</v>
      </c>
      <c r="D68" s="0" t="s">
        <v>198</v>
      </c>
      <c r="E68" s="0" t="n">
        <v>1</v>
      </c>
      <c r="F68" s="0" t="n">
        <v>0</v>
      </c>
      <c r="G68" s="0" t="n">
        <v>1</v>
      </c>
      <c r="H68" s="0" t="n">
        <v>0</v>
      </c>
      <c r="I68" s="32" t="n">
        <v>0</v>
      </c>
    </row>
    <row r="69" customFormat="false" ht="12.8" hidden="false" customHeight="false" outlineLevel="0" collapsed="false">
      <c r="A69" s="0" t="n">
        <v>33</v>
      </c>
      <c r="B69" s="0" t="str">
        <f aca="false">CONCATENATE("reg",A69,"_nak",A69)</f>
        <v>reg33_nak33</v>
      </c>
      <c r="C69" s="0" t="str">
        <f aca="false">D68</f>
        <v>reg_nak</v>
      </c>
      <c r="D69" s="0" t="s">
        <v>201</v>
      </c>
      <c r="E69" s="0" t="n">
        <v>0</v>
      </c>
      <c r="F69" s="0" t="n">
        <v>1</v>
      </c>
      <c r="G69" s="0" t="n">
        <v>0</v>
      </c>
      <c r="H69" s="0" t="n">
        <v>1</v>
      </c>
      <c r="I69" s="32" t="n">
        <v>0</v>
      </c>
    </row>
    <row r="70" customFormat="false" ht="12.8" hidden="false" customHeight="false" outlineLevel="0" collapsed="false">
      <c r="A70" s="0" t="n">
        <v>34</v>
      </c>
      <c r="B70" s="0" t="str">
        <f aca="false">CONCATENATE("reg",A70,"_nak",A70)</f>
        <v>reg34_nak34</v>
      </c>
      <c r="C70" s="0" t="str">
        <f aca="false">D70</f>
        <v>reg_nak</v>
      </c>
      <c r="D70" s="0" t="s">
        <v>198</v>
      </c>
      <c r="E70" s="0" t="n">
        <v>1</v>
      </c>
      <c r="F70" s="0" t="n">
        <v>0</v>
      </c>
      <c r="G70" s="0" t="n">
        <v>1</v>
      </c>
      <c r="H70" s="0" t="n">
        <v>0</v>
      </c>
      <c r="I70" s="32" t="n">
        <v>0</v>
      </c>
    </row>
    <row r="71" customFormat="false" ht="12.8" hidden="false" customHeight="false" outlineLevel="0" collapsed="false">
      <c r="A71" s="0" t="n">
        <v>34</v>
      </c>
      <c r="B71" s="0" t="str">
        <f aca="false">CONCATENATE("reg",A71,"_nak",A71)</f>
        <v>reg34_nak34</v>
      </c>
      <c r="C71" s="0" t="str">
        <f aca="false">D70</f>
        <v>reg_nak</v>
      </c>
      <c r="D71" s="0" t="s">
        <v>201</v>
      </c>
      <c r="E71" s="0" t="n">
        <v>0</v>
      </c>
      <c r="F71" s="0" t="n">
        <v>1</v>
      </c>
      <c r="G71" s="0" t="n">
        <v>0</v>
      </c>
      <c r="H71" s="0" t="n">
        <v>1</v>
      </c>
      <c r="I71" s="32" t="n">
        <v>0</v>
      </c>
    </row>
    <row r="72" customFormat="false" ht="12.8" hidden="false" customHeight="false" outlineLevel="0" collapsed="false">
      <c r="A72" s="0" t="n">
        <v>35</v>
      </c>
      <c r="B72" s="0" t="str">
        <f aca="false">CONCATENATE("reg",A72,"_nak",A72)</f>
        <v>reg35_nak35</v>
      </c>
      <c r="C72" s="0" t="str">
        <f aca="false">D72</f>
        <v>reg_nak</v>
      </c>
      <c r="D72" s="0" t="s">
        <v>198</v>
      </c>
      <c r="E72" s="0" t="n">
        <v>1</v>
      </c>
      <c r="F72" s="0" t="n">
        <v>0</v>
      </c>
      <c r="G72" s="0" t="n">
        <v>1</v>
      </c>
      <c r="H72" s="0" t="n">
        <v>0</v>
      </c>
      <c r="I72" s="32" t="n">
        <v>0</v>
      </c>
    </row>
    <row r="73" customFormat="false" ht="12.8" hidden="false" customHeight="false" outlineLevel="0" collapsed="false">
      <c r="A73" s="0" t="n">
        <v>35</v>
      </c>
      <c r="B73" s="0" t="str">
        <f aca="false">CONCATENATE("reg",A73,"_nak",A73)</f>
        <v>reg35_nak35</v>
      </c>
      <c r="C73" s="0" t="str">
        <f aca="false">D72</f>
        <v>reg_nak</v>
      </c>
      <c r="D73" s="0" t="s">
        <v>201</v>
      </c>
      <c r="E73" s="0" t="n">
        <v>0</v>
      </c>
      <c r="F73" s="0" t="n">
        <v>1</v>
      </c>
      <c r="G73" s="0" t="n">
        <v>0</v>
      </c>
      <c r="H73" s="0" t="n">
        <v>1</v>
      </c>
      <c r="I73" s="32" t="n">
        <v>0</v>
      </c>
    </row>
    <row r="74" customFormat="false" ht="12.8" hidden="false" customHeight="false" outlineLevel="0" collapsed="false">
      <c r="A74" s="0" t="n">
        <v>36</v>
      </c>
      <c r="B74" s="0" t="str">
        <f aca="false">CONCATENATE("reg",A74,"_nak",A74)</f>
        <v>reg36_nak36</v>
      </c>
      <c r="C74" s="0" t="str">
        <f aca="false">D74</f>
        <v>reg_nak</v>
      </c>
      <c r="D74" s="0" t="s">
        <v>198</v>
      </c>
      <c r="E74" s="0" t="n">
        <v>1</v>
      </c>
      <c r="F74" s="0" t="n">
        <v>0</v>
      </c>
      <c r="G74" s="0" t="n">
        <v>1</v>
      </c>
      <c r="H74" s="0" t="n">
        <v>0</v>
      </c>
      <c r="I74" s="32" t="n">
        <v>0</v>
      </c>
    </row>
    <row r="75" customFormat="false" ht="12.8" hidden="false" customHeight="false" outlineLevel="0" collapsed="false">
      <c r="A75" s="0" t="n">
        <v>36</v>
      </c>
      <c r="B75" s="0" t="str">
        <f aca="false">CONCATENATE("reg",A75,"_nak",A75)</f>
        <v>reg36_nak36</v>
      </c>
      <c r="C75" s="0" t="str">
        <f aca="false">D74</f>
        <v>reg_nak</v>
      </c>
      <c r="D75" s="0" t="s">
        <v>201</v>
      </c>
      <c r="E75" s="0" t="n">
        <v>0</v>
      </c>
      <c r="F75" s="0" t="n">
        <v>1</v>
      </c>
      <c r="G75" s="0" t="n">
        <v>0</v>
      </c>
      <c r="H75" s="0" t="n">
        <v>1</v>
      </c>
      <c r="I75" s="32" t="n">
        <v>0</v>
      </c>
    </row>
    <row r="76" customFormat="false" ht="12.8" hidden="false" customHeight="false" outlineLevel="0" collapsed="false">
      <c r="A76" s="0" t="n">
        <v>37</v>
      </c>
      <c r="B76" s="0" t="str">
        <f aca="false">CONCATENATE("reg",A76,"_nak",A76)</f>
        <v>reg37_nak37</v>
      </c>
      <c r="C76" s="0" t="str">
        <f aca="false">D76</f>
        <v>reg_nak</v>
      </c>
      <c r="D76" s="0" t="s">
        <v>198</v>
      </c>
      <c r="E76" s="0" t="n">
        <v>1</v>
      </c>
      <c r="F76" s="0" t="n">
        <v>0</v>
      </c>
      <c r="G76" s="0" t="n">
        <v>1</v>
      </c>
      <c r="H76" s="0" t="n">
        <v>0</v>
      </c>
      <c r="I76" s="32" t="n">
        <v>0</v>
      </c>
    </row>
    <row r="77" customFormat="false" ht="12.8" hidden="false" customHeight="false" outlineLevel="0" collapsed="false">
      <c r="A77" s="0" t="n">
        <v>37</v>
      </c>
      <c r="B77" s="0" t="str">
        <f aca="false">CONCATENATE("reg",A77,"_nak",A77)</f>
        <v>reg37_nak37</v>
      </c>
      <c r="C77" s="0" t="str">
        <f aca="false">D76</f>
        <v>reg_nak</v>
      </c>
      <c r="D77" s="0" t="s">
        <v>201</v>
      </c>
      <c r="E77" s="0" t="n">
        <v>0</v>
      </c>
      <c r="F77" s="0" t="n">
        <v>1</v>
      </c>
      <c r="G77" s="0" t="n">
        <v>0</v>
      </c>
      <c r="H77" s="0" t="n">
        <v>1</v>
      </c>
      <c r="I77" s="32" t="n">
        <v>0</v>
      </c>
    </row>
    <row r="78" customFormat="false" ht="12.8" hidden="false" customHeight="false" outlineLevel="0" collapsed="false">
      <c r="A78" s="0" t="n">
        <v>38</v>
      </c>
      <c r="B78" s="0" t="str">
        <f aca="false">CONCATENATE("reg",A78,"_nak",A78)</f>
        <v>reg38_nak38</v>
      </c>
      <c r="C78" s="0" t="str">
        <f aca="false">D78</f>
        <v>reg_nak</v>
      </c>
      <c r="D78" s="0" t="s">
        <v>198</v>
      </c>
      <c r="E78" s="0" t="n">
        <v>1</v>
      </c>
      <c r="F78" s="0" t="n">
        <v>0</v>
      </c>
      <c r="G78" s="0" t="n">
        <v>1</v>
      </c>
      <c r="H78" s="0" t="n">
        <v>0</v>
      </c>
      <c r="I78" s="32" t="n">
        <v>0</v>
      </c>
    </row>
    <row r="79" customFormat="false" ht="12.8" hidden="false" customHeight="false" outlineLevel="0" collapsed="false">
      <c r="A79" s="0" t="n">
        <v>38</v>
      </c>
      <c r="B79" s="0" t="str">
        <f aca="false">CONCATENATE("reg",A79,"_nak",A79)</f>
        <v>reg38_nak38</v>
      </c>
      <c r="C79" s="0" t="str">
        <f aca="false">D78</f>
        <v>reg_nak</v>
      </c>
      <c r="D79" s="0" t="s">
        <v>201</v>
      </c>
      <c r="E79" s="0" t="n">
        <v>0</v>
      </c>
      <c r="F79" s="0" t="n">
        <v>1</v>
      </c>
      <c r="G79" s="0" t="n">
        <v>0</v>
      </c>
      <c r="H79" s="0" t="n">
        <v>1</v>
      </c>
      <c r="I79" s="32" t="n">
        <v>0</v>
      </c>
    </row>
    <row r="80" customFormat="false" ht="12.8" hidden="false" customHeight="false" outlineLevel="0" collapsed="false">
      <c r="A80" s="0" t="n">
        <v>39</v>
      </c>
      <c r="B80" s="0" t="str">
        <f aca="false">CONCATENATE("reg",A80,"_nak",A80)</f>
        <v>reg39_nak39</v>
      </c>
      <c r="C80" s="0" t="str">
        <f aca="false">D80</f>
        <v>reg_nak</v>
      </c>
      <c r="D80" s="0" t="s">
        <v>198</v>
      </c>
      <c r="E80" s="0" t="n">
        <v>1</v>
      </c>
      <c r="F80" s="0" t="n">
        <v>0</v>
      </c>
      <c r="G80" s="0" t="n">
        <v>1</v>
      </c>
      <c r="H80" s="0" t="n">
        <v>0</v>
      </c>
      <c r="I80" s="32" t="n">
        <v>0</v>
      </c>
    </row>
    <row r="81" customFormat="false" ht="12.8" hidden="false" customHeight="false" outlineLevel="0" collapsed="false">
      <c r="A81" s="0" t="n">
        <v>39</v>
      </c>
      <c r="B81" s="0" t="str">
        <f aca="false">CONCATENATE("reg",A81,"_nak",A81)</f>
        <v>reg39_nak39</v>
      </c>
      <c r="C81" s="0" t="str">
        <f aca="false">D80</f>
        <v>reg_nak</v>
      </c>
      <c r="D81" s="0" t="s">
        <v>201</v>
      </c>
      <c r="E81" s="0" t="n">
        <v>0</v>
      </c>
      <c r="F81" s="0" t="n">
        <v>1</v>
      </c>
      <c r="G81" s="0" t="n">
        <v>0</v>
      </c>
      <c r="H81" s="0" t="n">
        <v>1</v>
      </c>
      <c r="I81" s="32" t="n">
        <v>0</v>
      </c>
    </row>
    <row r="82" customFormat="false" ht="12.8" hidden="false" customHeight="false" outlineLevel="0" collapsed="false">
      <c r="A82" s="0" t="n">
        <v>40</v>
      </c>
      <c r="B82" s="0" t="str">
        <f aca="false">CONCATENATE("reg",A82,"_nak",A82)</f>
        <v>reg40_nak40</v>
      </c>
      <c r="C82" s="0" t="str">
        <f aca="false">D82</f>
        <v>reg_nak</v>
      </c>
      <c r="D82" s="0" t="s">
        <v>198</v>
      </c>
      <c r="E82" s="0" t="n">
        <v>1</v>
      </c>
      <c r="F82" s="0" t="n">
        <v>0</v>
      </c>
      <c r="G82" s="0" t="n">
        <v>1</v>
      </c>
      <c r="H82" s="0" t="n">
        <v>0</v>
      </c>
      <c r="I82" s="32" t="n">
        <v>0</v>
      </c>
    </row>
    <row r="83" customFormat="false" ht="12.8" hidden="false" customHeight="false" outlineLevel="0" collapsed="false">
      <c r="A83" s="0" t="n">
        <v>40</v>
      </c>
      <c r="B83" s="0" t="str">
        <f aca="false">CONCATENATE("reg",A83,"_nak",A83)</f>
        <v>reg40_nak40</v>
      </c>
      <c r="C83" s="0" t="str">
        <f aca="false">D82</f>
        <v>reg_nak</v>
      </c>
      <c r="D83" s="0" t="s">
        <v>201</v>
      </c>
      <c r="E83" s="0" t="n">
        <v>0</v>
      </c>
      <c r="F83" s="0" t="n">
        <v>1</v>
      </c>
      <c r="G83" s="0" t="n">
        <v>0</v>
      </c>
      <c r="H83" s="0" t="n">
        <v>1</v>
      </c>
      <c r="I83" s="32" t="n">
        <v>0</v>
      </c>
    </row>
    <row r="84" customFormat="false" ht="12.8" hidden="false" customHeight="false" outlineLevel="0" collapsed="false">
      <c r="A84" s="0" t="n">
        <v>41</v>
      </c>
      <c r="B84" s="0" t="str">
        <f aca="false">CONCATENATE("reg",A84,"_nak",A84)</f>
        <v>reg41_nak41</v>
      </c>
      <c r="C84" s="0" t="str">
        <f aca="false">D84</f>
        <v>reg_nak</v>
      </c>
      <c r="D84" s="0" t="s">
        <v>198</v>
      </c>
      <c r="E84" s="0" t="n">
        <v>1</v>
      </c>
      <c r="F84" s="0" t="n">
        <v>0</v>
      </c>
      <c r="G84" s="0" t="n">
        <v>1</v>
      </c>
      <c r="H84" s="0" t="n">
        <v>0</v>
      </c>
      <c r="I84" s="32" t="n">
        <v>0</v>
      </c>
    </row>
    <row r="85" customFormat="false" ht="12.8" hidden="false" customHeight="false" outlineLevel="0" collapsed="false">
      <c r="A85" s="0" t="n">
        <v>41</v>
      </c>
      <c r="B85" s="0" t="str">
        <f aca="false">CONCATENATE("reg",A85,"_nak",A85)</f>
        <v>reg41_nak41</v>
      </c>
      <c r="C85" s="0" t="str">
        <f aca="false">D84</f>
        <v>reg_nak</v>
      </c>
      <c r="D85" s="0" t="s">
        <v>201</v>
      </c>
      <c r="E85" s="0" t="n">
        <v>0</v>
      </c>
      <c r="F85" s="0" t="n">
        <v>1</v>
      </c>
      <c r="G85" s="0" t="n">
        <v>0</v>
      </c>
      <c r="H85" s="0" t="n">
        <v>1</v>
      </c>
      <c r="I85" s="32" t="n">
        <v>0</v>
      </c>
    </row>
    <row r="86" customFormat="false" ht="12.8" hidden="false" customHeight="false" outlineLevel="0" collapsed="false">
      <c r="A86" s="0" t="n">
        <v>42</v>
      </c>
      <c r="B86" s="0" t="str">
        <f aca="false">CONCATENATE("reg",A86,"_nak",A86)</f>
        <v>reg42_nak42</v>
      </c>
      <c r="C86" s="0" t="str">
        <f aca="false">D86</f>
        <v>reg_nak</v>
      </c>
      <c r="D86" s="0" t="s">
        <v>198</v>
      </c>
      <c r="E86" s="0" t="n">
        <v>1</v>
      </c>
      <c r="F86" s="0" t="n">
        <v>0</v>
      </c>
      <c r="G86" s="0" t="n">
        <v>1</v>
      </c>
      <c r="H86" s="0" t="n">
        <v>0</v>
      </c>
      <c r="I86" s="32" t="n">
        <v>0</v>
      </c>
    </row>
    <row r="87" customFormat="false" ht="12.8" hidden="false" customHeight="false" outlineLevel="0" collapsed="false">
      <c r="A87" s="0" t="n">
        <v>42</v>
      </c>
      <c r="B87" s="0" t="str">
        <f aca="false">CONCATENATE("reg",A87,"_nak",A87)</f>
        <v>reg42_nak42</v>
      </c>
      <c r="C87" s="0" t="str">
        <f aca="false">D86</f>
        <v>reg_nak</v>
      </c>
      <c r="D87" s="0" t="s">
        <v>201</v>
      </c>
      <c r="E87" s="0" t="n">
        <v>0</v>
      </c>
      <c r="F87" s="0" t="n">
        <v>1</v>
      </c>
      <c r="G87" s="0" t="n">
        <v>0</v>
      </c>
      <c r="H87" s="0" t="n">
        <v>1</v>
      </c>
      <c r="I87" s="32" t="n">
        <v>0</v>
      </c>
    </row>
    <row r="88" customFormat="false" ht="12.8" hidden="false" customHeight="false" outlineLevel="0" collapsed="false">
      <c r="A88" s="0" t="n">
        <v>43</v>
      </c>
      <c r="B88" s="0" t="str">
        <f aca="false">CONCATENATE("reg",A88,"_nak",A88)</f>
        <v>reg43_nak43</v>
      </c>
      <c r="C88" s="0" t="str">
        <f aca="false">D88</f>
        <v>reg_nak</v>
      </c>
      <c r="D88" s="0" t="s">
        <v>198</v>
      </c>
      <c r="E88" s="0" t="n">
        <v>1</v>
      </c>
      <c r="F88" s="0" t="n">
        <v>0</v>
      </c>
      <c r="G88" s="0" t="n">
        <v>1</v>
      </c>
      <c r="H88" s="0" t="n">
        <v>0</v>
      </c>
      <c r="I88" s="32" t="n">
        <v>0</v>
      </c>
    </row>
    <row r="89" customFormat="false" ht="12.8" hidden="false" customHeight="false" outlineLevel="0" collapsed="false">
      <c r="A89" s="0" t="n">
        <v>43</v>
      </c>
      <c r="B89" s="0" t="str">
        <f aca="false">CONCATENATE("reg",A89,"_nak",A89)</f>
        <v>reg43_nak43</v>
      </c>
      <c r="C89" s="0" t="str">
        <f aca="false">D88</f>
        <v>reg_nak</v>
      </c>
      <c r="D89" s="0" t="s">
        <v>201</v>
      </c>
      <c r="E89" s="0" t="n">
        <v>0</v>
      </c>
      <c r="F89" s="0" t="n">
        <v>1</v>
      </c>
      <c r="G89" s="0" t="n">
        <v>0</v>
      </c>
      <c r="H89" s="0" t="n">
        <v>1</v>
      </c>
      <c r="I89" s="32" t="n">
        <v>0</v>
      </c>
    </row>
    <row r="90" customFormat="false" ht="12.8" hidden="false" customHeight="false" outlineLevel="0" collapsed="false">
      <c r="A90" s="0" t="n">
        <v>44</v>
      </c>
      <c r="B90" s="0" t="str">
        <f aca="false">CONCATENATE("reg",A90,"_nak",A90)</f>
        <v>reg44_nak44</v>
      </c>
      <c r="C90" s="0" t="str">
        <f aca="false">D90</f>
        <v>reg_nak</v>
      </c>
      <c r="D90" s="0" t="s">
        <v>198</v>
      </c>
      <c r="E90" s="0" t="n">
        <v>1</v>
      </c>
      <c r="F90" s="0" t="n">
        <v>0</v>
      </c>
      <c r="G90" s="0" t="n">
        <v>1</v>
      </c>
      <c r="H90" s="0" t="n">
        <v>0</v>
      </c>
      <c r="I90" s="32" t="n">
        <v>0</v>
      </c>
    </row>
    <row r="91" customFormat="false" ht="12.8" hidden="false" customHeight="false" outlineLevel="0" collapsed="false">
      <c r="A91" s="0" t="n">
        <v>44</v>
      </c>
      <c r="B91" s="0" t="str">
        <f aca="false">CONCATENATE("reg",A91,"_nak",A91)</f>
        <v>reg44_nak44</v>
      </c>
      <c r="C91" s="0" t="str">
        <f aca="false">D90</f>
        <v>reg_nak</v>
      </c>
      <c r="D91" s="0" t="s">
        <v>201</v>
      </c>
      <c r="E91" s="0" t="n">
        <v>0</v>
      </c>
      <c r="F91" s="0" t="n">
        <v>1</v>
      </c>
      <c r="G91" s="0" t="n">
        <v>0</v>
      </c>
      <c r="H91" s="0" t="n">
        <v>1</v>
      </c>
      <c r="I91" s="32" t="n">
        <v>0</v>
      </c>
    </row>
    <row r="92" customFormat="false" ht="12.8" hidden="false" customHeight="false" outlineLevel="0" collapsed="false">
      <c r="A92" s="0" t="n">
        <v>45</v>
      </c>
      <c r="B92" s="0" t="str">
        <f aca="false">CONCATENATE("reg",A92,"_nak",A92)</f>
        <v>reg45_nak45</v>
      </c>
      <c r="C92" s="0" t="str">
        <f aca="false">D92</f>
        <v>reg_nak</v>
      </c>
      <c r="D92" s="0" t="s">
        <v>198</v>
      </c>
      <c r="E92" s="0" t="n">
        <v>1</v>
      </c>
      <c r="F92" s="0" t="n">
        <v>0</v>
      </c>
      <c r="G92" s="0" t="n">
        <v>1</v>
      </c>
      <c r="H92" s="0" t="n">
        <v>0</v>
      </c>
      <c r="I92" s="32" t="n">
        <v>0</v>
      </c>
    </row>
    <row r="93" customFormat="false" ht="12.8" hidden="false" customHeight="false" outlineLevel="0" collapsed="false">
      <c r="A93" s="0" t="n">
        <v>45</v>
      </c>
      <c r="B93" s="0" t="str">
        <f aca="false">CONCATENATE("reg",A93,"_nak",A93)</f>
        <v>reg45_nak45</v>
      </c>
      <c r="C93" s="0" t="str">
        <f aca="false">D92</f>
        <v>reg_nak</v>
      </c>
      <c r="D93" s="0" t="s">
        <v>201</v>
      </c>
      <c r="E93" s="0" t="n">
        <v>0</v>
      </c>
      <c r="F93" s="0" t="n">
        <v>1</v>
      </c>
      <c r="G93" s="0" t="n">
        <v>0</v>
      </c>
      <c r="H93" s="0" t="n">
        <v>1</v>
      </c>
      <c r="I93" s="32" t="n">
        <v>0</v>
      </c>
    </row>
    <row r="94" customFormat="false" ht="12.8" hidden="false" customHeight="false" outlineLevel="0" collapsed="false">
      <c r="A94" s="0" t="n">
        <v>46</v>
      </c>
      <c r="B94" s="0" t="str">
        <f aca="false">CONCATENATE("reg",A94,"_nak",A94)</f>
        <v>reg46_nak46</v>
      </c>
      <c r="C94" s="0" t="str">
        <f aca="false">D94</f>
        <v>reg_nak</v>
      </c>
      <c r="D94" s="0" t="s">
        <v>198</v>
      </c>
      <c r="E94" s="0" t="n">
        <v>1</v>
      </c>
      <c r="F94" s="0" t="n">
        <v>0</v>
      </c>
      <c r="G94" s="0" t="n">
        <v>1</v>
      </c>
      <c r="H94" s="0" t="n">
        <v>0</v>
      </c>
      <c r="I94" s="32" t="n">
        <v>0</v>
      </c>
    </row>
    <row r="95" customFormat="false" ht="12.8" hidden="false" customHeight="false" outlineLevel="0" collapsed="false">
      <c r="A95" s="0" t="n">
        <v>46</v>
      </c>
      <c r="B95" s="0" t="str">
        <f aca="false">CONCATENATE("reg",A95,"_nak",A95)</f>
        <v>reg46_nak46</v>
      </c>
      <c r="C95" s="0" t="str">
        <f aca="false">D94</f>
        <v>reg_nak</v>
      </c>
      <c r="D95" s="0" t="s">
        <v>201</v>
      </c>
      <c r="E95" s="0" t="n">
        <v>0</v>
      </c>
      <c r="F95" s="0" t="n">
        <v>1</v>
      </c>
      <c r="G95" s="0" t="n">
        <v>0</v>
      </c>
      <c r="H95" s="0" t="n">
        <v>1</v>
      </c>
      <c r="I95" s="32" t="n">
        <v>0</v>
      </c>
    </row>
    <row r="96" customFormat="false" ht="12.8" hidden="false" customHeight="false" outlineLevel="0" collapsed="false">
      <c r="A96" s="0" t="n">
        <v>47</v>
      </c>
      <c r="B96" s="0" t="str">
        <f aca="false">CONCATENATE("irreg",A96,"_nak",A96)</f>
        <v>irreg47_nak47</v>
      </c>
      <c r="C96" s="0" t="str">
        <f aca="false">D96</f>
        <v>irreg_nak</v>
      </c>
      <c r="D96" s="33" t="s">
        <v>204</v>
      </c>
      <c r="E96" s="33" t="n">
        <v>0</v>
      </c>
      <c r="F96" s="0" t="n">
        <v>0</v>
      </c>
      <c r="G96" s="0" t="n">
        <v>1</v>
      </c>
      <c r="H96" s="32" t="n">
        <v>0</v>
      </c>
      <c r="I96" s="0" t="n">
        <v>1</v>
      </c>
    </row>
    <row r="97" customFormat="false" ht="12.8" hidden="false" customHeight="false" outlineLevel="0" collapsed="false">
      <c r="A97" s="0" t="n">
        <v>47</v>
      </c>
      <c r="B97" s="0" t="str">
        <f aca="false">CONCATENATE("irreg",A97,"_nak",A97)</f>
        <v>irreg47_nak47</v>
      </c>
      <c r="C97" s="0" t="str">
        <f aca="false">D96</f>
        <v>irreg_nak</v>
      </c>
      <c r="D97" s="33" t="s">
        <v>205</v>
      </c>
      <c r="E97" s="33" t="n">
        <v>1</v>
      </c>
      <c r="F97" s="0" t="n">
        <v>1</v>
      </c>
      <c r="G97" s="0" t="n">
        <v>0</v>
      </c>
      <c r="H97" s="32" t="n">
        <v>0</v>
      </c>
      <c r="I97" s="0" t="n">
        <v>0</v>
      </c>
    </row>
    <row r="98" customFormat="false" ht="12.8" hidden="false" customHeight="false" outlineLevel="0" collapsed="false">
      <c r="A98" s="0" t="n">
        <v>48</v>
      </c>
      <c r="B98" s="0" t="str">
        <f aca="false">CONCATENATE("irreg",A98,"_nak",A98)</f>
        <v>irreg48_nak48</v>
      </c>
      <c r="C98" s="0" t="str">
        <f aca="false">D98</f>
        <v>irreg_nak</v>
      </c>
      <c r="D98" s="33" t="s">
        <v>204</v>
      </c>
      <c r="E98" s="33" t="n">
        <v>0</v>
      </c>
      <c r="F98" s="0" t="n">
        <v>0</v>
      </c>
      <c r="G98" s="0" t="n">
        <v>1</v>
      </c>
      <c r="H98" s="32" t="n">
        <v>0</v>
      </c>
      <c r="I98" s="0" t="n">
        <v>1</v>
      </c>
    </row>
    <row r="99" customFormat="false" ht="12.8" hidden="false" customHeight="false" outlineLevel="0" collapsed="false">
      <c r="A99" s="0" t="n">
        <v>48</v>
      </c>
      <c r="B99" s="0" t="str">
        <f aca="false">CONCATENATE("irreg",A99,"_nak",A99)</f>
        <v>irreg48_nak48</v>
      </c>
      <c r="C99" s="0" t="str">
        <f aca="false">D98</f>
        <v>irreg_nak</v>
      </c>
      <c r="D99" s="33" t="s">
        <v>205</v>
      </c>
      <c r="E99" s="33" t="n">
        <v>1</v>
      </c>
      <c r="F99" s="0" t="n">
        <v>1</v>
      </c>
      <c r="G99" s="0" t="n">
        <v>0</v>
      </c>
      <c r="H99" s="32" t="n">
        <v>0</v>
      </c>
      <c r="I99" s="0" t="n">
        <v>0</v>
      </c>
    </row>
    <row r="100" customFormat="false" ht="12.8" hidden="false" customHeight="false" outlineLevel="0" collapsed="false">
      <c r="A100" s="0" t="n">
        <v>49</v>
      </c>
      <c r="B100" s="0" t="str">
        <f aca="false">CONCATENATE("irreg",A100,"_nak",A100)</f>
        <v>irreg49_nak49</v>
      </c>
      <c r="C100" s="0" t="str">
        <f aca="false">D100</f>
        <v>irreg_nak</v>
      </c>
      <c r="D100" s="33" t="s">
        <v>204</v>
      </c>
      <c r="E100" s="33" t="n">
        <v>0</v>
      </c>
      <c r="F100" s="0" t="n">
        <v>0</v>
      </c>
      <c r="G100" s="0" t="n">
        <v>1</v>
      </c>
      <c r="H100" s="32" t="n">
        <v>0</v>
      </c>
      <c r="I100" s="0" t="n">
        <v>1</v>
      </c>
    </row>
    <row r="101" customFormat="false" ht="12.8" hidden="false" customHeight="false" outlineLevel="0" collapsed="false">
      <c r="A101" s="0" t="n">
        <v>49</v>
      </c>
      <c r="B101" s="0" t="str">
        <f aca="false">CONCATENATE("irreg",A101,"_nak",A101)</f>
        <v>irreg49_nak49</v>
      </c>
      <c r="C101" s="0" t="str">
        <f aca="false">D100</f>
        <v>irreg_nak</v>
      </c>
      <c r="D101" s="33" t="s">
        <v>205</v>
      </c>
      <c r="E101" s="33" t="n">
        <v>1</v>
      </c>
      <c r="F101" s="0" t="n">
        <v>1</v>
      </c>
      <c r="G101" s="0" t="n">
        <v>0</v>
      </c>
      <c r="H101" s="32" t="n">
        <v>0</v>
      </c>
      <c r="I101" s="0" t="n">
        <v>0</v>
      </c>
    </row>
    <row r="102" customFormat="false" ht="12.8" hidden="false" customHeight="false" outlineLevel="0" collapsed="false">
      <c r="A102" s="0" t="n">
        <v>50</v>
      </c>
      <c r="B102" s="0" t="str">
        <f aca="false">CONCATENATE("irreg",A102,"_nak",A102)</f>
        <v>irreg50_nak50</v>
      </c>
      <c r="C102" s="0" t="str">
        <f aca="false">D102</f>
        <v>irreg_nak</v>
      </c>
      <c r="D102" s="33" t="s">
        <v>204</v>
      </c>
      <c r="E102" s="33" t="n">
        <v>0</v>
      </c>
      <c r="F102" s="0" t="n">
        <v>0</v>
      </c>
      <c r="G102" s="0" t="n">
        <v>1</v>
      </c>
      <c r="H102" s="32" t="n">
        <v>0</v>
      </c>
      <c r="I102" s="0" t="n">
        <v>1</v>
      </c>
    </row>
    <row r="103" customFormat="false" ht="12.8" hidden="false" customHeight="false" outlineLevel="0" collapsed="false">
      <c r="A103" s="0" t="n">
        <v>50</v>
      </c>
      <c r="B103" s="0" t="str">
        <f aca="false">CONCATENATE("irreg",A103,"_nak",A103)</f>
        <v>irreg50_nak50</v>
      </c>
      <c r="C103" s="0" t="str">
        <f aca="false">D102</f>
        <v>irreg_nak</v>
      </c>
      <c r="D103" s="33" t="s">
        <v>205</v>
      </c>
      <c r="E103" s="33" t="n">
        <v>1</v>
      </c>
      <c r="F103" s="0" t="n">
        <v>1</v>
      </c>
      <c r="G103" s="0" t="n">
        <v>0</v>
      </c>
      <c r="H103" s="32" t="n">
        <v>0</v>
      </c>
      <c r="I103" s="0" t="n">
        <v>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50"/>
  <sheetViews>
    <sheetView showFormulas="false" showGridLines="true" showRowColHeaders="true" showZeros="true" rightToLeft="false" tabSelected="false" showOutlineSymbols="true" defaultGridColor="true" view="normal" topLeftCell="A175" colorId="64" zoomScale="200" zoomScaleNormal="200" zoomScalePageLayoutView="100" workbookViewId="0">
      <selection pane="topLeft" activeCell="I19" activeCellId="0" sqref="I19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207</v>
      </c>
      <c r="B1" s="0" t="s">
        <v>208</v>
      </c>
      <c r="C1" s="0" t="s">
        <v>209</v>
      </c>
    </row>
    <row r="2" customFormat="false" ht="12.8" hidden="false" customHeight="false" outlineLevel="0" collapsed="false">
      <c r="A2" s="0" t="s">
        <v>2</v>
      </c>
      <c r="B2" s="0" t="s">
        <v>210</v>
      </c>
      <c r="C2" s="0" t="s">
        <v>4</v>
      </c>
      <c r="D2" s="0" t="s">
        <v>5</v>
      </c>
      <c r="E2" s="0" t="s">
        <v>211</v>
      </c>
      <c r="F2" s="0" t="s">
        <v>154</v>
      </c>
      <c r="G2" s="0" t="s">
        <v>195</v>
      </c>
      <c r="H2" s="0" t="s">
        <v>206</v>
      </c>
      <c r="I2" s="0" t="s">
        <v>212</v>
      </c>
    </row>
    <row r="3" customFormat="false" ht="12.8" hidden="false" customHeight="false" outlineLevel="0" collapsed="false">
      <c r="G3" s="0" t="n">
        <v>2</v>
      </c>
      <c r="H3" s="0" t="n">
        <v>0.2</v>
      </c>
      <c r="I3" s="0" t="n">
        <v>4.937</v>
      </c>
    </row>
    <row r="4" customFormat="false" ht="12.8" hidden="false" customHeight="false" outlineLevel="0" collapsed="false">
      <c r="A4" s="0" t="s">
        <v>213</v>
      </c>
      <c r="C4" s="0" t="s">
        <v>198</v>
      </c>
      <c r="D4" s="0" t="n">
        <v>1</v>
      </c>
      <c r="E4" s="0" t="n">
        <v>0.998815204979034</v>
      </c>
      <c r="F4" s="0" t="n">
        <v>-0.2</v>
      </c>
      <c r="G4" s="0" t="n">
        <v>0</v>
      </c>
      <c r="H4" s="0" t="n">
        <v>1</v>
      </c>
      <c r="I4" s="0" t="n">
        <v>0</v>
      </c>
    </row>
    <row r="5" customFormat="false" ht="12.8" hidden="false" customHeight="false" outlineLevel="0" collapsed="false">
      <c r="A5" s="0" t="s">
        <v>213</v>
      </c>
      <c r="C5" s="0" t="s">
        <v>201</v>
      </c>
      <c r="D5" s="0" t="n">
        <v>0</v>
      </c>
      <c r="E5" s="34" t="n">
        <v>0.00118479502096574</v>
      </c>
      <c r="F5" s="0" t="n">
        <v>-6.937</v>
      </c>
      <c r="G5" s="0" t="n">
        <v>1</v>
      </c>
      <c r="H5" s="0" t="n">
        <v>0</v>
      </c>
      <c r="I5" s="0" t="n">
        <v>1</v>
      </c>
    </row>
    <row r="6" customFormat="false" ht="12.8" hidden="false" customHeight="false" outlineLevel="0" collapsed="false">
      <c r="A6" s="0" t="s">
        <v>207</v>
      </c>
      <c r="B6" s="0" t="s">
        <v>214</v>
      </c>
      <c r="C6" s="0" t="s">
        <v>215</v>
      </c>
    </row>
    <row r="7" customFormat="false" ht="12.8" hidden="false" customHeight="false" outlineLevel="0" collapsed="false">
      <c r="A7" s="0" t="s">
        <v>2</v>
      </c>
      <c r="B7" s="0" t="s">
        <v>210</v>
      </c>
      <c r="C7" s="0" t="s">
        <v>4</v>
      </c>
      <c r="D7" s="0" t="s">
        <v>5</v>
      </c>
      <c r="E7" s="0" t="s">
        <v>211</v>
      </c>
      <c r="F7" s="0" t="s">
        <v>154</v>
      </c>
      <c r="G7" s="0" t="s">
        <v>195</v>
      </c>
      <c r="H7" s="0" t="s">
        <v>206</v>
      </c>
      <c r="I7" s="0" t="s">
        <v>212</v>
      </c>
    </row>
    <row r="8" customFormat="false" ht="12.8" hidden="false" customHeight="false" outlineLevel="0" collapsed="false">
      <c r="G8" s="0" t="n">
        <v>2</v>
      </c>
      <c r="H8" s="0" t="n">
        <v>0.2</v>
      </c>
      <c r="I8" s="0" t="n">
        <v>9.411</v>
      </c>
    </row>
    <row r="9" customFormat="false" ht="12.8" hidden="false" customHeight="false" outlineLevel="0" collapsed="false">
      <c r="A9" s="0" t="s">
        <v>216</v>
      </c>
      <c r="C9" s="0" t="s">
        <v>198</v>
      </c>
      <c r="D9" s="0" t="n">
        <v>1</v>
      </c>
      <c r="E9" s="0" t="n">
        <v>0.99998647557874</v>
      </c>
      <c r="F9" s="0" t="n">
        <v>-0.2</v>
      </c>
      <c r="G9" s="0" t="n">
        <v>0</v>
      </c>
      <c r="H9" s="0" t="n">
        <v>1</v>
      </c>
      <c r="I9" s="0" t="n">
        <v>0</v>
      </c>
    </row>
    <row r="10" customFormat="false" ht="12.8" hidden="false" customHeight="false" outlineLevel="0" collapsed="false">
      <c r="A10" s="0" t="s">
        <v>216</v>
      </c>
      <c r="C10" s="0" t="s">
        <v>201</v>
      </c>
      <c r="D10" s="0" t="n">
        <v>0</v>
      </c>
      <c r="E10" s="34" t="n">
        <v>1.35244212603072E-005</v>
      </c>
      <c r="F10" s="0" t="n">
        <v>-11.411</v>
      </c>
      <c r="G10" s="0" t="n">
        <v>1</v>
      </c>
      <c r="H10" s="0" t="n">
        <v>0</v>
      </c>
      <c r="I10" s="0" t="n">
        <v>1</v>
      </c>
    </row>
    <row r="11" customFormat="false" ht="12.8" hidden="false" customHeight="false" outlineLevel="0" collapsed="false">
      <c r="A11" s="0" t="s">
        <v>207</v>
      </c>
      <c r="B11" s="0" t="s">
        <v>217</v>
      </c>
      <c r="C11" s="0" t="s">
        <v>218</v>
      </c>
    </row>
    <row r="12" customFormat="false" ht="12.8" hidden="false" customHeight="false" outlineLevel="0" collapsed="false">
      <c r="A12" s="0" t="s">
        <v>2</v>
      </c>
      <c r="B12" s="0" t="s">
        <v>210</v>
      </c>
      <c r="C12" s="0" t="s">
        <v>4</v>
      </c>
      <c r="D12" s="0" t="s">
        <v>5</v>
      </c>
      <c r="E12" s="0" t="s">
        <v>211</v>
      </c>
      <c r="F12" s="0" t="s">
        <v>154</v>
      </c>
      <c r="G12" s="0" t="s">
        <v>195</v>
      </c>
      <c r="H12" s="0" t="s">
        <v>206</v>
      </c>
      <c r="I12" s="0" t="s">
        <v>212</v>
      </c>
    </row>
    <row r="13" customFormat="false" ht="12.8" hidden="false" customHeight="false" outlineLevel="0" collapsed="false">
      <c r="G13" s="0" t="n">
        <v>2</v>
      </c>
      <c r="H13" s="0" t="n">
        <v>0.2</v>
      </c>
      <c r="I13" s="0" t="n">
        <v>2.996</v>
      </c>
    </row>
    <row r="14" customFormat="false" ht="12.8" hidden="false" customHeight="false" outlineLevel="0" collapsed="false">
      <c r="A14" s="0" t="s">
        <v>219</v>
      </c>
      <c r="C14" s="0" t="s">
        <v>198</v>
      </c>
      <c r="D14" s="0" t="n">
        <v>1</v>
      </c>
      <c r="E14" s="0" t="n">
        <v>0.991804981280051</v>
      </c>
      <c r="F14" s="0" t="n">
        <v>-0.2</v>
      </c>
      <c r="G14" s="0" t="n">
        <v>0</v>
      </c>
      <c r="H14" s="0" t="n">
        <v>1</v>
      </c>
      <c r="I14" s="0" t="n">
        <v>0</v>
      </c>
    </row>
    <row r="15" customFormat="false" ht="12.8" hidden="false" customHeight="false" outlineLevel="0" collapsed="false">
      <c r="A15" s="0" t="s">
        <v>219</v>
      </c>
      <c r="C15" s="0" t="s">
        <v>201</v>
      </c>
      <c r="D15" s="0" t="n">
        <v>0</v>
      </c>
      <c r="E15" s="34" t="n">
        <v>0.00819501871994907</v>
      </c>
      <c r="F15" s="0" t="n">
        <v>-4.996</v>
      </c>
      <c r="G15" s="0" t="n">
        <v>1</v>
      </c>
      <c r="H15" s="0" t="n">
        <v>0</v>
      </c>
      <c r="I15" s="0" t="n">
        <v>1</v>
      </c>
    </row>
    <row r="16" customFormat="false" ht="12.8" hidden="false" customHeight="false" outlineLevel="0" collapsed="false">
      <c r="A16" s="0" t="s">
        <v>207</v>
      </c>
      <c r="B16" s="0" t="s">
        <v>220</v>
      </c>
      <c r="C16" s="0" t="s">
        <v>221</v>
      </c>
    </row>
    <row r="17" customFormat="false" ht="12.8" hidden="false" customHeight="false" outlineLevel="0" collapsed="false">
      <c r="A17" s="0" t="s">
        <v>2</v>
      </c>
      <c r="B17" s="0" t="s">
        <v>210</v>
      </c>
      <c r="C17" s="0" t="s">
        <v>4</v>
      </c>
      <c r="D17" s="0" t="s">
        <v>5</v>
      </c>
      <c r="E17" s="0" t="s">
        <v>211</v>
      </c>
      <c r="F17" s="0" t="s">
        <v>154</v>
      </c>
      <c r="G17" s="0" t="s">
        <v>195</v>
      </c>
      <c r="H17" s="0" t="s">
        <v>206</v>
      </c>
    </row>
    <row r="18" customFormat="false" ht="12.8" hidden="false" customHeight="false" outlineLevel="0" collapsed="false">
      <c r="G18" s="0" t="n">
        <v>2</v>
      </c>
      <c r="H18" s="0" t="n">
        <v>0.2</v>
      </c>
    </row>
    <row r="19" customFormat="false" ht="12.8" hidden="false" customHeight="false" outlineLevel="0" collapsed="false">
      <c r="A19" s="0" t="s">
        <v>222</v>
      </c>
      <c r="C19" s="0" t="s">
        <v>198</v>
      </c>
      <c r="D19" s="0" t="n">
        <v>1</v>
      </c>
      <c r="E19" s="0" t="n">
        <v>0.858148935099512</v>
      </c>
      <c r="F19" s="0" t="n">
        <v>-0.2</v>
      </c>
      <c r="G19" s="0" t="n">
        <v>0</v>
      </c>
      <c r="H19" s="0" t="n">
        <v>1</v>
      </c>
    </row>
    <row r="20" customFormat="false" ht="12.8" hidden="false" customHeight="false" outlineLevel="0" collapsed="false">
      <c r="A20" s="0" t="s">
        <v>222</v>
      </c>
      <c r="C20" s="0" t="s">
        <v>201</v>
      </c>
      <c r="D20" s="0" t="n">
        <v>0</v>
      </c>
      <c r="E20" s="0" t="n">
        <v>0.141851064900488</v>
      </c>
      <c r="F20" s="0" t="n">
        <v>-2</v>
      </c>
      <c r="G20" s="0" t="n">
        <v>1</v>
      </c>
      <c r="H20" s="0" t="n">
        <v>0</v>
      </c>
    </row>
    <row r="21" customFormat="false" ht="12.8" hidden="false" customHeight="false" outlineLevel="0" collapsed="false">
      <c r="A21" s="0" t="s">
        <v>207</v>
      </c>
      <c r="B21" s="0" t="s">
        <v>223</v>
      </c>
      <c r="C21" s="0" t="s">
        <v>224</v>
      </c>
    </row>
    <row r="22" customFormat="false" ht="12.8" hidden="false" customHeight="false" outlineLevel="0" collapsed="false">
      <c r="A22" s="0" t="s">
        <v>2</v>
      </c>
      <c r="B22" s="0" t="s">
        <v>210</v>
      </c>
      <c r="C22" s="0" t="s">
        <v>4</v>
      </c>
      <c r="D22" s="0" t="s">
        <v>5</v>
      </c>
      <c r="E22" s="0" t="s">
        <v>211</v>
      </c>
      <c r="F22" s="0" t="s">
        <v>154</v>
      </c>
      <c r="G22" s="0" t="s">
        <v>195</v>
      </c>
      <c r="H22" s="0" t="s">
        <v>206</v>
      </c>
    </row>
    <row r="23" customFormat="false" ht="12.8" hidden="false" customHeight="false" outlineLevel="0" collapsed="false">
      <c r="G23" s="0" t="n">
        <v>2</v>
      </c>
      <c r="H23" s="0" t="n">
        <v>0.2</v>
      </c>
    </row>
    <row r="24" customFormat="false" ht="12.8" hidden="false" customHeight="false" outlineLevel="0" collapsed="false">
      <c r="A24" s="0" t="s">
        <v>225</v>
      </c>
      <c r="C24" s="0" t="s">
        <v>198</v>
      </c>
      <c r="D24" s="0" t="n">
        <v>1</v>
      </c>
      <c r="E24" s="0" t="n">
        <v>0.858148935099512</v>
      </c>
      <c r="F24" s="0" t="n">
        <v>-0.2</v>
      </c>
      <c r="G24" s="0" t="n">
        <v>0</v>
      </c>
      <c r="H24" s="0" t="n">
        <v>1</v>
      </c>
    </row>
    <row r="25" customFormat="false" ht="12.8" hidden="false" customHeight="false" outlineLevel="0" collapsed="false">
      <c r="A25" s="0" t="s">
        <v>225</v>
      </c>
      <c r="C25" s="0" t="s">
        <v>201</v>
      </c>
      <c r="D25" s="0" t="n">
        <v>0</v>
      </c>
      <c r="E25" s="0" t="n">
        <v>0.141851064900488</v>
      </c>
      <c r="F25" s="0" t="n">
        <v>-2</v>
      </c>
      <c r="G25" s="0" t="n">
        <v>1</v>
      </c>
      <c r="H25" s="0" t="n">
        <v>0</v>
      </c>
    </row>
    <row r="26" customFormat="false" ht="12.8" hidden="false" customHeight="false" outlineLevel="0" collapsed="false">
      <c r="A26" s="0" t="s">
        <v>207</v>
      </c>
      <c r="B26" s="0" t="s">
        <v>226</v>
      </c>
      <c r="C26" s="0" t="s">
        <v>227</v>
      </c>
    </row>
    <row r="27" customFormat="false" ht="12.8" hidden="false" customHeight="false" outlineLevel="0" collapsed="false">
      <c r="A27" s="0" t="s">
        <v>2</v>
      </c>
      <c r="B27" s="0" t="s">
        <v>210</v>
      </c>
      <c r="C27" s="0" t="s">
        <v>4</v>
      </c>
      <c r="D27" s="0" t="s">
        <v>5</v>
      </c>
      <c r="E27" s="0" t="s">
        <v>211</v>
      </c>
      <c r="F27" s="0" t="s">
        <v>154</v>
      </c>
      <c r="G27" s="0" t="s">
        <v>195</v>
      </c>
      <c r="H27" s="0" t="s">
        <v>206</v>
      </c>
      <c r="I27" s="0" t="s">
        <v>212</v>
      </c>
    </row>
    <row r="28" customFormat="false" ht="12.8" hidden="false" customHeight="false" outlineLevel="0" collapsed="false">
      <c r="G28" s="0" t="n">
        <v>2</v>
      </c>
      <c r="H28" s="0" t="n">
        <v>0.2</v>
      </c>
      <c r="I28" s="0" t="n">
        <v>3.122</v>
      </c>
    </row>
    <row r="29" customFormat="false" ht="12.8" hidden="false" customHeight="false" outlineLevel="0" collapsed="false">
      <c r="A29" s="0" t="s">
        <v>228</v>
      </c>
      <c r="C29" s="0" t="s">
        <v>198</v>
      </c>
      <c r="D29" s="0" t="n">
        <v>1</v>
      </c>
      <c r="E29" s="0" t="n">
        <v>0.992768133697604</v>
      </c>
      <c r="F29" s="0" t="n">
        <v>-0.2</v>
      </c>
      <c r="G29" s="0" t="n">
        <v>0</v>
      </c>
      <c r="H29" s="0" t="n">
        <v>1</v>
      </c>
      <c r="I29" s="0" t="n">
        <v>0</v>
      </c>
    </row>
    <row r="30" customFormat="false" ht="12.8" hidden="false" customHeight="false" outlineLevel="0" collapsed="false">
      <c r="A30" s="0" t="s">
        <v>228</v>
      </c>
      <c r="C30" s="0" t="s">
        <v>201</v>
      </c>
      <c r="D30" s="0" t="n">
        <v>0</v>
      </c>
      <c r="E30" s="34" t="n">
        <v>0.00723186630239621</v>
      </c>
      <c r="F30" s="0" t="n">
        <v>-5.122</v>
      </c>
      <c r="G30" s="0" t="n">
        <v>1</v>
      </c>
      <c r="H30" s="0" t="n">
        <v>0</v>
      </c>
      <c r="I30" s="0" t="n">
        <v>1</v>
      </c>
    </row>
    <row r="31" customFormat="false" ht="12.8" hidden="false" customHeight="false" outlineLevel="0" collapsed="false">
      <c r="A31" s="0" t="s">
        <v>207</v>
      </c>
      <c r="B31" s="0" t="s">
        <v>229</v>
      </c>
      <c r="C31" s="0" t="s">
        <v>230</v>
      </c>
    </row>
    <row r="32" customFormat="false" ht="12.8" hidden="false" customHeight="false" outlineLevel="0" collapsed="false">
      <c r="A32" s="0" t="s">
        <v>2</v>
      </c>
      <c r="B32" s="0" t="s">
        <v>210</v>
      </c>
      <c r="C32" s="0" t="s">
        <v>4</v>
      </c>
      <c r="D32" s="0" t="s">
        <v>5</v>
      </c>
      <c r="E32" s="0" t="s">
        <v>211</v>
      </c>
      <c r="F32" s="0" t="s">
        <v>154</v>
      </c>
      <c r="G32" s="0" t="s">
        <v>195</v>
      </c>
      <c r="H32" s="0" t="s">
        <v>206</v>
      </c>
      <c r="I32" s="0" t="s">
        <v>212</v>
      </c>
    </row>
    <row r="33" customFormat="false" ht="12.8" hidden="false" customHeight="false" outlineLevel="0" collapsed="false">
      <c r="G33" s="0" t="n">
        <v>2</v>
      </c>
      <c r="H33" s="0" t="n">
        <v>0.2</v>
      </c>
      <c r="I33" s="0" t="n">
        <v>4.583</v>
      </c>
    </row>
    <row r="34" customFormat="false" ht="12.8" hidden="false" customHeight="false" outlineLevel="0" collapsed="false">
      <c r="A34" s="0" t="s">
        <v>231</v>
      </c>
      <c r="C34" s="0" t="s">
        <v>198</v>
      </c>
      <c r="D34" s="0" t="n">
        <v>1</v>
      </c>
      <c r="E34" s="0" t="n">
        <v>0.998312806225569</v>
      </c>
      <c r="F34" s="0" t="n">
        <v>-0.2</v>
      </c>
      <c r="G34" s="0" t="n">
        <v>0</v>
      </c>
      <c r="H34" s="0" t="n">
        <v>1</v>
      </c>
      <c r="I34" s="0" t="n">
        <v>0</v>
      </c>
    </row>
    <row r="35" customFormat="false" ht="12.8" hidden="false" customHeight="false" outlineLevel="0" collapsed="false">
      <c r="A35" s="0" t="s">
        <v>231</v>
      </c>
      <c r="C35" s="0" t="s">
        <v>201</v>
      </c>
      <c r="D35" s="0" t="n">
        <v>0</v>
      </c>
      <c r="E35" s="0" t="n">
        <v>0.0016871937744306</v>
      </c>
      <c r="F35" s="0" t="n">
        <v>-6.583</v>
      </c>
      <c r="G35" s="0" t="n">
        <v>1</v>
      </c>
      <c r="H35" s="0" t="n">
        <v>0</v>
      </c>
      <c r="I35" s="0" t="n">
        <v>1</v>
      </c>
    </row>
    <row r="36" customFormat="false" ht="12.8" hidden="false" customHeight="false" outlineLevel="0" collapsed="false">
      <c r="A36" s="0" t="s">
        <v>207</v>
      </c>
      <c r="B36" s="0" t="s">
        <v>232</v>
      </c>
      <c r="C36" s="0" t="s">
        <v>233</v>
      </c>
    </row>
    <row r="37" customFormat="false" ht="12.8" hidden="false" customHeight="false" outlineLevel="0" collapsed="false">
      <c r="A37" s="0" t="s">
        <v>2</v>
      </c>
      <c r="B37" s="0" t="s">
        <v>210</v>
      </c>
      <c r="C37" s="0" t="s">
        <v>4</v>
      </c>
      <c r="D37" s="0" t="s">
        <v>5</v>
      </c>
      <c r="E37" s="0" t="s">
        <v>211</v>
      </c>
      <c r="F37" s="0" t="s">
        <v>154</v>
      </c>
      <c r="G37" s="0" t="s">
        <v>195</v>
      </c>
      <c r="H37" s="0" t="s">
        <v>206</v>
      </c>
      <c r="I37" s="0" t="s">
        <v>212</v>
      </c>
    </row>
    <row r="38" customFormat="false" ht="12.8" hidden="false" customHeight="false" outlineLevel="0" collapsed="false">
      <c r="G38" s="0" t="n">
        <v>2</v>
      </c>
      <c r="H38" s="0" t="n">
        <v>0.2</v>
      </c>
      <c r="I38" s="0" t="n">
        <v>2.532</v>
      </c>
    </row>
    <row r="39" customFormat="false" ht="12.8" hidden="false" customHeight="false" outlineLevel="0" collapsed="false">
      <c r="A39" s="0" t="s">
        <v>234</v>
      </c>
      <c r="C39" s="0" t="s">
        <v>198</v>
      </c>
      <c r="D39" s="0" t="n">
        <v>1</v>
      </c>
      <c r="E39" s="0" t="n">
        <v>0.987029213489183</v>
      </c>
      <c r="F39" s="0" t="n">
        <v>-0.2</v>
      </c>
      <c r="G39" s="0" t="n">
        <v>0</v>
      </c>
      <c r="H39" s="0" t="n">
        <v>1</v>
      </c>
      <c r="I39" s="0" t="n">
        <v>0</v>
      </c>
    </row>
    <row r="40" customFormat="false" ht="12.8" hidden="false" customHeight="false" outlineLevel="0" collapsed="false">
      <c r="A40" s="0" t="s">
        <v>234</v>
      </c>
      <c r="C40" s="0" t="s">
        <v>201</v>
      </c>
      <c r="D40" s="0" t="n">
        <v>0</v>
      </c>
      <c r="E40" s="34" t="n">
        <v>0.0129707865108172</v>
      </c>
      <c r="F40" s="0" t="n">
        <v>-4.532</v>
      </c>
      <c r="G40" s="0" t="n">
        <v>1</v>
      </c>
      <c r="H40" s="0" t="n">
        <v>0</v>
      </c>
      <c r="I40" s="0" t="n">
        <v>1</v>
      </c>
    </row>
    <row r="41" customFormat="false" ht="12.8" hidden="false" customHeight="false" outlineLevel="0" collapsed="false">
      <c r="A41" s="0" t="s">
        <v>207</v>
      </c>
      <c r="B41" s="0" t="s">
        <v>235</v>
      </c>
      <c r="C41" s="0" t="s">
        <v>236</v>
      </c>
    </row>
    <row r="42" customFormat="false" ht="12.8" hidden="false" customHeight="false" outlineLevel="0" collapsed="false">
      <c r="A42" s="0" t="s">
        <v>2</v>
      </c>
      <c r="B42" s="0" t="s">
        <v>210</v>
      </c>
      <c r="C42" s="0" t="s">
        <v>4</v>
      </c>
      <c r="D42" s="0" t="s">
        <v>5</v>
      </c>
      <c r="E42" s="0" t="s">
        <v>211</v>
      </c>
      <c r="F42" s="0" t="s">
        <v>154</v>
      </c>
      <c r="G42" s="0" t="s">
        <v>195</v>
      </c>
      <c r="H42" s="0" t="s">
        <v>206</v>
      </c>
      <c r="I42" s="0" t="s">
        <v>212</v>
      </c>
    </row>
    <row r="43" customFormat="false" ht="12.8" hidden="false" customHeight="false" outlineLevel="0" collapsed="false">
      <c r="G43" s="0" t="n">
        <v>2</v>
      </c>
      <c r="H43" s="0" t="n">
        <v>0.2</v>
      </c>
      <c r="I43" s="0" t="n">
        <v>1.976</v>
      </c>
    </row>
    <row r="44" customFormat="false" ht="12.8" hidden="false" customHeight="false" outlineLevel="0" collapsed="false">
      <c r="A44" s="0" t="s">
        <v>237</v>
      </c>
      <c r="C44" s="0" t="s">
        <v>198</v>
      </c>
      <c r="D44" s="0" t="n">
        <v>1</v>
      </c>
      <c r="E44" s="0" t="n">
        <v>0.977599132166039</v>
      </c>
      <c r="F44" s="0" t="n">
        <v>-0.2</v>
      </c>
      <c r="G44" s="0" t="n">
        <v>0</v>
      </c>
      <c r="H44" s="0" t="n">
        <v>1</v>
      </c>
      <c r="I44" s="0" t="n">
        <v>0</v>
      </c>
    </row>
    <row r="45" customFormat="false" ht="12.8" hidden="false" customHeight="false" outlineLevel="0" collapsed="false">
      <c r="A45" s="0" t="s">
        <v>237</v>
      </c>
      <c r="C45" s="0" t="s">
        <v>201</v>
      </c>
      <c r="D45" s="0" t="n">
        <v>0</v>
      </c>
      <c r="E45" s="0" t="n">
        <v>0.0224008678339612</v>
      </c>
      <c r="F45" s="0" t="n">
        <v>-3.976</v>
      </c>
      <c r="G45" s="0" t="n">
        <v>1</v>
      </c>
      <c r="H45" s="0" t="n">
        <v>0</v>
      </c>
      <c r="I45" s="0" t="n">
        <v>1</v>
      </c>
    </row>
    <row r="46" customFormat="false" ht="12.8" hidden="false" customHeight="false" outlineLevel="0" collapsed="false">
      <c r="A46" s="0" t="s">
        <v>207</v>
      </c>
      <c r="B46" s="0" t="s">
        <v>238</v>
      </c>
      <c r="C46" s="0" t="s">
        <v>239</v>
      </c>
    </row>
    <row r="47" customFormat="false" ht="12.8" hidden="false" customHeight="false" outlineLevel="0" collapsed="false">
      <c r="A47" s="0" t="s">
        <v>2</v>
      </c>
      <c r="B47" s="0" t="s">
        <v>210</v>
      </c>
      <c r="C47" s="0" t="s">
        <v>4</v>
      </c>
      <c r="D47" s="0" t="s">
        <v>5</v>
      </c>
      <c r="E47" s="0" t="s">
        <v>211</v>
      </c>
      <c r="F47" s="0" t="s">
        <v>154</v>
      </c>
      <c r="G47" s="0" t="s">
        <v>195</v>
      </c>
      <c r="H47" s="0" t="s">
        <v>206</v>
      </c>
      <c r="I47" s="0" t="s">
        <v>212</v>
      </c>
    </row>
    <row r="48" customFormat="false" ht="12.8" hidden="false" customHeight="false" outlineLevel="0" collapsed="false">
      <c r="G48" s="0" t="n">
        <v>2</v>
      </c>
      <c r="H48" s="0" t="n">
        <v>0.2</v>
      </c>
      <c r="I48" s="0" t="n">
        <v>3.461</v>
      </c>
    </row>
    <row r="49" customFormat="false" ht="12.8" hidden="false" customHeight="false" outlineLevel="0" collapsed="false">
      <c r="A49" s="0" t="s">
        <v>240</v>
      </c>
      <c r="C49" s="0" t="s">
        <v>198</v>
      </c>
      <c r="D49" s="0" t="n">
        <v>1</v>
      </c>
      <c r="E49" s="0" t="n">
        <v>0.99483668616637</v>
      </c>
      <c r="F49" s="0" t="n">
        <v>-0.2</v>
      </c>
      <c r="G49" s="0" t="n">
        <v>0</v>
      </c>
      <c r="H49" s="0" t="n">
        <v>1</v>
      </c>
      <c r="I49" s="0" t="n">
        <v>0</v>
      </c>
    </row>
    <row r="50" customFormat="false" ht="12.8" hidden="false" customHeight="false" outlineLevel="0" collapsed="false">
      <c r="A50" s="0" t="s">
        <v>240</v>
      </c>
      <c r="C50" s="0" t="s">
        <v>201</v>
      </c>
      <c r="D50" s="0" t="n">
        <v>0</v>
      </c>
      <c r="E50" s="34" t="n">
        <v>0.0051633138336299</v>
      </c>
      <c r="F50" s="0" t="n">
        <v>-5.461</v>
      </c>
      <c r="G50" s="0" t="n">
        <v>1</v>
      </c>
      <c r="H50" s="0" t="n">
        <v>0</v>
      </c>
      <c r="I50" s="0" t="n">
        <v>1</v>
      </c>
    </row>
    <row r="51" customFormat="false" ht="12.8" hidden="false" customHeight="false" outlineLevel="0" collapsed="false">
      <c r="A51" s="0" t="s">
        <v>207</v>
      </c>
      <c r="B51" s="0" t="s">
        <v>241</v>
      </c>
      <c r="C51" s="0" t="s">
        <v>242</v>
      </c>
    </row>
    <row r="52" customFormat="false" ht="12.8" hidden="false" customHeight="false" outlineLevel="0" collapsed="false">
      <c r="A52" s="0" t="s">
        <v>2</v>
      </c>
      <c r="B52" s="0" t="s">
        <v>210</v>
      </c>
      <c r="C52" s="0" t="s">
        <v>4</v>
      </c>
      <c r="D52" s="0" t="s">
        <v>5</v>
      </c>
      <c r="E52" s="0" t="s">
        <v>211</v>
      </c>
      <c r="F52" s="0" t="s">
        <v>154</v>
      </c>
      <c r="G52" s="0" t="s">
        <v>195</v>
      </c>
      <c r="H52" s="0" t="s">
        <v>206</v>
      </c>
      <c r="I52" s="0" t="s">
        <v>212</v>
      </c>
    </row>
    <row r="53" customFormat="false" ht="12.8" hidden="false" customHeight="false" outlineLevel="0" collapsed="false">
      <c r="G53" s="0" t="n">
        <v>2</v>
      </c>
      <c r="H53" s="0" t="n">
        <v>0.2</v>
      </c>
      <c r="I53" s="0" t="n">
        <v>5.495</v>
      </c>
    </row>
    <row r="54" customFormat="false" ht="12.8" hidden="false" customHeight="false" outlineLevel="0" collapsed="false">
      <c r="A54" s="0" t="s">
        <v>243</v>
      </c>
      <c r="C54" s="0" t="s">
        <v>198</v>
      </c>
      <c r="D54" s="0" t="n">
        <v>1</v>
      </c>
      <c r="E54" s="0" t="n">
        <v>0.99932153569893</v>
      </c>
      <c r="F54" s="0" t="n">
        <v>-0.2</v>
      </c>
      <c r="G54" s="0" t="n">
        <v>0</v>
      </c>
      <c r="H54" s="0" t="n">
        <v>1</v>
      </c>
      <c r="I54" s="0" t="n">
        <v>0</v>
      </c>
    </row>
    <row r="55" customFormat="false" ht="12.8" hidden="false" customHeight="false" outlineLevel="0" collapsed="false">
      <c r="A55" s="0" t="s">
        <v>243</v>
      </c>
      <c r="C55" s="0" t="s">
        <v>201</v>
      </c>
      <c r="D55" s="0" t="n">
        <v>0</v>
      </c>
      <c r="E55" s="34" t="n">
        <v>0.000678464301069493</v>
      </c>
      <c r="F55" s="0" t="n">
        <v>-7.495</v>
      </c>
      <c r="G55" s="0" t="n">
        <v>1</v>
      </c>
      <c r="H55" s="0" t="n">
        <v>0</v>
      </c>
      <c r="I55" s="0" t="n">
        <v>1</v>
      </c>
    </row>
    <row r="56" customFormat="false" ht="12.8" hidden="false" customHeight="false" outlineLevel="0" collapsed="false">
      <c r="A56" s="0" t="s">
        <v>207</v>
      </c>
      <c r="B56" s="0" t="s">
        <v>244</v>
      </c>
      <c r="C56" s="0" t="s">
        <v>245</v>
      </c>
    </row>
    <row r="57" customFormat="false" ht="12.8" hidden="false" customHeight="false" outlineLevel="0" collapsed="false">
      <c r="A57" s="0" t="s">
        <v>2</v>
      </c>
      <c r="B57" s="0" t="s">
        <v>210</v>
      </c>
      <c r="C57" s="0" t="s">
        <v>4</v>
      </c>
      <c r="D57" s="0" t="s">
        <v>5</v>
      </c>
      <c r="E57" s="0" t="s">
        <v>211</v>
      </c>
      <c r="F57" s="0" t="s">
        <v>154</v>
      </c>
      <c r="G57" s="0" t="s">
        <v>195</v>
      </c>
      <c r="H57" s="0" t="s">
        <v>206</v>
      </c>
      <c r="I57" s="0" t="s">
        <v>212</v>
      </c>
    </row>
    <row r="58" customFormat="false" ht="12.8" hidden="false" customHeight="false" outlineLevel="0" collapsed="false">
      <c r="G58" s="0" t="n">
        <v>2</v>
      </c>
      <c r="H58" s="0" t="n">
        <v>0.2</v>
      </c>
      <c r="I58" s="0" t="n">
        <v>9.643</v>
      </c>
    </row>
    <row r="59" customFormat="false" ht="12.8" hidden="false" customHeight="false" outlineLevel="0" collapsed="false">
      <c r="A59" s="0" t="s">
        <v>246</v>
      </c>
      <c r="C59" s="0" t="s">
        <v>198</v>
      </c>
      <c r="D59" s="0" t="n">
        <v>1</v>
      </c>
      <c r="E59" s="0" t="n">
        <v>0.999989275832561</v>
      </c>
      <c r="F59" s="0" t="n">
        <v>-0.2</v>
      </c>
      <c r="G59" s="0" t="n">
        <v>0</v>
      </c>
      <c r="H59" s="0" t="n">
        <v>1</v>
      </c>
      <c r="I59" s="0" t="n">
        <v>0</v>
      </c>
    </row>
    <row r="60" customFormat="false" ht="12.8" hidden="false" customHeight="false" outlineLevel="0" collapsed="false">
      <c r="A60" s="0" t="s">
        <v>246</v>
      </c>
      <c r="C60" s="0" t="s">
        <v>201</v>
      </c>
      <c r="D60" s="0" t="n">
        <v>0</v>
      </c>
      <c r="E60" s="34" t="n">
        <v>1.072416743904E-005</v>
      </c>
      <c r="F60" s="0" t="n">
        <v>-11.643</v>
      </c>
      <c r="G60" s="0" t="n">
        <v>1</v>
      </c>
      <c r="H60" s="0" t="n">
        <v>0</v>
      </c>
      <c r="I60" s="0" t="n">
        <v>1</v>
      </c>
    </row>
    <row r="61" customFormat="false" ht="12.8" hidden="false" customHeight="false" outlineLevel="0" collapsed="false">
      <c r="A61" s="0" t="s">
        <v>207</v>
      </c>
      <c r="B61" s="0" t="s">
        <v>247</v>
      </c>
      <c r="C61" s="0" t="s">
        <v>248</v>
      </c>
    </row>
    <row r="62" customFormat="false" ht="12.8" hidden="false" customHeight="false" outlineLevel="0" collapsed="false">
      <c r="A62" s="0" t="s">
        <v>2</v>
      </c>
      <c r="B62" s="0" t="s">
        <v>210</v>
      </c>
      <c r="C62" s="0" t="s">
        <v>4</v>
      </c>
      <c r="D62" s="0" t="s">
        <v>5</v>
      </c>
      <c r="E62" s="0" t="s">
        <v>211</v>
      </c>
      <c r="F62" s="0" t="s">
        <v>154</v>
      </c>
      <c r="G62" s="0" t="s">
        <v>195</v>
      </c>
      <c r="H62" s="0" t="s">
        <v>206</v>
      </c>
      <c r="I62" s="0" t="s">
        <v>212</v>
      </c>
    </row>
    <row r="63" customFormat="false" ht="12.8" hidden="false" customHeight="false" outlineLevel="0" collapsed="false">
      <c r="G63" s="0" t="n">
        <v>2</v>
      </c>
      <c r="H63" s="0" t="n">
        <v>0.2</v>
      </c>
      <c r="I63" s="0" t="n">
        <v>4.925</v>
      </c>
    </row>
    <row r="64" customFormat="false" ht="12.8" hidden="false" customHeight="false" outlineLevel="0" collapsed="false">
      <c r="A64" s="0" t="s">
        <v>249</v>
      </c>
      <c r="C64" s="0" t="s">
        <v>198</v>
      </c>
      <c r="D64" s="0" t="n">
        <v>1</v>
      </c>
      <c r="E64" s="0" t="n">
        <v>0.998800918941975</v>
      </c>
      <c r="F64" s="0" t="n">
        <v>-0.2</v>
      </c>
      <c r="G64" s="0" t="n">
        <v>0</v>
      </c>
      <c r="H64" s="0" t="n">
        <v>1</v>
      </c>
      <c r="I64" s="0" t="n">
        <v>0</v>
      </c>
    </row>
    <row r="65" customFormat="false" ht="12.8" hidden="false" customHeight="false" outlineLevel="0" collapsed="false">
      <c r="A65" s="0" t="s">
        <v>249</v>
      </c>
      <c r="C65" s="0" t="s">
        <v>201</v>
      </c>
      <c r="D65" s="0" t="n">
        <v>0</v>
      </c>
      <c r="E65" s="34" t="n">
        <v>0.00119908105802444</v>
      </c>
      <c r="F65" s="0" t="n">
        <v>-6.925</v>
      </c>
      <c r="G65" s="0" t="n">
        <v>1</v>
      </c>
      <c r="H65" s="0" t="n">
        <v>0</v>
      </c>
      <c r="I65" s="0" t="n">
        <v>1</v>
      </c>
    </row>
    <row r="66" customFormat="false" ht="12.8" hidden="false" customHeight="false" outlineLevel="0" collapsed="false">
      <c r="A66" s="0" t="s">
        <v>207</v>
      </c>
      <c r="B66" s="0" t="s">
        <v>250</v>
      </c>
      <c r="C66" s="0" t="s">
        <v>251</v>
      </c>
    </row>
    <row r="67" customFormat="false" ht="12.8" hidden="false" customHeight="false" outlineLevel="0" collapsed="false">
      <c r="A67" s="0" t="s">
        <v>2</v>
      </c>
      <c r="B67" s="0" t="s">
        <v>210</v>
      </c>
      <c r="C67" s="0" t="s">
        <v>4</v>
      </c>
      <c r="D67" s="0" t="s">
        <v>5</v>
      </c>
      <c r="E67" s="0" t="s">
        <v>211</v>
      </c>
      <c r="F67" s="0" t="s">
        <v>154</v>
      </c>
      <c r="G67" s="0" t="s">
        <v>195</v>
      </c>
      <c r="H67" s="0" t="s">
        <v>206</v>
      </c>
      <c r="I67" s="0" t="s">
        <v>212</v>
      </c>
    </row>
    <row r="68" customFormat="false" ht="12.8" hidden="false" customHeight="false" outlineLevel="0" collapsed="false">
      <c r="G68" s="0" t="n">
        <v>2</v>
      </c>
      <c r="H68" s="0" t="n">
        <v>0.2</v>
      </c>
      <c r="I68" s="0" t="n">
        <v>2.849</v>
      </c>
    </row>
    <row r="69" customFormat="false" ht="12.8" hidden="false" customHeight="false" outlineLevel="0" collapsed="false">
      <c r="A69" s="0" t="s">
        <v>252</v>
      </c>
      <c r="C69" s="0" t="s">
        <v>198</v>
      </c>
      <c r="D69" s="0" t="n">
        <v>1</v>
      </c>
      <c r="E69" s="0" t="n">
        <v>0.990519570471842</v>
      </c>
      <c r="F69" s="0" t="n">
        <v>-0.2</v>
      </c>
      <c r="G69" s="0" t="n">
        <v>0</v>
      </c>
      <c r="H69" s="0" t="n">
        <v>1</v>
      </c>
      <c r="I69" s="0" t="n">
        <v>0</v>
      </c>
    </row>
    <row r="70" customFormat="false" ht="12.8" hidden="false" customHeight="false" outlineLevel="0" collapsed="false">
      <c r="A70" s="0" t="s">
        <v>252</v>
      </c>
      <c r="C70" s="0" t="s">
        <v>201</v>
      </c>
      <c r="D70" s="0" t="n">
        <v>0</v>
      </c>
      <c r="E70" s="34" t="n">
        <v>0.00948042952815774</v>
      </c>
      <c r="F70" s="0" t="n">
        <v>-4.849</v>
      </c>
      <c r="G70" s="0" t="n">
        <v>1</v>
      </c>
      <c r="H70" s="0" t="n">
        <v>0</v>
      </c>
      <c r="I70" s="0" t="n">
        <v>1</v>
      </c>
    </row>
    <row r="71" customFormat="false" ht="12.8" hidden="false" customHeight="false" outlineLevel="0" collapsed="false">
      <c r="A71" s="0" t="s">
        <v>207</v>
      </c>
      <c r="B71" s="0" t="s">
        <v>253</v>
      </c>
      <c r="C71" s="0" t="s">
        <v>254</v>
      </c>
    </row>
    <row r="72" customFormat="false" ht="12.8" hidden="false" customHeight="false" outlineLevel="0" collapsed="false">
      <c r="A72" s="0" t="s">
        <v>2</v>
      </c>
      <c r="B72" s="0" t="s">
        <v>210</v>
      </c>
      <c r="C72" s="0" t="s">
        <v>4</v>
      </c>
      <c r="D72" s="0" t="s">
        <v>5</v>
      </c>
      <c r="E72" s="0" t="s">
        <v>211</v>
      </c>
      <c r="F72" s="0" t="s">
        <v>154</v>
      </c>
      <c r="G72" s="0" t="s">
        <v>195</v>
      </c>
      <c r="H72" s="0" t="s">
        <v>206</v>
      </c>
      <c r="I72" s="0" t="s">
        <v>212</v>
      </c>
    </row>
    <row r="73" customFormat="false" ht="12.8" hidden="false" customHeight="false" outlineLevel="0" collapsed="false">
      <c r="G73" s="0" t="n">
        <v>2</v>
      </c>
      <c r="H73" s="0" t="n">
        <v>0.2</v>
      </c>
      <c r="I73" s="0" t="n">
        <v>0.436999999999999</v>
      </c>
    </row>
    <row r="74" customFormat="false" ht="12.8" hidden="false" customHeight="false" outlineLevel="0" collapsed="false">
      <c r="A74" s="0" t="s">
        <v>255</v>
      </c>
      <c r="C74" s="0" t="s">
        <v>198</v>
      </c>
      <c r="D74" s="0" t="n">
        <v>1</v>
      </c>
      <c r="E74" s="0" t="n">
        <v>0.903523267757436</v>
      </c>
      <c r="F74" s="0" t="n">
        <v>-0.2</v>
      </c>
      <c r="G74" s="0" t="n">
        <v>0</v>
      </c>
      <c r="H74" s="0" t="n">
        <v>1</v>
      </c>
      <c r="I74" s="0" t="n">
        <v>0</v>
      </c>
    </row>
    <row r="75" customFormat="false" ht="12.8" hidden="false" customHeight="false" outlineLevel="0" collapsed="false">
      <c r="A75" s="0" t="s">
        <v>255</v>
      </c>
      <c r="C75" s="0" t="s">
        <v>201</v>
      </c>
      <c r="D75" s="0" t="n">
        <v>0</v>
      </c>
      <c r="E75" s="34" t="n">
        <v>0.0964767322425643</v>
      </c>
      <c r="F75" s="0" t="n">
        <v>-2.437</v>
      </c>
      <c r="G75" s="0" t="n">
        <v>1</v>
      </c>
      <c r="H75" s="0" t="n">
        <v>0</v>
      </c>
      <c r="I75" s="0" t="n">
        <v>1</v>
      </c>
    </row>
    <row r="76" customFormat="false" ht="12.8" hidden="false" customHeight="false" outlineLevel="0" collapsed="false">
      <c r="A76" s="0" t="s">
        <v>207</v>
      </c>
      <c r="B76" s="0" t="s">
        <v>256</v>
      </c>
      <c r="C76" s="0" t="s">
        <v>257</v>
      </c>
    </row>
    <row r="77" customFormat="false" ht="12.8" hidden="false" customHeight="false" outlineLevel="0" collapsed="false">
      <c r="A77" s="0" t="s">
        <v>2</v>
      </c>
      <c r="B77" s="0" t="s">
        <v>210</v>
      </c>
      <c r="C77" s="0" t="s">
        <v>4</v>
      </c>
      <c r="D77" s="0" t="s">
        <v>5</v>
      </c>
      <c r="E77" s="0" t="s">
        <v>211</v>
      </c>
      <c r="F77" s="0" t="s">
        <v>154</v>
      </c>
      <c r="G77" s="0" t="s">
        <v>195</v>
      </c>
      <c r="H77" s="0" t="s">
        <v>206</v>
      </c>
      <c r="I77" s="0" t="s">
        <v>212</v>
      </c>
    </row>
    <row r="78" customFormat="false" ht="12.8" hidden="false" customHeight="false" outlineLevel="0" collapsed="false">
      <c r="G78" s="0" t="n">
        <v>2</v>
      </c>
      <c r="H78" s="0" t="n">
        <v>0.2</v>
      </c>
      <c r="I78" s="0" t="n">
        <v>1.493</v>
      </c>
    </row>
    <row r="79" customFormat="false" ht="12.8" hidden="false" customHeight="false" outlineLevel="0" collapsed="false">
      <c r="A79" s="0" t="s">
        <v>258</v>
      </c>
      <c r="C79" s="0" t="s">
        <v>198</v>
      </c>
      <c r="D79" s="0" t="n">
        <v>1</v>
      </c>
      <c r="E79" s="0" t="n">
        <v>0.964187887310337</v>
      </c>
      <c r="F79" s="0" t="n">
        <v>-0.2</v>
      </c>
      <c r="G79" s="0" t="n">
        <v>0</v>
      </c>
      <c r="H79" s="0" t="n">
        <v>1</v>
      </c>
      <c r="I79" s="0" t="n">
        <v>0</v>
      </c>
    </row>
    <row r="80" customFormat="false" ht="12.8" hidden="false" customHeight="false" outlineLevel="0" collapsed="false">
      <c r="A80" s="0" t="s">
        <v>258</v>
      </c>
      <c r="C80" s="0" t="s">
        <v>201</v>
      </c>
      <c r="D80" s="0" t="n">
        <v>0</v>
      </c>
      <c r="E80" s="0" t="n">
        <v>0.0358121126896632</v>
      </c>
      <c r="F80" s="0" t="n">
        <v>-3.493</v>
      </c>
      <c r="G80" s="0" t="n">
        <v>1</v>
      </c>
      <c r="H80" s="0" t="n">
        <v>0</v>
      </c>
      <c r="I80" s="0" t="n">
        <v>1</v>
      </c>
    </row>
    <row r="81" customFormat="false" ht="12.8" hidden="false" customHeight="false" outlineLevel="0" collapsed="false">
      <c r="A81" s="0" t="s">
        <v>207</v>
      </c>
      <c r="B81" s="0" t="s">
        <v>259</v>
      </c>
      <c r="C81" s="0" t="s">
        <v>260</v>
      </c>
    </row>
    <row r="82" customFormat="false" ht="12.8" hidden="false" customHeight="false" outlineLevel="0" collapsed="false">
      <c r="A82" s="0" t="s">
        <v>2</v>
      </c>
      <c r="B82" s="0" t="s">
        <v>210</v>
      </c>
      <c r="C82" s="0" t="s">
        <v>4</v>
      </c>
      <c r="D82" s="0" t="s">
        <v>5</v>
      </c>
      <c r="E82" s="0" t="s">
        <v>211</v>
      </c>
      <c r="F82" s="0" t="s">
        <v>154</v>
      </c>
      <c r="G82" s="0" t="s">
        <v>195</v>
      </c>
      <c r="H82" s="0" t="s">
        <v>206</v>
      </c>
      <c r="I82" s="0" t="s">
        <v>212</v>
      </c>
    </row>
    <row r="83" customFormat="false" ht="12.8" hidden="false" customHeight="false" outlineLevel="0" collapsed="false">
      <c r="G83" s="0" t="n">
        <v>2</v>
      </c>
      <c r="H83" s="0" t="n">
        <v>0.2</v>
      </c>
      <c r="I83" s="0" t="n">
        <v>6.46700000000001</v>
      </c>
    </row>
    <row r="84" customFormat="false" ht="12.8" hidden="false" customHeight="false" outlineLevel="0" collapsed="false">
      <c r="A84" s="0" t="s">
        <v>261</v>
      </c>
      <c r="C84" s="0" t="s">
        <v>198</v>
      </c>
      <c r="D84" s="0" t="n">
        <v>1</v>
      </c>
      <c r="E84" s="0" t="n">
        <v>0.999743211256728</v>
      </c>
      <c r="F84" s="0" t="n">
        <v>-0.2</v>
      </c>
      <c r="G84" s="0" t="n">
        <v>0</v>
      </c>
      <c r="H84" s="0" t="n">
        <v>1</v>
      </c>
      <c r="I84" s="0" t="n">
        <v>0</v>
      </c>
    </row>
    <row r="85" customFormat="false" ht="12.8" hidden="false" customHeight="false" outlineLevel="0" collapsed="false">
      <c r="A85" s="0" t="s">
        <v>261</v>
      </c>
      <c r="C85" s="0" t="s">
        <v>201</v>
      </c>
      <c r="D85" s="0" t="n">
        <v>0</v>
      </c>
      <c r="E85" s="34" t="n">
        <v>0.000256788743272173</v>
      </c>
      <c r="F85" s="0" t="n">
        <v>-8.46700000000001</v>
      </c>
      <c r="G85" s="0" t="n">
        <v>1</v>
      </c>
      <c r="H85" s="0" t="n">
        <v>0</v>
      </c>
      <c r="I85" s="0" t="n">
        <v>1</v>
      </c>
    </row>
    <row r="86" customFormat="false" ht="12.8" hidden="false" customHeight="false" outlineLevel="0" collapsed="false">
      <c r="A86" s="0" t="s">
        <v>207</v>
      </c>
      <c r="B86" s="0" t="s">
        <v>262</v>
      </c>
      <c r="C86" s="0" t="s">
        <v>263</v>
      </c>
    </row>
    <row r="87" customFormat="false" ht="12.8" hidden="false" customHeight="false" outlineLevel="0" collapsed="false">
      <c r="A87" s="0" t="s">
        <v>2</v>
      </c>
      <c r="B87" s="0" t="s">
        <v>210</v>
      </c>
      <c r="C87" s="0" t="s">
        <v>4</v>
      </c>
      <c r="D87" s="0" t="s">
        <v>5</v>
      </c>
      <c r="E87" s="0" t="s">
        <v>211</v>
      </c>
      <c r="F87" s="0" t="s">
        <v>154</v>
      </c>
      <c r="G87" s="0" t="s">
        <v>195</v>
      </c>
      <c r="H87" s="0" t="s">
        <v>206</v>
      </c>
      <c r="I87" s="0" t="s">
        <v>212</v>
      </c>
    </row>
    <row r="88" customFormat="false" ht="12.8" hidden="false" customHeight="false" outlineLevel="0" collapsed="false">
      <c r="G88" s="0" t="n">
        <v>2</v>
      </c>
      <c r="H88" s="0" t="n">
        <v>0.2</v>
      </c>
      <c r="I88" s="0" t="n">
        <v>1.355</v>
      </c>
    </row>
    <row r="89" customFormat="false" ht="12.8" hidden="false" customHeight="false" outlineLevel="0" collapsed="false">
      <c r="A89" s="0" t="s">
        <v>264</v>
      </c>
      <c r="C89" s="0" t="s">
        <v>198</v>
      </c>
      <c r="D89" s="0" t="n">
        <v>1</v>
      </c>
      <c r="E89" s="0" t="n">
        <v>0.959105284294096</v>
      </c>
      <c r="F89" s="0" t="n">
        <v>-0.2</v>
      </c>
      <c r="G89" s="0" t="n">
        <v>0</v>
      </c>
      <c r="H89" s="0" t="n">
        <v>1</v>
      </c>
      <c r="I89" s="0" t="n">
        <v>0</v>
      </c>
    </row>
    <row r="90" customFormat="false" ht="12.8" hidden="false" customHeight="false" outlineLevel="0" collapsed="false">
      <c r="A90" s="0" t="s">
        <v>264</v>
      </c>
      <c r="C90" s="0" t="s">
        <v>201</v>
      </c>
      <c r="D90" s="0" t="n">
        <v>0</v>
      </c>
      <c r="E90" s="0" t="n">
        <v>0.0408947157059042</v>
      </c>
      <c r="F90" s="0" t="n">
        <v>-3.355</v>
      </c>
      <c r="G90" s="0" t="n">
        <v>1</v>
      </c>
      <c r="H90" s="0" t="n">
        <v>0</v>
      </c>
      <c r="I90" s="0" t="n">
        <v>1</v>
      </c>
    </row>
    <row r="91" customFormat="false" ht="12.8" hidden="false" customHeight="false" outlineLevel="0" collapsed="false">
      <c r="A91" s="0" t="s">
        <v>207</v>
      </c>
      <c r="B91" s="0" t="s">
        <v>265</v>
      </c>
      <c r="C91" s="0" t="s">
        <v>266</v>
      </c>
    </row>
    <row r="92" customFormat="false" ht="12.8" hidden="false" customHeight="false" outlineLevel="0" collapsed="false">
      <c r="A92" s="0" t="s">
        <v>2</v>
      </c>
      <c r="B92" s="0" t="s">
        <v>210</v>
      </c>
      <c r="C92" s="0" t="s">
        <v>4</v>
      </c>
      <c r="D92" s="0" t="s">
        <v>5</v>
      </c>
      <c r="E92" s="0" t="s">
        <v>211</v>
      </c>
      <c r="F92" s="0" t="s">
        <v>154</v>
      </c>
      <c r="G92" s="0" t="s">
        <v>195</v>
      </c>
      <c r="H92" s="0" t="s">
        <v>206</v>
      </c>
      <c r="I92" s="0" t="s">
        <v>212</v>
      </c>
    </row>
    <row r="93" customFormat="false" ht="12.8" hidden="false" customHeight="false" outlineLevel="0" collapsed="false">
      <c r="G93" s="0" t="n">
        <v>2</v>
      </c>
      <c r="H93" s="0" t="n">
        <v>0.2</v>
      </c>
      <c r="I93" s="0" t="n">
        <v>3.488</v>
      </c>
    </row>
    <row r="94" customFormat="false" ht="12.8" hidden="false" customHeight="false" outlineLevel="0" collapsed="false">
      <c r="A94" s="0" t="s">
        <v>267</v>
      </c>
      <c r="C94" s="0" t="s">
        <v>198</v>
      </c>
      <c r="D94" s="0" t="n">
        <v>1</v>
      </c>
      <c r="E94" s="0" t="n">
        <v>0.994973539075619</v>
      </c>
      <c r="F94" s="0" t="n">
        <v>-0.2</v>
      </c>
      <c r="G94" s="0" t="n">
        <v>0</v>
      </c>
      <c r="H94" s="0" t="n">
        <v>1</v>
      </c>
      <c r="I94" s="0" t="n">
        <v>0</v>
      </c>
    </row>
    <row r="95" customFormat="false" ht="12.8" hidden="false" customHeight="false" outlineLevel="0" collapsed="false">
      <c r="A95" s="0" t="s">
        <v>267</v>
      </c>
      <c r="C95" s="0" t="s">
        <v>201</v>
      </c>
      <c r="D95" s="0" t="n">
        <v>0</v>
      </c>
      <c r="E95" s="34" t="n">
        <v>0.00502646092438103</v>
      </c>
      <c r="F95" s="0" t="n">
        <v>-5.48800000000001</v>
      </c>
      <c r="G95" s="0" t="n">
        <v>1</v>
      </c>
      <c r="H95" s="0" t="n">
        <v>0</v>
      </c>
      <c r="I95" s="0" t="n">
        <v>1</v>
      </c>
    </row>
    <row r="96" customFormat="false" ht="12.8" hidden="false" customHeight="false" outlineLevel="0" collapsed="false">
      <c r="A96" s="0" t="s">
        <v>207</v>
      </c>
      <c r="B96" s="0" t="s">
        <v>268</v>
      </c>
      <c r="C96" s="0" t="s">
        <v>269</v>
      </c>
    </row>
    <row r="97" customFormat="false" ht="12.8" hidden="false" customHeight="false" outlineLevel="0" collapsed="false">
      <c r="A97" s="0" t="s">
        <v>2</v>
      </c>
      <c r="B97" s="0" t="s">
        <v>210</v>
      </c>
      <c r="C97" s="0" t="s">
        <v>4</v>
      </c>
      <c r="D97" s="0" t="s">
        <v>5</v>
      </c>
      <c r="E97" s="0" t="s">
        <v>211</v>
      </c>
      <c r="F97" s="0" t="s">
        <v>154</v>
      </c>
      <c r="G97" s="0" t="s">
        <v>195</v>
      </c>
      <c r="H97" s="0" t="s">
        <v>206</v>
      </c>
      <c r="I97" s="0" t="s">
        <v>212</v>
      </c>
    </row>
    <row r="98" customFormat="false" ht="12.8" hidden="false" customHeight="false" outlineLevel="0" collapsed="false">
      <c r="G98" s="0" t="n">
        <v>2</v>
      </c>
      <c r="H98" s="0" t="n">
        <v>0.2</v>
      </c>
      <c r="I98" s="0" t="n">
        <v>4.18</v>
      </c>
    </row>
    <row r="99" customFormat="false" ht="12.8" hidden="false" customHeight="false" outlineLevel="0" collapsed="false">
      <c r="A99" s="0" t="s">
        <v>270</v>
      </c>
      <c r="C99" s="0" t="s">
        <v>198</v>
      </c>
      <c r="D99" s="0" t="n">
        <v>1</v>
      </c>
      <c r="E99" s="0" t="n">
        <v>0.99747755253923</v>
      </c>
      <c r="F99" s="0" t="n">
        <v>-0.2</v>
      </c>
      <c r="G99" s="0" t="n">
        <v>0</v>
      </c>
      <c r="H99" s="0" t="n">
        <v>1</v>
      </c>
      <c r="I99" s="0" t="n">
        <v>0</v>
      </c>
    </row>
    <row r="100" customFormat="false" ht="12.8" hidden="false" customHeight="false" outlineLevel="0" collapsed="false">
      <c r="A100" s="0" t="s">
        <v>270</v>
      </c>
      <c r="C100" s="0" t="s">
        <v>201</v>
      </c>
      <c r="D100" s="0" t="n">
        <v>0</v>
      </c>
      <c r="E100" s="0" t="n">
        <v>0.00252244746076968</v>
      </c>
      <c r="F100" s="0" t="n">
        <v>-6.18000000000001</v>
      </c>
      <c r="G100" s="0" t="n">
        <v>1</v>
      </c>
      <c r="H100" s="0" t="n">
        <v>0</v>
      </c>
      <c r="I100" s="0" t="n">
        <v>1</v>
      </c>
    </row>
    <row r="101" customFormat="false" ht="12.8" hidden="false" customHeight="false" outlineLevel="0" collapsed="false">
      <c r="A101" s="0" t="s">
        <v>207</v>
      </c>
      <c r="B101" s="0" t="s">
        <v>271</v>
      </c>
      <c r="C101" s="0" t="s">
        <v>272</v>
      </c>
    </row>
    <row r="102" customFormat="false" ht="12.8" hidden="false" customHeight="false" outlineLevel="0" collapsed="false">
      <c r="A102" s="0" t="s">
        <v>2</v>
      </c>
      <c r="B102" s="0" t="s">
        <v>210</v>
      </c>
      <c r="C102" s="0" t="s">
        <v>4</v>
      </c>
      <c r="D102" s="0" t="s">
        <v>5</v>
      </c>
      <c r="E102" s="0" t="s">
        <v>211</v>
      </c>
      <c r="F102" s="0" t="s">
        <v>154</v>
      </c>
      <c r="G102" s="0" t="s">
        <v>195</v>
      </c>
      <c r="H102" s="0" t="s">
        <v>206</v>
      </c>
      <c r="I102" s="0" t="s">
        <v>212</v>
      </c>
    </row>
    <row r="103" customFormat="false" ht="12.8" hidden="false" customHeight="false" outlineLevel="0" collapsed="false">
      <c r="G103" s="0" t="n">
        <v>2</v>
      </c>
      <c r="H103" s="0" t="n">
        <v>0.2</v>
      </c>
      <c r="I103" s="0" t="n">
        <v>2.183</v>
      </c>
    </row>
    <row r="104" customFormat="false" ht="12.8" hidden="false" customHeight="false" outlineLevel="0" collapsed="false">
      <c r="A104" s="0" t="s">
        <v>273</v>
      </c>
      <c r="C104" s="0" t="s">
        <v>198</v>
      </c>
      <c r="D104" s="0" t="n">
        <v>1</v>
      </c>
      <c r="E104" s="0" t="n">
        <v>0.98171105060534</v>
      </c>
      <c r="F104" s="0" t="n">
        <v>-0.2</v>
      </c>
      <c r="G104" s="0" t="n">
        <v>0</v>
      </c>
      <c r="H104" s="0" t="n">
        <v>1</v>
      </c>
      <c r="I104" s="0" t="n">
        <v>0</v>
      </c>
    </row>
    <row r="105" customFormat="false" ht="12.8" hidden="false" customHeight="false" outlineLevel="0" collapsed="false">
      <c r="A105" s="0" t="s">
        <v>273</v>
      </c>
      <c r="C105" s="0" t="s">
        <v>201</v>
      </c>
      <c r="D105" s="0" t="n">
        <v>0</v>
      </c>
      <c r="E105" s="0" t="n">
        <v>0.0182889493946598</v>
      </c>
      <c r="F105" s="0" t="n">
        <v>-4.183</v>
      </c>
      <c r="G105" s="0" t="n">
        <v>1</v>
      </c>
      <c r="H105" s="0" t="n">
        <v>0</v>
      </c>
      <c r="I105" s="0" t="n">
        <v>1</v>
      </c>
    </row>
    <row r="106" customFormat="false" ht="12.8" hidden="false" customHeight="false" outlineLevel="0" collapsed="false">
      <c r="A106" s="0" t="s">
        <v>207</v>
      </c>
      <c r="B106" s="0" t="s">
        <v>274</v>
      </c>
      <c r="C106" s="0" t="s">
        <v>275</v>
      </c>
    </row>
    <row r="107" customFormat="false" ht="12.8" hidden="false" customHeight="false" outlineLevel="0" collapsed="false">
      <c r="A107" s="0" t="s">
        <v>2</v>
      </c>
      <c r="B107" s="0" t="s">
        <v>210</v>
      </c>
      <c r="C107" s="0" t="s">
        <v>4</v>
      </c>
      <c r="D107" s="0" t="s">
        <v>5</v>
      </c>
      <c r="E107" s="0" t="s">
        <v>211</v>
      </c>
      <c r="F107" s="0" t="s">
        <v>154</v>
      </c>
      <c r="G107" s="0" t="s">
        <v>195</v>
      </c>
      <c r="H107" s="0" t="s">
        <v>206</v>
      </c>
      <c r="I107" s="0" t="s">
        <v>212</v>
      </c>
    </row>
    <row r="108" customFormat="false" ht="12.8" hidden="false" customHeight="false" outlineLevel="0" collapsed="false">
      <c r="G108" s="0" t="n">
        <v>2</v>
      </c>
      <c r="H108" s="0" t="n">
        <v>0.2</v>
      </c>
      <c r="I108" s="0" t="n">
        <v>1.933</v>
      </c>
    </row>
    <row r="109" customFormat="false" ht="12.8" hidden="false" customHeight="false" outlineLevel="0" collapsed="false">
      <c r="A109" s="0" t="s">
        <v>276</v>
      </c>
      <c r="C109" s="0" t="s">
        <v>198</v>
      </c>
      <c r="D109" s="0" t="n">
        <v>1</v>
      </c>
      <c r="E109" s="0" t="n">
        <v>0.976637879287239</v>
      </c>
      <c r="F109" s="0" t="n">
        <v>-0.2</v>
      </c>
      <c r="G109" s="0" t="n">
        <v>0</v>
      </c>
      <c r="H109" s="0" t="n">
        <v>1</v>
      </c>
      <c r="I109" s="0" t="n">
        <v>0</v>
      </c>
    </row>
    <row r="110" customFormat="false" ht="12.8" hidden="false" customHeight="false" outlineLevel="0" collapsed="false">
      <c r="A110" s="0" t="s">
        <v>276</v>
      </c>
      <c r="C110" s="0" t="s">
        <v>201</v>
      </c>
      <c r="D110" s="0" t="n">
        <v>0</v>
      </c>
      <c r="E110" s="34" t="n">
        <v>0.0233621207127607</v>
      </c>
      <c r="F110" s="0" t="n">
        <v>-3.933</v>
      </c>
      <c r="G110" s="0" t="n">
        <v>1</v>
      </c>
      <c r="H110" s="0" t="n">
        <v>0</v>
      </c>
      <c r="I110" s="0" t="n">
        <v>1</v>
      </c>
    </row>
    <row r="111" customFormat="false" ht="12.8" hidden="false" customHeight="false" outlineLevel="0" collapsed="false">
      <c r="A111" s="0" t="s">
        <v>207</v>
      </c>
      <c r="B111" s="0" t="s">
        <v>277</v>
      </c>
      <c r="C111" s="0" t="s">
        <v>278</v>
      </c>
    </row>
    <row r="112" customFormat="false" ht="12.8" hidden="false" customHeight="false" outlineLevel="0" collapsed="false">
      <c r="A112" s="0" t="s">
        <v>2</v>
      </c>
      <c r="B112" s="0" t="s">
        <v>210</v>
      </c>
      <c r="C112" s="0" t="s">
        <v>4</v>
      </c>
      <c r="D112" s="0" t="s">
        <v>5</v>
      </c>
      <c r="E112" s="0" t="s">
        <v>211</v>
      </c>
      <c r="F112" s="0" t="s">
        <v>154</v>
      </c>
      <c r="G112" s="0" t="s">
        <v>195</v>
      </c>
      <c r="H112" s="0" t="s">
        <v>206</v>
      </c>
      <c r="I112" s="0" t="s">
        <v>212</v>
      </c>
    </row>
    <row r="113" customFormat="false" ht="12.8" hidden="false" customHeight="false" outlineLevel="0" collapsed="false">
      <c r="G113" s="0" t="n">
        <v>2</v>
      </c>
      <c r="H113" s="0" t="n">
        <v>0.2</v>
      </c>
      <c r="I113" s="0" t="n">
        <v>4.972</v>
      </c>
    </row>
    <row r="114" customFormat="false" ht="12.8" hidden="false" customHeight="false" outlineLevel="0" collapsed="false">
      <c r="A114" s="0" t="s">
        <v>279</v>
      </c>
      <c r="C114" s="0" t="s">
        <v>198</v>
      </c>
      <c r="D114" s="0" t="n">
        <v>1</v>
      </c>
      <c r="E114" s="0" t="n">
        <v>0.99885590888828</v>
      </c>
      <c r="F114" s="0" t="n">
        <v>-0.2</v>
      </c>
      <c r="G114" s="0" t="n">
        <v>0</v>
      </c>
      <c r="H114" s="0" t="n">
        <v>1</v>
      </c>
      <c r="I114" s="0" t="n">
        <v>0</v>
      </c>
    </row>
    <row r="115" customFormat="false" ht="12.8" hidden="false" customHeight="false" outlineLevel="0" collapsed="false">
      <c r="A115" s="0" t="s">
        <v>279</v>
      </c>
      <c r="C115" s="0" t="s">
        <v>201</v>
      </c>
      <c r="D115" s="0" t="n">
        <v>0</v>
      </c>
      <c r="E115" s="0" t="n">
        <v>0.00114409111172048</v>
      </c>
      <c r="F115" s="0" t="n">
        <v>-6.972</v>
      </c>
      <c r="G115" s="0" t="n">
        <v>1</v>
      </c>
      <c r="H115" s="0" t="n">
        <v>0</v>
      </c>
      <c r="I115" s="0" t="n">
        <v>1</v>
      </c>
    </row>
    <row r="116" customFormat="false" ht="12.8" hidden="false" customHeight="false" outlineLevel="0" collapsed="false">
      <c r="A116" s="0" t="s">
        <v>207</v>
      </c>
      <c r="B116" s="0" t="s">
        <v>280</v>
      </c>
      <c r="C116" s="0" t="s">
        <v>281</v>
      </c>
    </row>
    <row r="117" customFormat="false" ht="12.8" hidden="false" customHeight="false" outlineLevel="0" collapsed="false">
      <c r="A117" s="0" t="s">
        <v>2</v>
      </c>
      <c r="B117" s="0" t="s">
        <v>210</v>
      </c>
      <c r="C117" s="0" t="s">
        <v>4</v>
      </c>
      <c r="D117" s="0" t="s">
        <v>5</v>
      </c>
      <c r="E117" s="0" t="s">
        <v>211</v>
      </c>
      <c r="F117" s="0" t="s">
        <v>154</v>
      </c>
      <c r="G117" s="0" t="s">
        <v>195</v>
      </c>
      <c r="H117" s="0" t="s">
        <v>206</v>
      </c>
      <c r="I117" s="0" t="s">
        <v>212</v>
      </c>
    </row>
    <row r="118" customFormat="false" ht="12.8" hidden="false" customHeight="false" outlineLevel="0" collapsed="false">
      <c r="G118" s="0" t="n">
        <v>2</v>
      </c>
      <c r="H118" s="0" t="n">
        <v>0.2</v>
      </c>
      <c r="I118" s="0" t="n">
        <v>8.79</v>
      </c>
    </row>
    <row r="119" customFormat="false" ht="12.8" hidden="false" customHeight="false" outlineLevel="0" collapsed="false">
      <c r="A119" s="0" t="s">
        <v>282</v>
      </c>
      <c r="C119" s="0" t="s">
        <v>198</v>
      </c>
      <c r="D119" s="0" t="n">
        <v>1</v>
      </c>
      <c r="E119" s="0" t="n">
        <v>0.99997483421354</v>
      </c>
      <c r="F119" s="0" t="n">
        <v>-0.2</v>
      </c>
      <c r="G119" s="0" t="n">
        <v>0</v>
      </c>
      <c r="H119" s="0" t="n">
        <v>1</v>
      </c>
      <c r="I119" s="0" t="n">
        <v>0</v>
      </c>
    </row>
    <row r="120" customFormat="false" ht="12.8" hidden="false" customHeight="false" outlineLevel="0" collapsed="false">
      <c r="A120" s="0" t="s">
        <v>282</v>
      </c>
      <c r="C120" s="0" t="s">
        <v>201</v>
      </c>
      <c r="D120" s="0" t="n">
        <v>0</v>
      </c>
      <c r="E120" s="34" t="n">
        <v>2.51657864596291E-005</v>
      </c>
      <c r="F120" s="0" t="n">
        <v>-10.79</v>
      </c>
      <c r="G120" s="0" t="n">
        <v>1</v>
      </c>
      <c r="H120" s="0" t="n">
        <v>0</v>
      </c>
      <c r="I120" s="0" t="n">
        <v>1</v>
      </c>
    </row>
    <row r="121" customFormat="false" ht="12.8" hidden="false" customHeight="false" outlineLevel="0" collapsed="false">
      <c r="A121" s="0" t="s">
        <v>207</v>
      </c>
      <c r="B121" s="0" t="s">
        <v>283</v>
      </c>
      <c r="C121" s="0" t="s">
        <v>284</v>
      </c>
    </row>
    <row r="122" customFormat="false" ht="12.8" hidden="false" customHeight="false" outlineLevel="0" collapsed="false">
      <c r="A122" s="0" t="s">
        <v>2</v>
      </c>
      <c r="B122" s="0" t="s">
        <v>210</v>
      </c>
      <c r="C122" s="0" t="s">
        <v>4</v>
      </c>
      <c r="D122" s="0" t="s">
        <v>5</v>
      </c>
      <c r="E122" s="0" t="s">
        <v>211</v>
      </c>
      <c r="F122" s="0" t="s">
        <v>154</v>
      </c>
      <c r="G122" s="0" t="s">
        <v>195</v>
      </c>
      <c r="H122" s="0" t="s">
        <v>206</v>
      </c>
      <c r="I122" s="0" t="s">
        <v>212</v>
      </c>
    </row>
    <row r="123" customFormat="false" ht="12.8" hidden="false" customHeight="false" outlineLevel="0" collapsed="false">
      <c r="G123" s="0" t="n">
        <v>2</v>
      </c>
      <c r="H123" s="0" t="n">
        <v>0.2</v>
      </c>
      <c r="I123" s="0" t="n">
        <v>5.052</v>
      </c>
    </row>
    <row r="124" customFormat="false" ht="12.8" hidden="false" customHeight="false" outlineLevel="0" collapsed="false">
      <c r="A124" s="0" t="s">
        <v>285</v>
      </c>
      <c r="C124" s="0" t="s">
        <v>198</v>
      </c>
      <c r="D124" s="0" t="n">
        <v>1</v>
      </c>
      <c r="E124" s="0" t="n">
        <v>0.998943777885706</v>
      </c>
      <c r="F124" s="0" t="n">
        <v>-0.2</v>
      </c>
      <c r="G124" s="0" t="n">
        <v>0</v>
      </c>
      <c r="H124" s="0" t="n">
        <v>1</v>
      </c>
      <c r="I124" s="0" t="n">
        <v>0</v>
      </c>
    </row>
    <row r="125" customFormat="false" ht="12.8" hidden="false" customHeight="false" outlineLevel="0" collapsed="false">
      <c r="A125" s="0" t="s">
        <v>285</v>
      </c>
      <c r="C125" s="0" t="s">
        <v>201</v>
      </c>
      <c r="D125" s="0" t="n">
        <v>0</v>
      </c>
      <c r="E125" s="0" t="n">
        <v>0.00105622211429383</v>
      </c>
      <c r="F125" s="0" t="n">
        <v>-7.052</v>
      </c>
      <c r="G125" s="0" t="n">
        <v>1</v>
      </c>
      <c r="H125" s="0" t="n">
        <v>0</v>
      </c>
      <c r="I125" s="0" t="n">
        <v>1</v>
      </c>
    </row>
    <row r="126" customFormat="false" ht="12.8" hidden="false" customHeight="false" outlineLevel="0" collapsed="false">
      <c r="A126" s="0" t="s">
        <v>207</v>
      </c>
      <c r="B126" s="0" t="s">
        <v>286</v>
      </c>
      <c r="C126" s="0" t="s">
        <v>287</v>
      </c>
    </row>
    <row r="127" customFormat="false" ht="12.8" hidden="false" customHeight="false" outlineLevel="0" collapsed="false">
      <c r="A127" s="0" t="s">
        <v>2</v>
      </c>
      <c r="B127" s="0" t="s">
        <v>210</v>
      </c>
      <c r="C127" s="0" t="s">
        <v>4</v>
      </c>
      <c r="D127" s="0" t="s">
        <v>5</v>
      </c>
      <c r="E127" s="0" t="s">
        <v>211</v>
      </c>
      <c r="F127" s="0" t="s">
        <v>154</v>
      </c>
      <c r="G127" s="0" t="s">
        <v>195</v>
      </c>
      <c r="H127" s="0" t="s">
        <v>206</v>
      </c>
      <c r="I127" s="0" t="s">
        <v>212</v>
      </c>
    </row>
    <row r="128" customFormat="false" ht="12.8" hidden="false" customHeight="false" outlineLevel="0" collapsed="false">
      <c r="G128" s="0" t="n">
        <v>2</v>
      </c>
      <c r="H128" s="0" t="n">
        <v>0.2</v>
      </c>
      <c r="I128" s="0" t="n">
        <v>7.896</v>
      </c>
    </row>
    <row r="129" customFormat="false" ht="12.8" hidden="false" customHeight="false" outlineLevel="0" collapsed="false">
      <c r="A129" s="0" t="s">
        <v>288</v>
      </c>
      <c r="C129" s="0" t="s">
        <v>198</v>
      </c>
      <c r="D129" s="0" t="n">
        <v>1</v>
      </c>
      <c r="E129" s="0" t="n">
        <v>0.999938474665644</v>
      </c>
      <c r="F129" s="0" t="n">
        <v>-0.2</v>
      </c>
      <c r="G129" s="0" t="n">
        <v>0</v>
      </c>
      <c r="H129" s="0" t="n">
        <v>1</v>
      </c>
      <c r="I129" s="0" t="n">
        <v>0</v>
      </c>
    </row>
    <row r="130" customFormat="false" ht="12.8" hidden="false" customHeight="false" outlineLevel="0" collapsed="false">
      <c r="A130" s="0" t="s">
        <v>288</v>
      </c>
      <c r="C130" s="0" t="s">
        <v>201</v>
      </c>
      <c r="D130" s="0" t="n">
        <v>0</v>
      </c>
      <c r="E130" s="34" t="n">
        <v>6.15253343560623E-005</v>
      </c>
      <c r="F130" s="0" t="n">
        <v>-9.896</v>
      </c>
      <c r="G130" s="0" t="n">
        <v>1</v>
      </c>
      <c r="H130" s="0" t="n">
        <v>0</v>
      </c>
      <c r="I130" s="0" t="n">
        <v>1</v>
      </c>
    </row>
    <row r="131" customFormat="false" ht="12.8" hidden="false" customHeight="false" outlineLevel="0" collapsed="false">
      <c r="A131" s="0" t="s">
        <v>207</v>
      </c>
      <c r="B131" s="0" t="s">
        <v>289</v>
      </c>
      <c r="C131" s="0" t="s">
        <v>290</v>
      </c>
    </row>
    <row r="132" customFormat="false" ht="12.8" hidden="false" customHeight="false" outlineLevel="0" collapsed="false">
      <c r="A132" s="0" t="s">
        <v>2</v>
      </c>
      <c r="B132" s="0" t="s">
        <v>210</v>
      </c>
      <c r="C132" s="0" t="s">
        <v>4</v>
      </c>
      <c r="D132" s="0" t="s">
        <v>5</v>
      </c>
      <c r="E132" s="0" t="s">
        <v>211</v>
      </c>
      <c r="F132" s="0" t="s">
        <v>154</v>
      </c>
      <c r="G132" s="0" t="s">
        <v>195</v>
      </c>
      <c r="H132" s="0" t="s">
        <v>206</v>
      </c>
      <c r="I132" s="0" t="s">
        <v>212</v>
      </c>
    </row>
    <row r="133" customFormat="false" ht="12.8" hidden="false" customHeight="false" outlineLevel="0" collapsed="false">
      <c r="G133" s="0" t="n">
        <v>2</v>
      </c>
      <c r="H133" s="0" t="n">
        <v>0.2</v>
      </c>
      <c r="I133" s="0" t="n">
        <v>2.714</v>
      </c>
    </row>
    <row r="134" customFormat="false" ht="12.8" hidden="false" customHeight="false" outlineLevel="0" collapsed="false">
      <c r="A134" s="0" t="s">
        <v>291</v>
      </c>
      <c r="C134" s="0" t="s">
        <v>198</v>
      </c>
      <c r="D134" s="0" t="n">
        <v>1</v>
      </c>
      <c r="E134" s="0" t="n">
        <v>0.989164147725519</v>
      </c>
      <c r="F134" s="0" t="n">
        <v>-0.2</v>
      </c>
      <c r="G134" s="0" t="n">
        <v>0</v>
      </c>
      <c r="H134" s="0" t="n">
        <v>1</v>
      </c>
      <c r="I134" s="0" t="n">
        <v>0</v>
      </c>
    </row>
    <row r="135" customFormat="false" ht="12.8" hidden="false" customHeight="false" outlineLevel="0" collapsed="false">
      <c r="A135" s="0" t="s">
        <v>291</v>
      </c>
      <c r="C135" s="0" t="s">
        <v>201</v>
      </c>
      <c r="D135" s="0" t="n">
        <v>0</v>
      </c>
      <c r="E135" s="0" t="n">
        <v>0.0108358522744809</v>
      </c>
      <c r="F135" s="0" t="n">
        <v>-4.714</v>
      </c>
      <c r="G135" s="0" t="n">
        <v>1</v>
      </c>
      <c r="H135" s="0" t="n">
        <v>0</v>
      </c>
      <c r="I135" s="0" t="n">
        <v>1</v>
      </c>
    </row>
    <row r="136" customFormat="false" ht="12.8" hidden="false" customHeight="false" outlineLevel="0" collapsed="false">
      <c r="A136" s="0" t="s">
        <v>207</v>
      </c>
      <c r="B136" s="0" t="s">
        <v>292</v>
      </c>
      <c r="C136" s="0" t="s">
        <v>293</v>
      </c>
    </row>
    <row r="137" customFormat="false" ht="12.8" hidden="false" customHeight="false" outlineLevel="0" collapsed="false">
      <c r="A137" s="0" t="s">
        <v>2</v>
      </c>
      <c r="B137" s="0" t="s">
        <v>210</v>
      </c>
      <c r="C137" s="0" t="s">
        <v>4</v>
      </c>
      <c r="D137" s="0" t="s">
        <v>5</v>
      </c>
      <c r="E137" s="0" t="s">
        <v>211</v>
      </c>
      <c r="F137" s="0" t="s">
        <v>154</v>
      </c>
      <c r="G137" s="0" t="s">
        <v>195</v>
      </c>
      <c r="H137" s="0" t="s">
        <v>206</v>
      </c>
      <c r="I137" s="0" t="s">
        <v>212</v>
      </c>
    </row>
    <row r="138" customFormat="false" ht="12.8" hidden="false" customHeight="false" outlineLevel="0" collapsed="false">
      <c r="G138" s="0" t="n">
        <v>2</v>
      </c>
      <c r="H138" s="0" t="n">
        <v>0.2</v>
      </c>
      <c r="I138" s="0" t="n">
        <v>8.525</v>
      </c>
    </row>
    <row r="139" customFormat="false" ht="12.8" hidden="false" customHeight="false" outlineLevel="0" collapsed="false">
      <c r="A139" s="0" t="s">
        <v>294</v>
      </c>
      <c r="C139" s="0" t="s">
        <v>198</v>
      </c>
      <c r="D139" s="0" t="n">
        <v>1</v>
      </c>
      <c r="E139" s="0" t="n">
        <v>0.999967198384874</v>
      </c>
      <c r="F139" s="0" t="n">
        <v>-0.2</v>
      </c>
      <c r="G139" s="0" t="n">
        <v>0</v>
      </c>
      <c r="H139" s="0" t="n">
        <v>1</v>
      </c>
      <c r="I139" s="0" t="n">
        <v>0</v>
      </c>
    </row>
    <row r="140" customFormat="false" ht="12.8" hidden="false" customHeight="false" outlineLevel="0" collapsed="false">
      <c r="A140" s="0" t="s">
        <v>294</v>
      </c>
      <c r="C140" s="0" t="s">
        <v>201</v>
      </c>
      <c r="D140" s="0" t="n">
        <v>0</v>
      </c>
      <c r="E140" s="34" t="n">
        <v>3.28016151255752E-005</v>
      </c>
      <c r="F140" s="0" t="n">
        <v>-10.525</v>
      </c>
      <c r="G140" s="0" t="n">
        <v>1</v>
      </c>
      <c r="H140" s="0" t="n">
        <v>0</v>
      </c>
      <c r="I140" s="0" t="n">
        <v>1</v>
      </c>
    </row>
    <row r="141" customFormat="false" ht="12.8" hidden="false" customHeight="false" outlineLevel="0" collapsed="false">
      <c r="A141" s="0" t="s">
        <v>207</v>
      </c>
      <c r="B141" s="0" t="s">
        <v>295</v>
      </c>
      <c r="C141" s="0" t="s">
        <v>296</v>
      </c>
    </row>
    <row r="142" customFormat="false" ht="12.8" hidden="false" customHeight="false" outlineLevel="0" collapsed="false">
      <c r="A142" s="0" t="s">
        <v>2</v>
      </c>
      <c r="B142" s="0" t="s">
        <v>210</v>
      </c>
      <c r="C142" s="0" t="s">
        <v>4</v>
      </c>
      <c r="D142" s="0" t="s">
        <v>5</v>
      </c>
      <c r="E142" s="0" t="s">
        <v>211</v>
      </c>
      <c r="F142" s="0" t="s">
        <v>154</v>
      </c>
      <c r="G142" s="0" t="s">
        <v>195</v>
      </c>
      <c r="H142" s="0" t="s">
        <v>206</v>
      </c>
      <c r="I142" s="0" t="s">
        <v>212</v>
      </c>
    </row>
    <row r="143" customFormat="false" ht="12.8" hidden="false" customHeight="false" outlineLevel="0" collapsed="false">
      <c r="G143" s="0" t="n">
        <v>2</v>
      </c>
      <c r="H143" s="0" t="n">
        <v>0.2</v>
      </c>
      <c r="I143" s="0" t="n">
        <v>7.121</v>
      </c>
    </row>
    <row r="144" customFormat="false" ht="12.8" hidden="false" customHeight="false" outlineLevel="0" collapsed="false">
      <c r="A144" s="0" t="s">
        <v>297</v>
      </c>
      <c r="C144" s="0" t="s">
        <v>198</v>
      </c>
      <c r="D144" s="0" t="n">
        <v>1</v>
      </c>
      <c r="E144" s="0" t="n">
        <v>0.999866463211087</v>
      </c>
      <c r="F144" s="0" t="n">
        <v>-0.2</v>
      </c>
      <c r="G144" s="0" t="n">
        <v>0</v>
      </c>
      <c r="H144" s="0" t="n">
        <v>1</v>
      </c>
      <c r="I144" s="0" t="n">
        <v>0</v>
      </c>
    </row>
    <row r="145" customFormat="false" ht="12.8" hidden="false" customHeight="false" outlineLevel="0" collapsed="false">
      <c r="A145" s="0" t="s">
        <v>297</v>
      </c>
      <c r="C145" s="0" t="s">
        <v>201</v>
      </c>
      <c r="D145" s="0" t="n">
        <v>0</v>
      </c>
      <c r="E145" s="0" t="n">
        <v>0.000133536788912906</v>
      </c>
      <c r="F145" s="0" t="n">
        <v>-9.121</v>
      </c>
      <c r="G145" s="0" t="n">
        <v>1</v>
      </c>
      <c r="H145" s="0" t="n">
        <v>0</v>
      </c>
      <c r="I145" s="0" t="n">
        <v>1</v>
      </c>
    </row>
    <row r="146" customFormat="false" ht="12.8" hidden="false" customHeight="false" outlineLevel="0" collapsed="false">
      <c r="A146" s="0" t="s">
        <v>207</v>
      </c>
      <c r="B146" s="0" t="s">
        <v>298</v>
      </c>
      <c r="C146" s="0" t="s">
        <v>299</v>
      </c>
    </row>
    <row r="147" customFormat="false" ht="12.8" hidden="false" customHeight="false" outlineLevel="0" collapsed="false">
      <c r="A147" s="0" t="s">
        <v>2</v>
      </c>
      <c r="B147" s="0" t="s">
        <v>210</v>
      </c>
      <c r="C147" s="0" t="s">
        <v>4</v>
      </c>
      <c r="D147" s="0" t="s">
        <v>5</v>
      </c>
      <c r="E147" s="0" t="s">
        <v>211</v>
      </c>
      <c r="F147" s="0" t="s">
        <v>154</v>
      </c>
      <c r="G147" s="0" t="s">
        <v>195</v>
      </c>
      <c r="H147" s="0" t="s">
        <v>206</v>
      </c>
      <c r="I147" s="0" t="s">
        <v>212</v>
      </c>
    </row>
    <row r="148" customFormat="false" ht="12.8" hidden="false" customHeight="false" outlineLevel="0" collapsed="false">
      <c r="G148" s="0" t="n">
        <v>2</v>
      </c>
      <c r="H148" s="0" t="n">
        <v>0.2</v>
      </c>
      <c r="I148" s="0" t="n">
        <v>4.517</v>
      </c>
    </row>
    <row r="149" customFormat="false" ht="12.8" hidden="false" customHeight="false" outlineLevel="0" collapsed="false">
      <c r="A149" s="0" t="s">
        <v>300</v>
      </c>
      <c r="C149" s="0" t="s">
        <v>198</v>
      </c>
      <c r="D149" s="0" t="n">
        <v>1</v>
      </c>
      <c r="E149" s="0" t="n">
        <v>0.998197901975671</v>
      </c>
      <c r="F149" s="0" t="n">
        <v>-0.2</v>
      </c>
      <c r="G149" s="0" t="n">
        <v>0</v>
      </c>
      <c r="H149" s="0" t="n">
        <v>1</v>
      </c>
      <c r="I149" s="0" t="n">
        <v>0</v>
      </c>
    </row>
    <row r="150" customFormat="false" ht="12.8" hidden="false" customHeight="false" outlineLevel="0" collapsed="false">
      <c r="A150" s="0" t="s">
        <v>300</v>
      </c>
      <c r="C150" s="0" t="s">
        <v>201</v>
      </c>
      <c r="D150" s="0" t="n">
        <v>0</v>
      </c>
      <c r="E150" s="0" t="n">
        <v>0.00180209802432935</v>
      </c>
      <c r="F150" s="0" t="n">
        <v>-6.517</v>
      </c>
      <c r="G150" s="0" t="n">
        <v>1</v>
      </c>
      <c r="H150" s="0" t="n">
        <v>0</v>
      </c>
      <c r="I150" s="0" t="n">
        <v>1</v>
      </c>
    </row>
    <row r="151" customFormat="false" ht="12.8" hidden="false" customHeight="false" outlineLevel="0" collapsed="false">
      <c r="A151" s="0" t="s">
        <v>207</v>
      </c>
      <c r="B151" s="0" t="s">
        <v>301</v>
      </c>
      <c r="C151" s="0" t="s">
        <v>302</v>
      </c>
    </row>
    <row r="152" customFormat="false" ht="12.8" hidden="false" customHeight="false" outlineLevel="0" collapsed="false">
      <c r="A152" s="0" t="s">
        <v>2</v>
      </c>
      <c r="B152" s="0" t="s">
        <v>210</v>
      </c>
      <c r="C152" s="0" t="s">
        <v>4</v>
      </c>
      <c r="D152" s="0" t="s">
        <v>5</v>
      </c>
      <c r="E152" s="0" t="s">
        <v>211</v>
      </c>
      <c r="F152" s="0" t="s">
        <v>154</v>
      </c>
      <c r="G152" s="0" t="s">
        <v>195</v>
      </c>
      <c r="H152" s="0" t="s">
        <v>206</v>
      </c>
      <c r="I152" s="0" t="s">
        <v>212</v>
      </c>
    </row>
    <row r="153" customFormat="false" ht="12.8" hidden="false" customHeight="false" outlineLevel="0" collapsed="false">
      <c r="G153" s="0" t="n">
        <v>2</v>
      </c>
      <c r="H153" s="0" t="n">
        <v>0.2</v>
      </c>
      <c r="I153" s="0" t="n">
        <v>4.946</v>
      </c>
    </row>
    <row r="154" customFormat="false" ht="12.8" hidden="false" customHeight="false" outlineLevel="0" collapsed="false">
      <c r="A154" s="0" t="s">
        <v>303</v>
      </c>
      <c r="C154" s="0" t="s">
        <v>198</v>
      </c>
      <c r="D154" s="0" t="n">
        <v>1</v>
      </c>
      <c r="E154" s="0" t="n">
        <v>0.998825807829235</v>
      </c>
      <c r="F154" s="0" t="n">
        <v>-0.2</v>
      </c>
      <c r="G154" s="0" t="n">
        <v>0</v>
      </c>
      <c r="H154" s="0" t="n">
        <v>1</v>
      </c>
      <c r="I154" s="0" t="n">
        <v>0</v>
      </c>
    </row>
    <row r="155" customFormat="false" ht="12.8" hidden="false" customHeight="false" outlineLevel="0" collapsed="false">
      <c r="A155" s="0" t="s">
        <v>303</v>
      </c>
      <c r="C155" s="0" t="s">
        <v>201</v>
      </c>
      <c r="D155" s="0" t="n">
        <v>0</v>
      </c>
      <c r="E155" s="34" t="n">
        <v>0.00117419217076543</v>
      </c>
      <c r="F155" s="0" t="n">
        <v>-6.946</v>
      </c>
      <c r="G155" s="0" t="n">
        <v>1</v>
      </c>
      <c r="H155" s="0" t="n">
        <v>0</v>
      </c>
      <c r="I155" s="0" t="n">
        <v>1</v>
      </c>
    </row>
    <row r="156" customFormat="false" ht="12.8" hidden="false" customHeight="false" outlineLevel="0" collapsed="false">
      <c r="A156" s="0" t="s">
        <v>207</v>
      </c>
      <c r="B156" s="0" t="s">
        <v>304</v>
      </c>
      <c r="C156" s="0" t="s">
        <v>305</v>
      </c>
    </row>
    <row r="157" customFormat="false" ht="12.8" hidden="false" customHeight="false" outlineLevel="0" collapsed="false">
      <c r="A157" s="0" t="s">
        <v>2</v>
      </c>
      <c r="B157" s="0" t="s">
        <v>210</v>
      </c>
      <c r="C157" s="0" t="s">
        <v>4</v>
      </c>
      <c r="D157" s="0" t="s">
        <v>5</v>
      </c>
      <c r="E157" s="0" t="s">
        <v>211</v>
      </c>
      <c r="F157" s="0" t="s">
        <v>154</v>
      </c>
      <c r="G157" s="0" t="s">
        <v>195</v>
      </c>
      <c r="H157" s="0" t="s">
        <v>206</v>
      </c>
      <c r="I157" s="0" t="s">
        <v>212</v>
      </c>
    </row>
    <row r="158" customFormat="false" ht="12.8" hidden="false" customHeight="false" outlineLevel="0" collapsed="false">
      <c r="G158" s="0" t="n">
        <v>2</v>
      </c>
      <c r="H158" s="0" t="n">
        <v>0.2</v>
      </c>
      <c r="I158" s="0" t="n">
        <v>0.425000000000005</v>
      </c>
    </row>
    <row r="159" customFormat="false" ht="12.8" hidden="false" customHeight="false" outlineLevel="0" collapsed="false">
      <c r="A159" s="0" t="s">
        <v>306</v>
      </c>
      <c r="C159" s="0" t="s">
        <v>198</v>
      </c>
      <c r="D159" s="0" t="n">
        <v>1</v>
      </c>
      <c r="E159" s="0" t="n">
        <v>0.902472162959208</v>
      </c>
      <c r="F159" s="0" t="n">
        <v>-0.2</v>
      </c>
      <c r="G159" s="0" t="n">
        <v>0</v>
      </c>
      <c r="H159" s="0" t="n">
        <v>1</v>
      </c>
      <c r="I159" s="0" t="n">
        <v>0</v>
      </c>
    </row>
    <row r="160" customFormat="false" ht="12.8" hidden="false" customHeight="false" outlineLevel="0" collapsed="false">
      <c r="A160" s="0" t="s">
        <v>306</v>
      </c>
      <c r="C160" s="0" t="s">
        <v>201</v>
      </c>
      <c r="D160" s="0" t="n">
        <v>0</v>
      </c>
      <c r="E160" s="34" t="n">
        <v>0.097527837040792</v>
      </c>
      <c r="F160" s="0" t="n">
        <v>-2.42500000000001</v>
      </c>
      <c r="G160" s="0" t="n">
        <v>1</v>
      </c>
      <c r="H160" s="0" t="n">
        <v>0</v>
      </c>
      <c r="I160" s="0" t="n">
        <v>1</v>
      </c>
    </row>
    <row r="161" customFormat="false" ht="12.8" hidden="false" customHeight="false" outlineLevel="0" collapsed="false">
      <c r="A161" s="0" t="s">
        <v>207</v>
      </c>
      <c r="B161" s="0" t="s">
        <v>307</v>
      </c>
      <c r="C161" s="0" t="s">
        <v>308</v>
      </c>
    </row>
    <row r="162" customFormat="false" ht="12.8" hidden="false" customHeight="false" outlineLevel="0" collapsed="false">
      <c r="A162" s="0" t="s">
        <v>2</v>
      </c>
      <c r="B162" s="0" t="s">
        <v>210</v>
      </c>
      <c r="C162" s="0" t="s">
        <v>4</v>
      </c>
      <c r="D162" s="0" t="s">
        <v>5</v>
      </c>
      <c r="E162" s="0" t="s">
        <v>211</v>
      </c>
      <c r="F162" s="0" t="s">
        <v>154</v>
      </c>
      <c r="G162" s="0" t="s">
        <v>195</v>
      </c>
      <c r="H162" s="0" t="s">
        <v>206</v>
      </c>
      <c r="I162" s="0" t="s">
        <v>212</v>
      </c>
    </row>
    <row r="163" customFormat="false" ht="12.8" hidden="false" customHeight="false" outlineLevel="0" collapsed="false">
      <c r="G163" s="0" t="n">
        <v>2</v>
      </c>
      <c r="H163" s="0" t="n">
        <v>0.2</v>
      </c>
      <c r="I163" s="0" t="n">
        <v>6.449</v>
      </c>
    </row>
    <row r="164" customFormat="false" ht="12.8" hidden="false" customHeight="false" outlineLevel="0" collapsed="false">
      <c r="A164" s="0" t="s">
        <v>309</v>
      </c>
      <c r="C164" s="0" t="s">
        <v>198</v>
      </c>
      <c r="D164" s="0" t="n">
        <v>1</v>
      </c>
      <c r="E164" s="0" t="n">
        <v>0.999738548428269</v>
      </c>
      <c r="F164" s="0" t="n">
        <v>-0.2</v>
      </c>
      <c r="G164" s="0" t="n">
        <v>0</v>
      </c>
      <c r="H164" s="0" t="n">
        <v>1</v>
      </c>
      <c r="I164" s="0" t="n">
        <v>0</v>
      </c>
    </row>
    <row r="165" customFormat="false" ht="12.8" hidden="false" customHeight="false" outlineLevel="0" collapsed="false">
      <c r="A165" s="0" t="s">
        <v>309</v>
      </c>
      <c r="C165" s="0" t="s">
        <v>201</v>
      </c>
      <c r="D165" s="0" t="n">
        <v>0</v>
      </c>
      <c r="E165" s="0" t="n">
        <v>0.000261451571730741</v>
      </c>
      <c r="F165" s="0" t="n">
        <v>-8.449</v>
      </c>
      <c r="G165" s="0" t="n">
        <v>1</v>
      </c>
      <c r="H165" s="0" t="n">
        <v>0</v>
      </c>
      <c r="I165" s="0" t="n">
        <v>1</v>
      </c>
    </row>
    <row r="166" customFormat="false" ht="12.8" hidden="false" customHeight="false" outlineLevel="0" collapsed="false">
      <c r="A166" s="0" t="s">
        <v>207</v>
      </c>
      <c r="B166" s="0" t="s">
        <v>310</v>
      </c>
      <c r="C166" s="0" t="s">
        <v>311</v>
      </c>
    </row>
    <row r="167" customFormat="false" ht="12.8" hidden="false" customHeight="false" outlineLevel="0" collapsed="false">
      <c r="A167" s="0" t="s">
        <v>2</v>
      </c>
      <c r="B167" s="0" t="s">
        <v>210</v>
      </c>
      <c r="C167" s="0" t="s">
        <v>4</v>
      </c>
      <c r="D167" s="0" t="s">
        <v>5</v>
      </c>
      <c r="E167" s="0" t="s">
        <v>211</v>
      </c>
      <c r="F167" s="0" t="s">
        <v>154</v>
      </c>
      <c r="G167" s="0" t="s">
        <v>195</v>
      </c>
      <c r="H167" s="0" t="s">
        <v>206</v>
      </c>
      <c r="I167" s="0" t="s">
        <v>212</v>
      </c>
    </row>
    <row r="168" customFormat="false" ht="12.8" hidden="false" customHeight="false" outlineLevel="0" collapsed="false">
      <c r="G168" s="0" t="n">
        <v>2</v>
      </c>
      <c r="H168" s="0" t="n">
        <v>0.2</v>
      </c>
      <c r="I168" s="0" t="n">
        <v>3.853</v>
      </c>
    </row>
    <row r="169" customFormat="false" ht="12.8" hidden="false" customHeight="false" outlineLevel="0" collapsed="false">
      <c r="A169" s="0" t="s">
        <v>312</v>
      </c>
      <c r="C169" s="0" t="s">
        <v>198</v>
      </c>
      <c r="D169" s="0" t="n">
        <v>1</v>
      </c>
      <c r="E169" s="0" t="n">
        <v>0.996505275890094</v>
      </c>
      <c r="F169" s="0" t="n">
        <v>-0.2</v>
      </c>
      <c r="G169" s="0" t="n">
        <v>0</v>
      </c>
      <c r="H169" s="0" t="n">
        <v>1</v>
      </c>
      <c r="I169" s="0" t="n">
        <v>0</v>
      </c>
    </row>
    <row r="170" customFormat="false" ht="12.8" hidden="false" customHeight="false" outlineLevel="0" collapsed="false">
      <c r="A170" s="0" t="s">
        <v>312</v>
      </c>
      <c r="C170" s="0" t="s">
        <v>201</v>
      </c>
      <c r="D170" s="0" t="n">
        <v>0</v>
      </c>
      <c r="E170" s="34" t="n">
        <v>0.00349472410990558</v>
      </c>
      <c r="F170" s="0" t="n">
        <v>-5.853</v>
      </c>
      <c r="G170" s="0" t="n">
        <v>1</v>
      </c>
      <c r="H170" s="0" t="n">
        <v>0</v>
      </c>
      <c r="I170" s="0" t="n">
        <v>1</v>
      </c>
    </row>
    <row r="171" customFormat="false" ht="12.8" hidden="false" customHeight="false" outlineLevel="0" collapsed="false">
      <c r="A171" s="0" t="s">
        <v>207</v>
      </c>
      <c r="B171" s="0" t="s">
        <v>313</v>
      </c>
      <c r="C171" s="0" t="s">
        <v>314</v>
      </c>
    </row>
    <row r="172" customFormat="false" ht="12.8" hidden="false" customHeight="false" outlineLevel="0" collapsed="false">
      <c r="A172" s="0" t="s">
        <v>2</v>
      </c>
      <c r="B172" s="0" t="s">
        <v>210</v>
      </c>
      <c r="C172" s="0" t="s">
        <v>4</v>
      </c>
      <c r="D172" s="0" t="s">
        <v>5</v>
      </c>
      <c r="E172" s="0" t="s">
        <v>211</v>
      </c>
      <c r="F172" s="0" t="s">
        <v>154</v>
      </c>
      <c r="G172" s="0" t="s">
        <v>195</v>
      </c>
      <c r="H172" s="0" t="s">
        <v>206</v>
      </c>
      <c r="I172" s="0" t="s">
        <v>212</v>
      </c>
    </row>
    <row r="173" customFormat="false" ht="12.8" hidden="false" customHeight="false" outlineLevel="0" collapsed="false">
      <c r="G173" s="0" t="n">
        <v>2</v>
      </c>
      <c r="H173" s="0" t="n">
        <v>0.2</v>
      </c>
      <c r="I173" s="0" t="n">
        <v>2.186</v>
      </c>
    </row>
    <row r="174" customFormat="false" ht="12.8" hidden="false" customHeight="false" outlineLevel="0" collapsed="false">
      <c r="A174" s="0" t="s">
        <v>315</v>
      </c>
      <c r="C174" s="0" t="s">
        <v>198</v>
      </c>
      <c r="D174" s="0" t="n">
        <v>1</v>
      </c>
      <c r="E174" s="0" t="n">
        <v>0.981764836228788</v>
      </c>
      <c r="F174" s="0" t="n">
        <v>-0.2</v>
      </c>
      <c r="G174" s="0" t="n">
        <v>0</v>
      </c>
      <c r="H174" s="0" t="n">
        <v>1</v>
      </c>
      <c r="I174" s="0" t="n">
        <v>0</v>
      </c>
    </row>
    <row r="175" customFormat="false" ht="12.8" hidden="false" customHeight="false" outlineLevel="0" collapsed="false">
      <c r="A175" s="0" t="s">
        <v>315</v>
      </c>
      <c r="C175" s="0" t="s">
        <v>201</v>
      </c>
      <c r="D175" s="0" t="n">
        <v>0</v>
      </c>
      <c r="E175" s="34" t="n">
        <v>0.0182351637712124</v>
      </c>
      <c r="F175" s="0" t="n">
        <v>-4.186</v>
      </c>
      <c r="G175" s="0" t="n">
        <v>1</v>
      </c>
      <c r="H175" s="0" t="n">
        <v>0</v>
      </c>
      <c r="I175" s="0" t="n">
        <v>1</v>
      </c>
    </row>
    <row r="176" customFormat="false" ht="12.8" hidden="false" customHeight="false" outlineLevel="0" collapsed="false">
      <c r="A176" s="0" t="s">
        <v>207</v>
      </c>
      <c r="B176" s="0" t="s">
        <v>316</v>
      </c>
      <c r="C176" s="0" t="s">
        <v>317</v>
      </c>
    </row>
    <row r="177" customFormat="false" ht="12.8" hidden="false" customHeight="false" outlineLevel="0" collapsed="false">
      <c r="A177" s="0" t="s">
        <v>2</v>
      </c>
      <c r="B177" s="0" t="s">
        <v>210</v>
      </c>
      <c r="C177" s="0" t="s">
        <v>4</v>
      </c>
      <c r="D177" s="0" t="s">
        <v>5</v>
      </c>
      <c r="E177" s="0" t="s">
        <v>211</v>
      </c>
      <c r="F177" s="0" t="s">
        <v>154</v>
      </c>
      <c r="G177" s="0" t="s">
        <v>195</v>
      </c>
      <c r="H177" s="0" t="s">
        <v>206</v>
      </c>
      <c r="I177" s="0" t="s">
        <v>212</v>
      </c>
    </row>
    <row r="178" customFormat="false" ht="12.8" hidden="false" customHeight="false" outlineLevel="0" collapsed="false">
      <c r="G178" s="0" t="n">
        <v>2</v>
      </c>
      <c r="H178" s="0" t="n">
        <v>0.2</v>
      </c>
      <c r="I178" s="0" t="n">
        <v>0.914000000000001</v>
      </c>
    </row>
    <row r="179" customFormat="false" ht="12.8" hidden="false" customHeight="false" outlineLevel="0" collapsed="false">
      <c r="A179" s="0" t="s">
        <v>318</v>
      </c>
      <c r="C179" s="0" t="s">
        <v>198</v>
      </c>
      <c r="D179" s="0" t="n">
        <v>1</v>
      </c>
      <c r="E179" s="0" t="n">
        <v>0.937847714888679</v>
      </c>
      <c r="F179" s="0" t="n">
        <v>-0.2</v>
      </c>
      <c r="G179" s="0" t="n">
        <v>0</v>
      </c>
      <c r="H179" s="0" t="n">
        <v>1</v>
      </c>
      <c r="I179" s="0" t="n">
        <v>0</v>
      </c>
    </row>
    <row r="180" customFormat="false" ht="12.8" hidden="false" customHeight="false" outlineLevel="0" collapsed="false">
      <c r="A180" s="0" t="s">
        <v>318</v>
      </c>
      <c r="C180" s="0" t="s">
        <v>201</v>
      </c>
      <c r="D180" s="0" t="n">
        <v>0</v>
      </c>
      <c r="E180" s="34" t="n">
        <v>0.0621522851113208</v>
      </c>
      <c r="F180" s="0" t="n">
        <v>-2.914</v>
      </c>
      <c r="G180" s="0" t="n">
        <v>1</v>
      </c>
      <c r="H180" s="0" t="n">
        <v>0</v>
      </c>
      <c r="I180" s="0" t="n">
        <v>1</v>
      </c>
    </row>
    <row r="181" customFormat="false" ht="12.8" hidden="false" customHeight="false" outlineLevel="0" collapsed="false">
      <c r="A181" s="0" t="s">
        <v>207</v>
      </c>
      <c r="B181" s="0" t="s">
        <v>319</v>
      </c>
      <c r="C181" s="0" t="s">
        <v>320</v>
      </c>
    </row>
    <row r="182" customFormat="false" ht="12.8" hidden="false" customHeight="false" outlineLevel="0" collapsed="false">
      <c r="A182" s="0" t="s">
        <v>2</v>
      </c>
      <c r="B182" s="0" t="s">
        <v>210</v>
      </c>
      <c r="C182" s="0" t="s">
        <v>4</v>
      </c>
      <c r="D182" s="0" t="s">
        <v>5</v>
      </c>
      <c r="E182" s="0" t="s">
        <v>211</v>
      </c>
      <c r="F182" s="0" t="s">
        <v>154</v>
      </c>
      <c r="G182" s="0" t="s">
        <v>195</v>
      </c>
      <c r="H182" s="0" t="s">
        <v>206</v>
      </c>
      <c r="I182" s="0" t="s">
        <v>212</v>
      </c>
    </row>
    <row r="183" customFormat="false" ht="12.8" hidden="false" customHeight="false" outlineLevel="0" collapsed="false">
      <c r="G183" s="0" t="n">
        <v>2</v>
      </c>
      <c r="H183" s="0" t="n">
        <v>0.2</v>
      </c>
      <c r="I183" s="0" t="n">
        <v>2.118</v>
      </c>
    </row>
    <row r="184" customFormat="false" ht="12.8" hidden="false" customHeight="false" outlineLevel="0" collapsed="false">
      <c r="A184" s="0" t="s">
        <v>321</v>
      </c>
      <c r="C184" s="0" t="s">
        <v>198</v>
      </c>
      <c r="D184" s="0" t="n">
        <v>1</v>
      </c>
      <c r="E184" s="0" t="n">
        <v>0.980506725572146</v>
      </c>
      <c r="F184" s="0" t="n">
        <v>-0.2</v>
      </c>
      <c r="G184" s="0" t="n">
        <v>0</v>
      </c>
      <c r="H184" s="0" t="n">
        <v>1</v>
      </c>
      <c r="I184" s="0" t="n">
        <v>0</v>
      </c>
    </row>
    <row r="185" customFormat="false" ht="12.8" hidden="false" customHeight="false" outlineLevel="0" collapsed="false">
      <c r="A185" s="0" t="s">
        <v>321</v>
      </c>
      <c r="C185" s="0" t="s">
        <v>201</v>
      </c>
      <c r="D185" s="0" t="n">
        <v>0</v>
      </c>
      <c r="E185" s="0" t="n">
        <v>0.0194932744278541</v>
      </c>
      <c r="F185" s="0" t="n">
        <v>-4.118</v>
      </c>
      <c r="G185" s="0" t="n">
        <v>1</v>
      </c>
      <c r="H185" s="0" t="n">
        <v>0</v>
      </c>
      <c r="I185" s="0" t="n">
        <v>1</v>
      </c>
    </row>
    <row r="186" customFormat="false" ht="12.8" hidden="false" customHeight="false" outlineLevel="0" collapsed="false">
      <c r="A186" s="0" t="s">
        <v>207</v>
      </c>
      <c r="B186" s="0" t="s">
        <v>322</v>
      </c>
      <c r="C186" s="0" t="s">
        <v>323</v>
      </c>
    </row>
    <row r="187" customFormat="false" ht="12.8" hidden="false" customHeight="false" outlineLevel="0" collapsed="false">
      <c r="A187" s="0" t="s">
        <v>2</v>
      </c>
      <c r="B187" s="0" t="s">
        <v>210</v>
      </c>
      <c r="C187" s="0" t="s">
        <v>4</v>
      </c>
      <c r="D187" s="0" t="s">
        <v>5</v>
      </c>
      <c r="E187" s="0" t="s">
        <v>211</v>
      </c>
      <c r="F187" s="0" t="s">
        <v>154</v>
      </c>
      <c r="G187" s="0" t="s">
        <v>195</v>
      </c>
      <c r="H187" s="0" t="s">
        <v>206</v>
      </c>
      <c r="I187" s="0" t="s">
        <v>212</v>
      </c>
    </row>
    <row r="188" customFormat="false" ht="12.8" hidden="false" customHeight="false" outlineLevel="0" collapsed="false">
      <c r="G188" s="0" t="n">
        <v>2</v>
      </c>
      <c r="H188" s="0" t="n">
        <v>0.2</v>
      </c>
      <c r="I188" s="0" t="n">
        <v>3.937</v>
      </c>
    </row>
    <row r="189" customFormat="false" ht="12.8" hidden="false" customHeight="false" outlineLevel="0" collapsed="false">
      <c r="A189" s="0" t="s">
        <v>324</v>
      </c>
      <c r="C189" s="0" t="s">
        <v>198</v>
      </c>
      <c r="D189" s="0" t="n">
        <v>1</v>
      </c>
      <c r="E189" s="0" t="n">
        <v>0.996785936452411</v>
      </c>
      <c r="F189" s="0" t="n">
        <v>-0.2</v>
      </c>
      <c r="G189" s="0" t="n">
        <v>0</v>
      </c>
      <c r="H189" s="0" t="n">
        <v>1</v>
      </c>
      <c r="I189" s="0" t="n">
        <v>0</v>
      </c>
    </row>
    <row r="190" customFormat="false" ht="12.8" hidden="false" customHeight="false" outlineLevel="0" collapsed="false">
      <c r="A190" s="0" t="s">
        <v>324</v>
      </c>
      <c r="C190" s="0" t="s">
        <v>201</v>
      </c>
      <c r="D190" s="0" t="n">
        <v>0</v>
      </c>
      <c r="E190" s="34" t="n">
        <v>0.00321406354758851</v>
      </c>
      <c r="F190" s="0" t="n">
        <v>-5.937</v>
      </c>
      <c r="G190" s="0" t="n">
        <v>1</v>
      </c>
      <c r="H190" s="0" t="n">
        <v>0</v>
      </c>
      <c r="I190" s="0" t="n">
        <v>1</v>
      </c>
    </row>
    <row r="191" customFormat="false" ht="12.8" hidden="false" customHeight="false" outlineLevel="0" collapsed="false">
      <c r="A191" s="0" t="s">
        <v>207</v>
      </c>
      <c r="B191" s="0" t="s">
        <v>325</v>
      </c>
      <c r="C191" s="0" t="s">
        <v>326</v>
      </c>
    </row>
    <row r="192" customFormat="false" ht="12.8" hidden="false" customHeight="false" outlineLevel="0" collapsed="false">
      <c r="A192" s="0" t="s">
        <v>2</v>
      </c>
      <c r="B192" s="0" t="s">
        <v>210</v>
      </c>
      <c r="C192" s="0" t="s">
        <v>4</v>
      </c>
      <c r="D192" s="0" t="s">
        <v>5</v>
      </c>
      <c r="E192" s="0" t="s">
        <v>211</v>
      </c>
      <c r="F192" s="0" t="s">
        <v>154</v>
      </c>
      <c r="G192" s="0" t="s">
        <v>195</v>
      </c>
      <c r="H192" s="0" t="s">
        <v>206</v>
      </c>
      <c r="I192" s="0" t="s">
        <v>212</v>
      </c>
    </row>
    <row r="193" customFormat="false" ht="12.8" hidden="false" customHeight="false" outlineLevel="0" collapsed="false">
      <c r="G193" s="0" t="n">
        <v>2</v>
      </c>
      <c r="H193" s="0" t="n">
        <v>0.2</v>
      </c>
      <c r="I193" s="0" t="n">
        <v>4.394</v>
      </c>
    </row>
    <row r="194" customFormat="false" ht="12.8" hidden="false" customHeight="false" outlineLevel="0" collapsed="false">
      <c r="A194" s="0" t="s">
        <v>327</v>
      </c>
      <c r="C194" s="0" t="s">
        <v>198</v>
      </c>
      <c r="D194" s="0" t="n">
        <v>1</v>
      </c>
      <c r="E194" s="0" t="n">
        <v>0.997962515993602</v>
      </c>
      <c r="F194" s="0" t="n">
        <v>-0.2</v>
      </c>
      <c r="G194" s="0" t="n">
        <v>0</v>
      </c>
      <c r="H194" s="0" t="n">
        <v>1</v>
      </c>
      <c r="I194" s="0" t="n">
        <v>0</v>
      </c>
    </row>
    <row r="195" customFormat="false" ht="12.8" hidden="false" customHeight="false" outlineLevel="0" collapsed="false">
      <c r="A195" s="0" t="s">
        <v>327</v>
      </c>
      <c r="C195" s="0" t="s">
        <v>201</v>
      </c>
      <c r="D195" s="0" t="n">
        <v>0</v>
      </c>
      <c r="E195" s="0" t="n">
        <v>0.00203748400639799</v>
      </c>
      <c r="F195" s="0" t="n">
        <v>-6.394</v>
      </c>
      <c r="G195" s="0" t="n">
        <v>1</v>
      </c>
      <c r="H195" s="0" t="n">
        <v>0</v>
      </c>
      <c r="I195" s="0" t="n">
        <v>1</v>
      </c>
    </row>
    <row r="196" customFormat="false" ht="12.8" hidden="false" customHeight="false" outlineLevel="0" collapsed="false">
      <c r="A196" s="0" t="s">
        <v>207</v>
      </c>
      <c r="B196" s="0" t="s">
        <v>328</v>
      </c>
      <c r="C196" s="0" t="s">
        <v>329</v>
      </c>
    </row>
    <row r="197" customFormat="false" ht="12.8" hidden="false" customHeight="false" outlineLevel="0" collapsed="false">
      <c r="A197" s="0" t="s">
        <v>2</v>
      </c>
      <c r="B197" s="0" t="s">
        <v>210</v>
      </c>
      <c r="C197" s="0" t="s">
        <v>4</v>
      </c>
      <c r="D197" s="0" t="s">
        <v>5</v>
      </c>
      <c r="E197" s="0" t="s">
        <v>211</v>
      </c>
      <c r="F197" s="0" t="s">
        <v>154</v>
      </c>
      <c r="G197" s="0" t="s">
        <v>195</v>
      </c>
      <c r="H197" s="0" t="s">
        <v>206</v>
      </c>
    </row>
    <row r="198" customFormat="false" ht="12.8" hidden="false" customHeight="false" outlineLevel="0" collapsed="false">
      <c r="G198" s="0" t="n">
        <v>2</v>
      </c>
      <c r="H198" s="0" t="n">
        <v>0.2</v>
      </c>
    </row>
    <row r="199" customFormat="false" ht="12.8" hidden="false" customHeight="false" outlineLevel="0" collapsed="false">
      <c r="A199" s="0" t="s">
        <v>330</v>
      </c>
      <c r="C199" s="0" t="s">
        <v>198</v>
      </c>
      <c r="D199" s="0" t="n">
        <v>1</v>
      </c>
      <c r="E199" s="0" t="n">
        <v>0.858148935099512</v>
      </c>
      <c r="F199" s="0" t="n">
        <v>-0.2</v>
      </c>
      <c r="G199" s="0" t="n">
        <v>0</v>
      </c>
      <c r="H199" s="0" t="n">
        <v>1</v>
      </c>
    </row>
    <row r="200" customFormat="false" ht="12.8" hidden="false" customHeight="false" outlineLevel="0" collapsed="false">
      <c r="A200" s="0" t="s">
        <v>330</v>
      </c>
      <c r="C200" s="0" t="s">
        <v>201</v>
      </c>
      <c r="D200" s="0" t="n">
        <v>0</v>
      </c>
      <c r="E200" s="34" t="n">
        <v>0.141851064900488</v>
      </c>
      <c r="F200" s="0" t="n">
        <v>-2</v>
      </c>
      <c r="G200" s="0" t="n">
        <v>1</v>
      </c>
      <c r="H200" s="0" t="n">
        <v>0</v>
      </c>
    </row>
    <row r="201" customFormat="false" ht="12.8" hidden="false" customHeight="false" outlineLevel="0" collapsed="false">
      <c r="A201" s="0" t="s">
        <v>207</v>
      </c>
      <c r="B201" s="0" t="s">
        <v>331</v>
      </c>
      <c r="C201" s="0" t="s">
        <v>332</v>
      </c>
    </row>
    <row r="202" customFormat="false" ht="12.8" hidden="false" customHeight="false" outlineLevel="0" collapsed="false">
      <c r="A202" s="0" t="s">
        <v>2</v>
      </c>
      <c r="B202" s="0" t="s">
        <v>210</v>
      </c>
      <c r="C202" s="0" t="s">
        <v>4</v>
      </c>
      <c r="D202" s="0" t="s">
        <v>5</v>
      </c>
      <c r="E202" s="0" t="s">
        <v>211</v>
      </c>
      <c r="F202" s="0" t="s">
        <v>154</v>
      </c>
      <c r="G202" s="0" t="s">
        <v>195</v>
      </c>
      <c r="H202" s="0" t="s">
        <v>206</v>
      </c>
    </row>
    <row r="203" customFormat="false" ht="12.8" hidden="false" customHeight="false" outlineLevel="0" collapsed="false">
      <c r="G203" s="0" t="n">
        <v>2</v>
      </c>
      <c r="H203" s="0" t="n">
        <v>0.2</v>
      </c>
    </row>
    <row r="204" customFormat="false" ht="12.8" hidden="false" customHeight="false" outlineLevel="0" collapsed="false">
      <c r="A204" s="0" t="s">
        <v>333</v>
      </c>
      <c r="C204" s="0" t="s">
        <v>198</v>
      </c>
      <c r="D204" s="0" t="n">
        <v>1</v>
      </c>
      <c r="E204" s="0" t="n">
        <v>0.858148935099512</v>
      </c>
      <c r="F204" s="0" t="n">
        <v>-0.2</v>
      </c>
      <c r="G204" s="0" t="n">
        <v>0</v>
      </c>
      <c r="H204" s="0" t="n">
        <v>1</v>
      </c>
    </row>
    <row r="205" customFormat="false" ht="12.8" hidden="false" customHeight="false" outlineLevel="0" collapsed="false">
      <c r="A205" s="0" t="s">
        <v>333</v>
      </c>
      <c r="C205" s="0" t="s">
        <v>201</v>
      </c>
      <c r="D205" s="0" t="n">
        <v>0</v>
      </c>
      <c r="E205" s="34" t="n">
        <v>0.141851064900488</v>
      </c>
      <c r="F205" s="0" t="n">
        <v>-2</v>
      </c>
      <c r="G205" s="0" t="n">
        <v>1</v>
      </c>
      <c r="H205" s="0" t="n">
        <v>0</v>
      </c>
    </row>
    <row r="206" customFormat="false" ht="12.8" hidden="false" customHeight="false" outlineLevel="0" collapsed="false">
      <c r="A206" s="0" t="s">
        <v>207</v>
      </c>
      <c r="B206" s="0" t="s">
        <v>334</v>
      </c>
      <c r="C206" s="0" t="s">
        <v>335</v>
      </c>
    </row>
    <row r="207" customFormat="false" ht="12.8" hidden="false" customHeight="false" outlineLevel="0" collapsed="false">
      <c r="A207" s="0" t="s">
        <v>2</v>
      </c>
      <c r="B207" s="0" t="s">
        <v>210</v>
      </c>
      <c r="C207" s="0" t="s">
        <v>4</v>
      </c>
      <c r="D207" s="0" t="s">
        <v>5</v>
      </c>
      <c r="E207" s="0" t="s">
        <v>211</v>
      </c>
      <c r="F207" s="0" t="s">
        <v>154</v>
      </c>
      <c r="G207" s="0" t="s">
        <v>195</v>
      </c>
      <c r="H207" s="0" t="s">
        <v>206</v>
      </c>
      <c r="I207" s="0" t="s">
        <v>212</v>
      </c>
    </row>
    <row r="208" customFormat="false" ht="12.8" hidden="false" customHeight="false" outlineLevel="0" collapsed="false">
      <c r="G208" s="0" t="n">
        <v>2</v>
      </c>
      <c r="H208" s="0" t="n">
        <v>0.2</v>
      </c>
      <c r="I208" s="0" t="n">
        <v>0.527000000000002</v>
      </c>
    </row>
    <row r="209" customFormat="false" ht="12.8" hidden="false" customHeight="false" outlineLevel="0" collapsed="false">
      <c r="A209" s="0" t="s">
        <v>336</v>
      </c>
      <c r="C209" s="0" t="s">
        <v>198</v>
      </c>
      <c r="D209" s="0" t="n">
        <v>1</v>
      </c>
      <c r="E209" s="0" t="n">
        <v>0.911088617819371</v>
      </c>
      <c r="F209" s="0" t="n">
        <v>-0.2</v>
      </c>
      <c r="G209" s="0" t="n">
        <v>0</v>
      </c>
      <c r="H209" s="0" t="n">
        <v>1</v>
      </c>
      <c r="I209" s="0" t="n">
        <v>0</v>
      </c>
    </row>
    <row r="210" customFormat="false" ht="12.8" hidden="false" customHeight="false" outlineLevel="0" collapsed="false">
      <c r="A210" s="0" t="s">
        <v>336</v>
      </c>
      <c r="C210" s="0" t="s">
        <v>201</v>
      </c>
      <c r="D210" s="0" t="n">
        <v>0</v>
      </c>
      <c r="E210" s="34" t="n">
        <v>0.0889113821806287</v>
      </c>
      <c r="F210" s="0" t="n">
        <v>-2.527</v>
      </c>
      <c r="G210" s="0" t="n">
        <v>1</v>
      </c>
      <c r="H210" s="0" t="n">
        <v>0</v>
      </c>
      <c r="I210" s="0" t="n">
        <v>1</v>
      </c>
    </row>
    <row r="211" customFormat="false" ht="12.8" hidden="false" customHeight="false" outlineLevel="0" collapsed="false">
      <c r="A211" s="0" t="s">
        <v>207</v>
      </c>
      <c r="B211" s="0" t="s">
        <v>337</v>
      </c>
      <c r="C211" s="0" t="s">
        <v>338</v>
      </c>
    </row>
    <row r="212" customFormat="false" ht="12.8" hidden="false" customHeight="false" outlineLevel="0" collapsed="false">
      <c r="A212" s="0" t="s">
        <v>2</v>
      </c>
      <c r="B212" s="0" t="s">
        <v>210</v>
      </c>
      <c r="C212" s="0" t="s">
        <v>4</v>
      </c>
      <c r="D212" s="0" t="s">
        <v>5</v>
      </c>
      <c r="E212" s="0" t="s">
        <v>211</v>
      </c>
      <c r="F212" s="0" t="s">
        <v>154</v>
      </c>
      <c r="G212" s="0" t="s">
        <v>195</v>
      </c>
      <c r="H212" s="0" t="s">
        <v>206</v>
      </c>
      <c r="I212" s="0" t="s">
        <v>212</v>
      </c>
    </row>
    <row r="213" customFormat="false" ht="12.8" hidden="false" customHeight="false" outlineLevel="0" collapsed="false">
      <c r="G213" s="0" t="n">
        <v>2</v>
      </c>
      <c r="H213" s="0" t="n">
        <v>0.2</v>
      </c>
      <c r="I213" s="0" t="n">
        <v>4.993</v>
      </c>
    </row>
    <row r="214" customFormat="false" ht="12.8" hidden="false" customHeight="false" outlineLevel="0" collapsed="false">
      <c r="A214" s="0" t="s">
        <v>339</v>
      </c>
      <c r="C214" s="0" t="s">
        <v>198</v>
      </c>
      <c r="D214" s="0" t="n">
        <v>1</v>
      </c>
      <c r="E214" s="0" t="n">
        <v>0.998879657649623</v>
      </c>
      <c r="F214" s="0" t="n">
        <v>-0.2</v>
      </c>
      <c r="G214" s="0" t="n">
        <v>0</v>
      </c>
      <c r="H214" s="0" t="n">
        <v>1</v>
      </c>
      <c r="I214" s="0" t="n">
        <v>0</v>
      </c>
    </row>
    <row r="215" customFormat="false" ht="12.8" hidden="false" customHeight="false" outlineLevel="0" collapsed="false">
      <c r="A215" s="0" t="s">
        <v>339</v>
      </c>
      <c r="C215" s="0" t="s">
        <v>201</v>
      </c>
      <c r="D215" s="0" t="n">
        <v>0</v>
      </c>
      <c r="E215" s="34" t="n">
        <v>0.00112034235037724</v>
      </c>
      <c r="F215" s="0" t="n">
        <v>-6.993</v>
      </c>
      <c r="G215" s="0" t="n">
        <v>1</v>
      </c>
      <c r="H215" s="0" t="n">
        <v>0</v>
      </c>
      <c r="I215" s="0" t="n">
        <v>1</v>
      </c>
    </row>
    <row r="216" customFormat="false" ht="12.8" hidden="false" customHeight="false" outlineLevel="0" collapsed="false">
      <c r="A216" s="0" t="s">
        <v>207</v>
      </c>
      <c r="B216" s="0" t="s">
        <v>340</v>
      </c>
      <c r="C216" s="0" t="s">
        <v>341</v>
      </c>
    </row>
    <row r="217" customFormat="false" ht="12.8" hidden="false" customHeight="false" outlineLevel="0" collapsed="false">
      <c r="A217" s="0" t="s">
        <v>2</v>
      </c>
      <c r="B217" s="0" t="s">
        <v>210</v>
      </c>
      <c r="C217" s="0" t="s">
        <v>4</v>
      </c>
      <c r="D217" s="0" t="s">
        <v>5</v>
      </c>
      <c r="E217" s="0" t="s">
        <v>211</v>
      </c>
      <c r="F217" s="0" t="s">
        <v>154</v>
      </c>
      <c r="G217" s="0" t="s">
        <v>195</v>
      </c>
      <c r="H217" s="0" t="s">
        <v>206</v>
      </c>
      <c r="I217" s="0" t="s">
        <v>212</v>
      </c>
    </row>
    <row r="218" customFormat="false" ht="12.8" hidden="false" customHeight="false" outlineLevel="0" collapsed="false">
      <c r="G218" s="0" t="n">
        <v>2</v>
      </c>
      <c r="H218" s="0" t="n">
        <v>0.2</v>
      </c>
      <c r="I218" s="0" t="n">
        <v>7.006</v>
      </c>
    </row>
    <row r="219" customFormat="false" ht="12.8" hidden="false" customHeight="false" outlineLevel="0" collapsed="false">
      <c r="A219" s="0" t="s">
        <v>342</v>
      </c>
      <c r="C219" s="0" t="s">
        <v>198</v>
      </c>
      <c r="D219" s="0" t="n">
        <v>1</v>
      </c>
      <c r="E219" s="0" t="n">
        <v>0.999850191061659</v>
      </c>
      <c r="F219" s="0" t="n">
        <v>-0.2</v>
      </c>
      <c r="G219" s="0" t="n">
        <v>0</v>
      </c>
      <c r="H219" s="0" t="n">
        <v>1</v>
      </c>
      <c r="I219" s="0" t="n">
        <v>0</v>
      </c>
    </row>
    <row r="220" customFormat="false" ht="12.8" hidden="false" customHeight="false" outlineLevel="0" collapsed="false">
      <c r="A220" s="0" t="s">
        <v>342</v>
      </c>
      <c r="C220" s="0" t="s">
        <v>201</v>
      </c>
      <c r="D220" s="0" t="n">
        <v>0</v>
      </c>
      <c r="E220" s="34" t="n">
        <v>0.000149808938341364</v>
      </c>
      <c r="F220" s="0" t="n">
        <v>-9.006</v>
      </c>
      <c r="G220" s="0" t="n">
        <v>1</v>
      </c>
      <c r="H220" s="0" t="n">
        <v>0</v>
      </c>
      <c r="I220" s="0" t="n">
        <v>1</v>
      </c>
    </row>
    <row r="221" customFormat="false" ht="12.8" hidden="false" customHeight="false" outlineLevel="0" collapsed="false">
      <c r="A221" s="0" t="s">
        <v>207</v>
      </c>
      <c r="B221" s="0" t="s">
        <v>343</v>
      </c>
      <c r="C221" s="0" t="s">
        <v>344</v>
      </c>
    </row>
    <row r="222" customFormat="false" ht="12.8" hidden="false" customHeight="false" outlineLevel="0" collapsed="false">
      <c r="A222" s="0" t="s">
        <v>2</v>
      </c>
      <c r="B222" s="0" t="s">
        <v>210</v>
      </c>
      <c r="C222" s="0" t="s">
        <v>4</v>
      </c>
      <c r="D222" s="0" t="s">
        <v>5</v>
      </c>
      <c r="E222" s="0" t="s">
        <v>211</v>
      </c>
      <c r="F222" s="0" t="s">
        <v>154</v>
      </c>
      <c r="G222" s="0" t="s">
        <v>195</v>
      </c>
      <c r="H222" s="0" t="s">
        <v>206</v>
      </c>
      <c r="I222" s="0" t="s">
        <v>212</v>
      </c>
    </row>
    <row r="223" customFormat="false" ht="12.8" hidden="false" customHeight="false" outlineLevel="0" collapsed="false">
      <c r="G223" s="0" t="n">
        <v>2</v>
      </c>
      <c r="H223" s="0" t="n">
        <v>0.2</v>
      </c>
      <c r="I223" s="0" t="n">
        <v>0.106000000000001</v>
      </c>
    </row>
    <row r="224" customFormat="false" ht="12.8" hidden="false" customHeight="false" outlineLevel="0" collapsed="false">
      <c r="A224" s="0" t="s">
        <v>345</v>
      </c>
      <c r="C224" s="0" t="s">
        <v>198</v>
      </c>
      <c r="D224" s="0" t="n">
        <v>1</v>
      </c>
      <c r="E224" s="0" t="n">
        <v>0.87056910138269</v>
      </c>
      <c r="F224" s="0" t="n">
        <v>-0.2</v>
      </c>
      <c r="G224" s="0" t="n">
        <v>0</v>
      </c>
      <c r="H224" s="0" t="n">
        <v>1</v>
      </c>
      <c r="I224" s="0" t="n">
        <v>0</v>
      </c>
    </row>
    <row r="225" customFormat="false" ht="12.8" hidden="false" customHeight="false" outlineLevel="0" collapsed="false">
      <c r="A225" s="0" t="s">
        <v>345</v>
      </c>
      <c r="C225" s="0" t="s">
        <v>201</v>
      </c>
      <c r="D225" s="0" t="n">
        <v>0</v>
      </c>
      <c r="E225" s="34" t="n">
        <v>0.12943089861731</v>
      </c>
      <c r="F225" s="0" t="n">
        <v>-2.106</v>
      </c>
      <c r="G225" s="0" t="n">
        <v>1</v>
      </c>
      <c r="H225" s="0" t="n">
        <v>0</v>
      </c>
      <c r="I225" s="0" t="n">
        <v>1</v>
      </c>
    </row>
    <row r="226" customFormat="false" ht="12.8" hidden="false" customHeight="false" outlineLevel="0" collapsed="false">
      <c r="A226" s="0" t="s">
        <v>207</v>
      </c>
      <c r="B226" s="0" t="s">
        <v>346</v>
      </c>
      <c r="C226" s="0" t="s">
        <v>347</v>
      </c>
    </row>
    <row r="227" customFormat="false" ht="12.8" hidden="false" customHeight="false" outlineLevel="0" collapsed="false">
      <c r="A227" s="0" t="s">
        <v>2</v>
      </c>
      <c r="B227" s="0" t="s">
        <v>210</v>
      </c>
      <c r="C227" s="0" t="s">
        <v>4</v>
      </c>
      <c r="D227" s="0" t="s">
        <v>5</v>
      </c>
      <c r="E227" s="0" t="s">
        <v>211</v>
      </c>
      <c r="F227" s="0" t="s">
        <v>154</v>
      </c>
      <c r="G227" s="0" t="s">
        <v>195</v>
      </c>
      <c r="H227" s="0" t="s">
        <v>206</v>
      </c>
      <c r="I227" s="0" t="s">
        <v>212</v>
      </c>
    </row>
    <row r="228" customFormat="false" ht="12.8" hidden="false" customHeight="false" outlineLevel="0" collapsed="false">
      <c r="G228" s="0" t="n">
        <v>2</v>
      </c>
      <c r="H228" s="0" t="n">
        <v>0.2</v>
      </c>
      <c r="I228" s="0" t="n">
        <v>0.412999999999996</v>
      </c>
    </row>
    <row r="229" customFormat="false" ht="12.8" hidden="false" customHeight="false" outlineLevel="0" collapsed="false">
      <c r="A229" s="0" t="s">
        <v>348</v>
      </c>
      <c r="C229" s="0" t="s">
        <v>198</v>
      </c>
      <c r="D229" s="0" t="n">
        <v>1</v>
      </c>
      <c r="E229" s="0" t="n">
        <v>0.901410856040451</v>
      </c>
      <c r="F229" s="0" t="n">
        <v>-0.2</v>
      </c>
      <c r="G229" s="0" t="n">
        <v>0</v>
      </c>
      <c r="H229" s="0" t="n">
        <v>1</v>
      </c>
      <c r="I229" s="0" t="n">
        <v>0</v>
      </c>
    </row>
    <row r="230" customFormat="false" ht="12.8" hidden="false" customHeight="false" outlineLevel="0" collapsed="false">
      <c r="A230" s="0" t="s">
        <v>348</v>
      </c>
      <c r="C230" s="0" t="s">
        <v>201</v>
      </c>
      <c r="D230" s="0" t="n">
        <v>0</v>
      </c>
      <c r="E230" s="0" t="n">
        <v>0.0985891439595494</v>
      </c>
      <c r="F230" s="0" t="n">
        <v>-2.413</v>
      </c>
      <c r="G230" s="0" t="n">
        <v>1</v>
      </c>
      <c r="H230" s="0" t="n">
        <v>0</v>
      </c>
      <c r="I230" s="0" t="n">
        <v>1</v>
      </c>
    </row>
    <row r="231" customFormat="false" ht="12.8" hidden="false" customHeight="false" outlineLevel="0" collapsed="false">
      <c r="A231" s="0" t="s">
        <v>207</v>
      </c>
      <c r="B231" s="0" t="s">
        <v>349</v>
      </c>
      <c r="C231" s="0" t="s">
        <v>350</v>
      </c>
    </row>
    <row r="232" customFormat="false" ht="12.8" hidden="false" customHeight="false" outlineLevel="0" collapsed="false">
      <c r="A232" s="0" t="s">
        <v>2</v>
      </c>
      <c r="B232" s="0" t="s">
        <v>210</v>
      </c>
      <c r="C232" s="0" t="s">
        <v>4</v>
      </c>
      <c r="D232" s="0" t="s">
        <v>5</v>
      </c>
      <c r="E232" s="0" t="s">
        <v>211</v>
      </c>
      <c r="F232" s="0" t="s">
        <v>154</v>
      </c>
      <c r="G232" s="0" t="s">
        <v>195</v>
      </c>
      <c r="H232" s="0" t="s">
        <v>206</v>
      </c>
      <c r="I232" s="0" t="s">
        <v>351</v>
      </c>
    </row>
    <row r="233" customFormat="false" ht="12.8" hidden="false" customHeight="false" outlineLevel="0" collapsed="false">
      <c r="G233" s="0" t="n">
        <v>2</v>
      </c>
      <c r="H233" s="0" t="n">
        <v>0.2</v>
      </c>
      <c r="I233" s="0" t="n">
        <v>8.00099999999808</v>
      </c>
    </row>
    <row r="234" customFormat="false" ht="12.8" hidden="false" customHeight="false" outlineLevel="0" collapsed="false">
      <c r="A234" s="0" t="s">
        <v>352</v>
      </c>
      <c r="C234" s="0" t="s">
        <v>204</v>
      </c>
      <c r="D234" s="0" t="n">
        <v>0</v>
      </c>
      <c r="E234" s="0" t="n">
        <v>0.00202330017677031</v>
      </c>
      <c r="F234" s="0" t="n">
        <v>-8.20099999999808</v>
      </c>
      <c r="G234" s="0" t="n">
        <v>0</v>
      </c>
      <c r="H234" s="0" t="n">
        <v>1</v>
      </c>
      <c r="I234" s="0" t="n">
        <v>1</v>
      </c>
    </row>
    <row r="235" customFormat="false" ht="12.8" hidden="false" customHeight="false" outlineLevel="0" collapsed="false">
      <c r="A235" s="0" t="s">
        <v>352</v>
      </c>
      <c r="C235" s="0" t="s">
        <v>205</v>
      </c>
      <c r="D235" s="0" t="n">
        <v>100</v>
      </c>
      <c r="E235" s="0" t="n">
        <v>0.99797669982323</v>
      </c>
      <c r="F235" s="0" t="n">
        <v>-2</v>
      </c>
      <c r="G235" s="0" t="n">
        <v>1</v>
      </c>
      <c r="H235" s="0" t="n">
        <v>0</v>
      </c>
      <c r="I235" s="0" t="n">
        <v>0</v>
      </c>
    </row>
    <row r="236" customFormat="false" ht="12.8" hidden="false" customHeight="false" outlineLevel="0" collapsed="false">
      <c r="A236" s="0" t="s">
        <v>207</v>
      </c>
      <c r="B236" s="0" t="s">
        <v>353</v>
      </c>
      <c r="C236" s="0" t="s">
        <v>354</v>
      </c>
    </row>
    <row r="237" customFormat="false" ht="12.8" hidden="false" customHeight="false" outlineLevel="0" collapsed="false">
      <c r="A237" s="0" t="s">
        <v>2</v>
      </c>
      <c r="B237" s="0" t="s">
        <v>210</v>
      </c>
      <c r="C237" s="0" t="s">
        <v>4</v>
      </c>
      <c r="D237" s="0" t="s">
        <v>5</v>
      </c>
      <c r="E237" s="0" t="s">
        <v>211</v>
      </c>
      <c r="F237" s="0" t="s">
        <v>154</v>
      </c>
      <c r="G237" s="0" t="s">
        <v>195</v>
      </c>
      <c r="H237" s="0" t="s">
        <v>206</v>
      </c>
      <c r="I237" s="0" t="s">
        <v>351</v>
      </c>
    </row>
    <row r="238" customFormat="false" ht="12.8" hidden="false" customHeight="false" outlineLevel="0" collapsed="false">
      <c r="G238" s="0" t="n">
        <v>2</v>
      </c>
      <c r="H238" s="0" t="n">
        <v>0.2</v>
      </c>
      <c r="I238" s="0" t="n">
        <v>3.32000000000001</v>
      </c>
    </row>
    <row r="239" customFormat="false" ht="12.8" hidden="false" customHeight="false" outlineLevel="0" collapsed="false">
      <c r="A239" s="0" t="s">
        <v>355</v>
      </c>
      <c r="C239" s="0" t="s">
        <v>204</v>
      </c>
      <c r="D239" s="0" t="n">
        <v>0</v>
      </c>
      <c r="E239" s="0" t="n">
        <v>0.179461519407326</v>
      </c>
      <c r="F239" s="0" t="n">
        <v>-3.52000000000001</v>
      </c>
      <c r="G239" s="0" t="n">
        <v>0</v>
      </c>
      <c r="H239" s="0" t="n">
        <v>1</v>
      </c>
      <c r="I239" s="0" t="n">
        <v>1</v>
      </c>
    </row>
    <row r="240" customFormat="false" ht="12.8" hidden="false" customHeight="false" outlineLevel="0" collapsed="false">
      <c r="A240" s="0" t="s">
        <v>355</v>
      </c>
      <c r="C240" s="0" t="s">
        <v>205</v>
      </c>
      <c r="D240" s="0" t="n">
        <v>1</v>
      </c>
      <c r="E240" s="0" t="n">
        <v>0.820538480592674</v>
      </c>
      <c r="F240" s="0" t="n">
        <v>-2</v>
      </c>
      <c r="G240" s="0" t="n">
        <v>1</v>
      </c>
      <c r="H240" s="0" t="n">
        <v>0</v>
      </c>
      <c r="I240" s="0" t="n">
        <v>0</v>
      </c>
    </row>
    <row r="241" customFormat="false" ht="12.8" hidden="false" customHeight="false" outlineLevel="0" collapsed="false">
      <c r="A241" s="0" t="s">
        <v>207</v>
      </c>
      <c r="B241" s="0" t="s">
        <v>356</v>
      </c>
      <c r="C241" s="0" t="s">
        <v>357</v>
      </c>
    </row>
    <row r="242" customFormat="false" ht="12.8" hidden="false" customHeight="false" outlineLevel="0" collapsed="false">
      <c r="A242" s="0" t="s">
        <v>2</v>
      </c>
      <c r="B242" s="0" t="s">
        <v>210</v>
      </c>
      <c r="C242" s="0" t="s">
        <v>4</v>
      </c>
      <c r="D242" s="0" t="s">
        <v>5</v>
      </c>
      <c r="E242" s="0" t="s">
        <v>211</v>
      </c>
      <c r="F242" s="0" t="s">
        <v>154</v>
      </c>
      <c r="G242" s="0" t="s">
        <v>195</v>
      </c>
      <c r="H242" s="0" t="s">
        <v>206</v>
      </c>
      <c r="I242" s="0" t="s">
        <v>351</v>
      </c>
    </row>
    <row r="243" customFormat="false" ht="12.8" hidden="false" customHeight="false" outlineLevel="0" collapsed="false">
      <c r="G243" s="0" t="n">
        <v>2</v>
      </c>
      <c r="H243" s="0" t="n">
        <v>0.2</v>
      </c>
      <c r="I243" s="0" t="n">
        <v>3.22200000000001</v>
      </c>
    </row>
    <row r="244" customFormat="false" ht="12.8" hidden="false" customHeight="false" outlineLevel="0" collapsed="false">
      <c r="A244" s="0" t="s">
        <v>358</v>
      </c>
      <c r="C244" s="0" t="s">
        <v>204</v>
      </c>
      <c r="D244" s="0" t="n">
        <v>0</v>
      </c>
      <c r="E244" s="0" t="n">
        <v>0.194348238145899</v>
      </c>
      <c r="F244" s="0" t="n">
        <v>-3.42200000000001</v>
      </c>
      <c r="G244" s="0" t="n">
        <v>0</v>
      </c>
      <c r="H244" s="0" t="n">
        <v>1</v>
      </c>
      <c r="I244" s="0" t="n">
        <v>1</v>
      </c>
    </row>
    <row r="245" customFormat="false" ht="12.8" hidden="false" customHeight="false" outlineLevel="0" collapsed="false">
      <c r="A245" s="0" t="s">
        <v>358</v>
      </c>
      <c r="C245" s="0" t="s">
        <v>205</v>
      </c>
      <c r="D245" s="0" t="n">
        <v>1</v>
      </c>
      <c r="E245" s="0" t="n">
        <v>0.8056517618541</v>
      </c>
      <c r="F245" s="0" t="n">
        <v>-2</v>
      </c>
      <c r="G245" s="0" t="n">
        <v>1</v>
      </c>
      <c r="H245" s="0" t="n">
        <v>0</v>
      </c>
      <c r="I245" s="0" t="n">
        <v>0</v>
      </c>
    </row>
    <row r="246" customFormat="false" ht="12.8" hidden="false" customHeight="false" outlineLevel="0" collapsed="false">
      <c r="A246" s="0" t="s">
        <v>207</v>
      </c>
      <c r="B246" s="0" t="s">
        <v>359</v>
      </c>
      <c r="C246" s="0" t="s">
        <v>360</v>
      </c>
    </row>
    <row r="247" customFormat="false" ht="12.8" hidden="false" customHeight="false" outlineLevel="0" collapsed="false">
      <c r="A247" s="0" t="s">
        <v>2</v>
      </c>
      <c r="B247" s="0" t="s">
        <v>210</v>
      </c>
      <c r="C247" s="0" t="s">
        <v>4</v>
      </c>
      <c r="D247" s="0" t="s">
        <v>5</v>
      </c>
      <c r="E247" s="0" t="s">
        <v>211</v>
      </c>
      <c r="F247" s="0" t="s">
        <v>154</v>
      </c>
      <c r="G247" s="0" t="s">
        <v>195</v>
      </c>
      <c r="H247" s="0" t="s">
        <v>206</v>
      </c>
      <c r="I247" s="0" t="s">
        <v>351</v>
      </c>
    </row>
    <row r="248" customFormat="false" ht="12.8" hidden="false" customHeight="false" outlineLevel="0" collapsed="false">
      <c r="G248" s="0" t="n">
        <v>2</v>
      </c>
      <c r="H248" s="0" t="n">
        <v>0.2</v>
      </c>
      <c r="I248" s="0" t="n">
        <v>2.609</v>
      </c>
    </row>
    <row r="249" customFormat="false" ht="12.8" hidden="false" customHeight="false" outlineLevel="0" collapsed="false">
      <c r="A249" s="0" t="s">
        <v>361</v>
      </c>
      <c r="C249" s="0" t="s">
        <v>204</v>
      </c>
      <c r="D249" s="0" t="n">
        <v>0</v>
      </c>
      <c r="E249" s="0" t="n">
        <v>0.308103630564041</v>
      </c>
      <c r="F249" s="0" t="n">
        <v>-2.809</v>
      </c>
      <c r="G249" s="0" t="n">
        <v>0</v>
      </c>
      <c r="H249" s="0" t="n">
        <v>1</v>
      </c>
      <c r="I249" s="0" t="n">
        <v>1</v>
      </c>
    </row>
    <row r="250" customFormat="false" ht="12.8" hidden="false" customHeight="false" outlineLevel="0" collapsed="false">
      <c r="A250" s="0" t="s">
        <v>361</v>
      </c>
      <c r="C250" s="0" t="s">
        <v>205</v>
      </c>
      <c r="D250" s="0" t="n">
        <v>1</v>
      </c>
      <c r="E250" s="0" t="n">
        <v>0.691896369435959</v>
      </c>
      <c r="F250" s="0" t="n">
        <v>-2</v>
      </c>
      <c r="G250" s="0" t="n">
        <v>1</v>
      </c>
      <c r="H250" s="0" t="n">
        <v>0</v>
      </c>
      <c r="I250" s="0" t="n">
        <v>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8517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2022-12-09T17:36:25Z</dcterms:created>
  <dc:creator/>
  <dc:description/>
  <dc:language>en-US</dc:language>
  <cp:lastModifiedBy/>
  <dcterms:modified xsi:type="dcterms:W3CDTF">2023-02-25T15:21:12Z</dcterms:modified>
  <cp:revision>16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