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moore-cantwell/GitHub/GSR_Learning/Combo/"/>
    </mc:Choice>
  </mc:AlternateContent>
  <xr:revisionPtr revIDLastSave="0" documentId="13_ncr:1_{ABAD95C2-42EC-8844-B4E4-8062D46A5532}" xr6:coauthVersionLast="47" xr6:coauthVersionMax="47" xr10:uidLastSave="{00000000-0000-0000-0000-000000000000}"/>
  <bookViews>
    <workbookView xWindow="38900" yWindow="460" windowWidth="27240" windowHeight="16440" xr2:uid="{61A62ADB-28FB-6547-A89C-5A92C20753FF}"/>
  </bookViews>
  <sheets>
    <sheet name="Yine-lik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K7" i="1" s="1"/>
  <c r="J8" i="1"/>
  <c r="K8" i="1" s="1"/>
  <c r="J9" i="1"/>
  <c r="K9" i="1" s="1"/>
  <c r="J10" i="1"/>
  <c r="K10" i="1" s="1"/>
  <c r="L10" i="1" s="1"/>
  <c r="J11" i="1"/>
  <c r="K11" i="1" s="1"/>
  <c r="J12" i="1"/>
  <c r="K12" i="1" s="1"/>
  <c r="J13" i="1"/>
  <c r="K13" i="1" s="1"/>
  <c r="J14" i="1"/>
  <c r="K14" i="1" s="1"/>
  <c r="L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/>
  <c r="J32" i="1"/>
  <c r="K32" i="1" s="1"/>
  <c r="J33" i="1"/>
  <c r="K33" i="1" s="1"/>
  <c r="J34" i="1"/>
  <c r="K34" i="1"/>
  <c r="J35" i="1"/>
  <c r="K35" i="1" s="1"/>
  <c r="J6" i="1"/>
  <c r="K6" i="1" s="1"/>
  <c r="L9" i="1" l="1"/>
  <c r="L8" i="1"/>
  <c r="L34" i="1"/>
  <c r="L26" i="1"/>
  <c r="L19" i="1"/>
  <c r="L15" i="1"/>
  <c r="L11" i="1"/>
  <c r="L18" i="1"/>
  <c r="L29" i="1"/>
  <c r="L21" i="1"/>
  <c r="L33" i="1"/>
  <c r="L17" i="1"/>
  <c r="L12" i="1"/>
  <c r="L16" i="1"/>
  <c r="L28" i="1"/>
  <c r="L31" i="1"/>
  <c r="L20" i="1"/>
  <c r="L23" i="1"/>
  <c r="L30" i="1"/>
  <c r="L25" i="1"/>
  <c r="L22" i="1"/>
  <c r="L13" i="1"/>
  <c r="L32" i="1"/>
  <c r="L35" i="1"/>
  <c r="L24" i="1"/>
  <c r="L27" i="1"/>
  <c r="L7" i="1"/>
  <c r="L6" i="1"/>
</calcChain>
</file>

<file path=xl/sharedStrings.xml><?xml version="1.0" encoding="utf-8"?>
<sst xmlns="http://schemas.openxmlformats.org/spreadsheetml/2006/main" count="72" uniqueCount="42">
  <si>
    <t>yimaka_lu</t>
  </si>
  <si>
    <t>yimak_lu</t>
  </si>
  <si>
    <t>kama_lu</t>
  </si>
  <si>
    <t>heta_lu</t>
  </si>
  <si>
    <t>meyi_ta</t>
  </si>
  <si>
    <t>hata_ta</t>
  </si>
  <si>
    <t>deletion</t>
  </si>
  <si>
    <t>-wa neither triggers nor undergoes</t>
  </si>
  <si>
    <t>heta_wa_lu</t>
  </si>
  <si>
    <t>nhiSinika_wa_lu</t>
  </si>
  <si>
    <t>hata_lu</t>
  </si>
  <si>
    <t>kam_lu</t>
  </si>
  <si>
    <t>hat_lu</t>
  </si>
  <si>
    <t>het_lu</t>
  </si>
  <si>
    <t>-ta prevent deletion</t>
  </si>
  <si>
    <t>heta_ta</t>
  </si>
  <si>
    <t>heta_ta_lu</t>
  </si>
  <si>
    <t>heta_t_lu</t>
  </si>
  <si>
    <t>yona_ta_lu</t>
  </si>
  <si>
    <t>yona_t_lu</t>
  </si>
  <si>
    <t>but undergoes it</t>
  </si>
  <si>
    <t>input</t>
  </si>
  <si>
    <t>candidate</t>
  </si>
  <si>
    <t>mey_ta</t>
  </si>
  <si>
    <t>hat_ta</t>
  </si>
  <si>
    <t>het_ta</t>
  </si>
  <si>
    <t>het_t_lu</t>
  </si>
  <si>
    <t>het_ta_lu</t>
  </si>
  <si>
    <t>yon_t_lu</t>
  </si>
  <si>
    <t>yon_ta_lu</t>
  </si>
  <si>
    <t>het_w_lu</t>
  </si>
  <si>
    <t>heta_w_lu</t>
  </si>
  <si>
    <t>het_wa_lu</t>
  </si>
  <si>
    <t>nhiSinik_w_lu</t>
  </si>
  <si>
    <t>nhiSinika_w_lu</t>
  </si>
  <si>
    <t>nhiSinik_wa_lu</t>
  </si>
  <si>
    <t>obs.prob</t>
  </si>
  <si>
    <t>tab.prob</t>
  </si>
  <si>
    <t>doSyncope</t>
  </si>
  <si>
    <t>Max</t>
  </si>
  <si>
    <t>Max-wa</t>
  </si>
  <si>
    <t>doSyncope-lu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</si>
</sst>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2" borderId="3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0" xfId="0" applyFill="1"/>
    <xf numFmtId="0" fontId="0" fillId="3" borderId="3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0" xfId="0" quotePrefix="1" applyFill="1"/>
    <xf numFmtId="0" fontId="0" fillId="4" borderId="3" xfId="0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5" borderId="3" xfId="0" applyFill="1" applyBorder="1"/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0" xfId="0" applyFill="1"/>
    <xf numFmtId="0" fontId="0" fillId="6" borderId="3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0" xfId="0" applyFill="1"/>
    <xf numFmtId="0" fontId="0" fillId="7" borderId="3" xfId="0" applyFill="1" applyBorder="1"/>
    <xf numFmtId="0" fontId="0" fillId="7" borderId="0" xfId="0" applyFill="1" applyBorder="1"/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0" xfId="0" quotePrefix="1" applyFill="1"/>
    <xf numFmtId="0" fontId="0" fillId="8" borderId="3" xfId="0" applyFill="1" applyBorder="1"/>
    <xf numFmtId="0" fontId="0" fillId="8" borderId="0" xfId="0" applyFill="1" applyBorder="1"/>
    <xf numFmtId="0" fontId="0" fillId="8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/>
    <xf numFmtId="0" fontId="0" fillId="9" borderId="0" xfId="0" applyFill="1"/>
    <xf numFmtId="0" fontId="0" fillId="9" borderId="3" xfId="0" applyFill="1" applyBorder="1"/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0" xfId="0" applyFill="1"/>
    <xf numFmtId="0" fontId="1" fillId="0" borderId="0" xfId="0" applyFont="1" applyFill="1"/>
    <xf numFmtId="2" fontId="0" fillId="0" borderId="0" xfId="0" applyNumberFormat="1" applyFill="1"/>
    <xf numFmtId="2" fontId="2" fillId="0" borderId="0" xfId="0" applyNumberFormat="1" applyFont="1" applyFill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FF6E-B150-8B4D-91C4-4A5AB319EE6F}">
  <dimension ref="A4:M35"/>
  <sheetViews>
    <sheetView tabSelected="1" topLeftCell="A3" workbookViewId="0">
      <selection activeCell="A3" sqref="A3"/>
    </sheetView>
  </sheetViews>
  <sheetFormatPr baseColWidth="10" defaultRowHeight="16" x14ac:dyDescent="0.2"/>
  <cols>
    <col min="1" max="1" width="37.5" customWidth="1"/>
    <col min="2" max="2" width="16" customWidth="1"/>
    <col min="3" max="3" width="17" customWidth="1"/>
    <col min="9" max="9" width="13.5" customWidth="1"/>
    <col min="10" max="10" width="10.83203125" style="47"/>
    <col min="11" max="11" width="4" style="47" customWidth="1"/>
    <col min="12" max="12" width="10.83203125" style="49"/>
    <col min="13" max="13" width="10.83203125" style="47"/>
  </cols>
  <sheetData>
    <row r="4" spans="1:12" x14ac:dyDescent="0.2">
      <c r="F4" s="52">
        <v>10</v>
      </c>
      <c r="G4" s="52">
        <v>7</v>
      </c>
    </row>
    <row r="5" spans="1:12" x14ac:dyDescent="0.2">
      <c r="B5" s="2" t="s">
        <v>21</v>
      </c>
      <c r="C5" s="1" t="s">
        <v>22</v>
      </c>
      <c r="D5" s="3" t="s">
        <v>36</v>
      </c>
      <c r="E5" s="3" t="s">
        <v>37</v>
      </c>
      <c r="F5" s="3" t="s">
        <v>38</v>
      </c>
      <c r="G5" s="4" t="s">
        <v>39</v>
      </c>
      <c r="H5" s="51" t="s">
        <v>40</v>
      </c>
      <c r="I5" s="51" t="s">
        <v>41</v>
      </c>
    </row>
    <row r="6" spans="1:12" x14ac:dyDescent="0.2">
      <c r="A6" s="5" t="s">
        <v>6</v>
      </c>
      <c r="B6" s="6" t="s">
        <v>0</v>
      </c>
      <c r="C6" s="7" t="s">
        <v>1</v>
      </c>
      <c r="D6" s="8">
        <v>1</v>
      </c>
      <c r="E6" s="8">
        <v>1</v>
      </c>
      <c r="F6" s="8">
        <v>0</v>
      </c>
      <c r="G6" s="9">
        <v>1</v>
      </c>
      <c r="H6" s="51">
        <v>0</v>
      </c>
      <c r="I6" s="8">
        <v>0</v>
      </c>
      <c r="J6" s="47">
        <f>-SUMPRODUCT(F6:G6,F$4:G$4)</f>
        <v>-7</v>
      </c>
      <c r="K6" s="48">
        <f>EXP(J6)</f>
        <v>9.1188196555451624E-4</v>
      </c>
      <c r="L6" s="50">
        <f>K6/SUMIF(B:B,B6,K:K)</f>
        <v>0.95257412682243314</v>
      </c>
    </row>
    <row r="7" spans="1:12" x14ac:dyDescent="0.2">
      <c r="A7" s="5"/>
      <c r="B7" s="6" t="s">
        <v>0</v>
      </c>
      <c r="C7" s="7" t="s">
        <v>0</v>
      </c>
      <c r="D7" s="8">
        <v>0</v>
      </c>
      <c r="E7" s="8">
        <v>1</v>
      </c>
      <c r="F7" s="8">
        <v>1</v>
      </c>
      <c r="G7" s="9">
        <v>0</v>
      </c>
      <c r="H7" s="51">
        <v>0</v>
      </c>
      <c r="I7" s="8">
        <v>1</v>
      </c>
      <c r="J7" s="47">
        <f t="shared" ref="J7:J35" si="0">-SUMPRODUCT(F7:G7,F$4:G$4)</f>
        <v>-10</v>
      </c>
      <c r="K7" s="48">
        <f t="shared" ref="K7:K35" si="1">EXP(J7)</f>
        <v>4.5399929762484854E-5</v>
      </c>
      <c r="L7" s="50">
        <f>K7/SUMIF(B:B,B7,K:K)</f>
        <v>4.7425873177566781E-2</v>
      </c>
    </row>
    <row r="8" spans="1:12" x14ac:dyDescent="0.2">
      <c r="A8" s="10"/>
      <c r="B8" s="11" t="s">
        <v>2</v>
      </c>
      <c r="C8" s="12" t="s">
        <v>11</v>
      </c>
      <c r="D8" s="13">
        <v>1</v>
      </c>
      <c r="E8" s="13">
        <v>1</v>
      </c>
      <c r="F8" s="13">
        <v>0</v>
      </c>
      <c r="G8" s="14">
        <v>1</v>
      </c>
      <c r="H8" s="51">
        <v>0</v>
      </c>
      <c r="I8" s="13">
        <v>0</v>
      </c>
      <c r="J8" s="47">
        <f t="shared" si="0"/>
        <v>-7</v>
      </c>
      <c r="K8" s="48">
        <f t="shared" si="1"/>
        <v>9.1188196555451624E-4</v>
      </c>
      <c r="L8" s="50">
        <f>K8/SUMIF(B:B,B8,K:K)</f>
        <v>0.95257412682243314</v>
      </c>
    </row>
    <row r="9" spans="1:12" x14ac:dyDescent="0.2">
      <c r="A9" s="10"/>
      <c r="B9" s="11" t="s">
        <v>2</v>
      </c>
      <c r="C9" s="12" t="s">
        <v>2</v>
      </c>
      <c r="D9" s="13">
        <v>0</v>
      </c>
      <c r="E9" s="13">
        <v>1</v>
      </c>
      <c r="F9" s="13">
        <v>1</v>
      </c>
      <c r="G9" s="14">
        <v>0</v>
      </c>
      <c r="H9" s="51">
        <v>0</v>
      </c>
      <c r="I9" s="13">
        <v>1</v>
      </c>
      <c r="J9" s="47">
        <f t="shared" si="0"/>
        <v>-10</v>
      </c>
      <c r="K9" s="48">
        <f t="shared" si="1"/>
        <v>4.5399929762484854E-5</v>
      </c>
      <c r="L9" s="50">
        <f>K9/SUMIF(B:B,B9,K:K)</f>
        <v>4.7425873177566781E-2</v>
      </c>
    </row>
    <row r="10" spans="1:12" x14ac:dyDescent="0.2">
      <c r="A10" s="5"/>
      <c r="B10" s="6" t="s">
        <v>10</v>
      </c>
      <c r="C10" s="7" t="s">
        <v>12</v>
      </c>
      <c r="D10" s="8">
        <v>1</v>
      </c>
      <c r="E10" s="8">
        <v>1</v>
      </c>
      <c r="F10" s="8">
        <v>0</v>
      </c>
      <c r="G10" s="9">
        <v>1</v>
      </c>
      <c r="H10" s="51">
        <v>0</v>
      </c>
      <c r="I10" s="8">
        <v>0</v>
      </c>
      <c r="J10" s="47">
        <f t="shared" si="0"/>
        <v>-7</v>
      </c>
      <c r="K10" s="48">
        <f t="shared" si="1"/>
        <v>9.1188196555451624E-4</v>
      </c>
      <c r="L10" s="50">
        <f>K10/SUMIF(B:B,B10,K:K)</f>
        <v>0.95257412682243314</v>
      </c>
    </row>
    <row r="11" spans="1:12" x14ac:dyDescent="0.2">
      <c r="A11" s="5"/>
      <c r="B11" s="6" t="s">
        <v>10</v>
      </c>
      <c r="C11" s="7" t="s">
        <v>10</v>
      </c>
      <c r="D11" s="8">
        <v>0</v>
      </c>
      <c r="E11" s="8">
        <v>1</v>
      </c>
      <c r="F11" s="8">
        <v>1</v>
      </c>
      <c r="G11" s="9">
        <v>0</v>
      </c>
      <c r="H11" s="51">
        <v>0</v>
      </c>
      <c r="I11" s="8">
        <v>1</v>
      </c>
      <c r="J11" s="47">
        <f t="shared" si="0"/>
        <v>-10</v>
      </c>
      <c r="K11" s="48">
        <f t="shared" si="1"/>
        <v>4.5399929762484854E-5</v>
      </c>
      <c r="L11" s="50">
        <f>K11/SUMIF(B:B,B11,K:K)</f>
        <v>4.7425873177566781E-2</v>
      </c>
    </row>
    <row r="12" spans="1:12" x14ac:dyDescent="0.2">
      <c r="A12" s="10"/>
      <c r="B12" s="11" t="s">
        <v>3</v>
      </c>
      <c r="C12" s="12" t="s">
        <v>13</v>
      </c>
      <c r="D12" s="13">
        <v>1</v>
      </c>
      <c r="E12" s="13">
        <v>1</v>
      </c>
      <c r="F12" s="13">
        <v>0</v>
      </c>
      <c r="G12" s="14">
        <v>1</v>
      </c>
      <c r="H12" s="51">
        <v>0</v>
      </c>
      <c r="I12" s="13">
        <v>0</v>
      </c>
      <c r="J12" s="47">
        <f t="shared" si="0"/>
        <v>-7</v>
      </c>
      <c r="K12" s="48">
        <f t="shared" si="1"/>
        <v>9.1188196555451624E-4</v>
      </c>
      <c r="L12" s="50">
        <f>K12/SUMIF(B:B,B12,K:K)</f>
        <v>0.95257412682243314</v>
      </c>
    </row>
    <row r="13" spans="1:12" x14ac:dyDescent="0.2">
      <c r="A13" s="10"/>
      <c r="B13" s="11" t="s">
        <v>3</v>
      </c>
      <c r="C13" s="12" t="s">
        <v>3</v>
      </c>
      <c r="D13" s="13">
        <v>0</v>
      </c>
      <c r="E13" s="13">
        <v>1</v>
      </c>
      <c r="F13" s="13">
        <v>1</v>
      </c>
      <c r="G13" s="14">
        <v>0</v>
      </c>
      <c r="H13" s="51">
        <v>0</v>
      </c>
      <c r="I13" s="13">
        <v>1</v>
      </c>
      <c r="J13" s="47">
        <f t="shared" si="0"/>
        <v>-10</v>
      </c>
      <c r="K13" s="48">
        <f t="shared" si="1"/>
        <v>4.5399929762484854E-5</v>
      </c>
      <c r="L13" s="50">
        <f>K13/SUMIF(B:B,B13,K:K)</f>
        <v>4.7425873177566781E-2</v>
      </c>
    </row>
    <row r="14" spans="1:12" x14ac:dyDescent="0.2">
      <c r="A14" s="15" t="s">
        <v>14</v>
      </c>
      <c r="B14" s="16" t="s">
        <v>4</v>
      </c>
      <c r="C14" s="17" t="s">
        <v>23</v>
      </c>
      <c r="D14" s="18">
        <v>0</v>
      </c>
      <c r="E14" s="18">
        <v>1</v>
      </c>
      <c r="F14" s="18">
        <v>0</v>
      </c>
      <c r="G14" s="19">
        <v>1</v>
      </c>
      <c r="H14" s="51">
        <v>0</v>
      </c>
      <c r="I14" s="51">
        <v>0</v>
      </c>
      <c r="J14" s="47">
        <f t="shared" si="0"/>
        <v>-7</v>
      </c>
      <c r="K14" s="48">
        <f t="shared" si="1"/>
        <v>9.1188196555451624E-4</v>
      </c>
      <c r="L14" s="50">
        <f>K14/SUMIF(B:B,B14,K:K)</f>
        <v>0.95257412682243314</v>
      </c>
    </row>
    <row r="15" spans="1:12" x14ac:dyDescent="0.2">
      <c r="A15" s="20"/>
      <c r="B15" s="16" t="s">
        <v>4</v>
      </c>
      <c r="C15" s="17" t="s">
        <v>4</v>
      </c>
      <c r="D15" s="18">
        <v>1</v>
      </c>
      <c r="E15" s="18">
        <v>1</v>
      </c>
      <c r="F15" s="18">
        <v>1</v>
      </c>
      <c r="G15" s="19">
        <v>0</v>
      </c>
      <c r="H15" s="51">
        <v>0</v>
      </c>
      <c r="I15" s="51">
        <v>0</v>
      </c>
      <c r="J15" s="47">
        <f t="shared" si="0"/>
        <v>-10</v>
      </c>
      <c r="K15" s="48">
        <f t="shared" si="1"/>
        <v>4.5399929762484854E-5</v>
      </c>
      <c r="L15" s="50">
        <f>K15/SUMIF(B:B,B15,K:K)</f>
        <v>4.7425873177566781E-2</v>
      </c>
    </row>
    <row r="16" spans="1:12" x14ac:dyDescent="0.2">
      <c r="A16" s="21"/>
      <c r="B16" s="22" t="s">
        <v>5</v>
      </c>
      <c r="C16" s="23" t="s">
        <v>24</v>
      </c>
      <c r="D16" s="24">
        <v>0</v>
      </c>
      <c r="E16" s="24">
        <v>1</v>
      </c>
      <c r="F16" s="24">
        <v>0</v>
      </c>
      <c r="G16" s="25">
        <v>1</v>
      </c>
      <c r="H16" s="51">
        <v>0</v>
      </c>
      <c r="I16" s="51">
        <v>0</v>
      </c>
      <c r="J16" s="47">
        <f t="shared" si="0"/>
        <v>-7</v>
      </c>
      <c r="K16" s="48">
        <f t="shared" si="1"/>
        <v>9.1188196555451624E-4</v>
      </c>
      <c r="L16" s="50">
        <f>K16/SUMIF(B:B,B16,K:K)</f>
        <v>0.95257412682243314</v>
      </c>
    </row>
    <row r="17" spans="1:12" x14ac:dyDescent="0.2">
      <c r="A17" s="21"/>
      <c r="B17" s="22" t="s">
        <v>5</v>
      </c>
      <c r="C17" s="23" t="s">
        <v>5</v>
      </c>
      <c r="D17" s="24">
        <v>1</v>
      </c>
      <c r="E17" s="24">
        <v>1</v>
      </c>
      <c r="F17" s="24">
        <v>1</v>
      </c>
      <c r="G17" s="25">
        <v>0</v>
      </c>
      <c r="H17" s="51">
        <v>0</v>
      </c>
      <c r="I17" s="51">
        <v>0</v>
      </c>
      <c r="J17" s="47">
        <f t="shared" si="0"/>
        <v>-10</v>
      </c>
      <c r="K17" s="48">
        <f t="shared" si="1"/>
        <v>4.5399929762484854E-5</v>
      </c>
      <c r="L17" s="50">
        <f>K17/SUMIF(B:B,B17,K:K)</f>
        <v>4.7425873177566781E-2</v>
      </c>
    </row>
    <row r="18" spans="1:12" x14ac:dyDescent="0.2">
      <c r="A18" s="20"/>
      <c r="B18" s="16" t="s">
        <v>15</v>
      </c>
      <c r="C18" s="17" t="s">
        <v>25</v>
      </c>
      <c r="D18" s="18">
        <v>0</v>
      </c>
      <c r="E18" s="18">
        <v>1</v>
      </c>
      <c r="F18" s="18">
        <v>0</v>
      </c>
      <c r="G18" s="19">
        <v>1</v>
      </c>
      <c r="H18" s="51">
        <v>0</v>
      </c>
      <c r="I18" s="51">
        <v>0</v>
      </c>
      <c r="J18" s="47">
        <f t="shared" si="0"/>
        <v>-7</v>
      </c>
      <c r="K18" s="48">
        <f t="shared" si="1"/>
        <v>9.1188196555451624E-4</v>
      </c>
      <c r="L18" s="50">
        <f>K18/SUMIF(B:B,B18,K:K)</f>
        <v>0.95257412682243314</v>
      </c>
    </row>
    <row r="19" spans="1:12" x14ac:dyDescent="0.2">
      <c r="A19" s="20"/>
      <c r="B19" s="16" t="s">
        <v>15</v>
      </c>
      <c r="C19" s="17" t="s">
        <v>15</v>
      </c>
      <c r="D19" s="18">
        <v>1</v>
      </c>
      <c r="E19" s="18">
        <v>1</v>
      </c>
      <c r="F19" s="18">
        <v>1</v>
      </c>
      <c r="G19" s="19">
        <v>0</v>
      </c>
      <c r="H19" s="51">
        <v>0</v>
      </c>
      <c r="I19" s="51">
        <v>0</v>
      </c>
      <c r="J19" s="47">
        <f t="shared" si="0"/>
        <v>-10</v>
      </c>
      <c r="K19" s="48">
        <f t="shared" si="1"/>
        <v>4.5399929762484854E-5</v>
      </c>
      <c r="L19" s="50">
        <f>K19/SUMIF(B:B,B19,K:K)</f>
        <v>4.7425873177566781E-2</v>
      </c>
    </row>
    <row r="20" spans="1:12" x14ac:dyDescent="0.2">
      <c r="A20" s="26" t="s">
        <v>20</v>
      </c>
      <c r="B20" s="27" t="s">
        <v>16</v>
      </c>
      <c r="C20" s="28" t="s">
        <v>26</v>
      </c>
      <c r="D20" s="29">
        <v>0</v>
      </c>
      <c r="E20" s="29">
        <v>1</v>
      </c>
      <c r="F20" s="29">
        <v>0</v>
      </c>
      <c r="G20" s="30">
        <v>2</v>
      </c>
      <c r="H20" s="51">
        <v>0</v>
      </c>
      <c r="I20" s="29">
        <v>0</v>
      </c>
      <c r="J20" s="47">
        <f t="shared" si="0"/>
        <v>-14</v>
      </c>
      <c r="K20" s="48">
        <f t="shared" si="1"/>
        <v>8.3152871910356788E-7</v>
      </c>
      <c r="L20" s="50">
        <f>K20/SUMIF(B:B,B20,K:K)</f>
        <v>0.90739746709152114</v>
      </c>
    </row>
    <row r="21" spans="1:12" x14ac:dyDescent="0.2">
      <c r="A21" s="26"/>
      <c r="B21" s="27" t="s">
        <v>16</v>
      </c>
      <c r="C21" s="28" t="s">
        <v>17</v>
      </c>
      <c r="D21" s="29">
        <v>1</v>
      </c>
      <c r="E21" s="29">
        <v>1</v>
      </c>
      <c r="F21" s="29">
        <v>1</v>
      </c>
      <c r="G21" s="30">
        <v>1</v>
      </c>
      <c r="H21" s="51">
        <v>0</v>
      </c>
      <c r="I21" s="29">
        <v>1</v>
      </c>
      <c r="J21" s="47">
        <f t="shared" si="0"/>
        <v>-17</v>
      </c>
      <c r="K21" s="48">
        <f t="shared" si="1"/>
        <v>4.1399377187851668E-8</v>
      </c>
      <c r="L21" s="50">
        <f>K21/SUMIF(B:B,B21,K:K)</f>
        <v>4.5176659730912137E-2</v>
      </c>
    </row>
    <row r="22" spans="1:12" x14ac:dyDescent="0.2">
      <c r="A22" s="26"/>
      <c r="B22" s="27" t="s">
        <v>16</v>
      </c>
      <c r="C22" s="28" t="s">
        <v>27</v>
      </c>
      <c r="D22" s="29">
        <v>0</v>
      </c>
      <c r="E22" s="29">
        <v>1</v>
      </c>
      <c r="F22" s="29">
        <v>1</v>
      </c>
      <c r="G22" s="30">
        <v>1</v>
      </c>
      <c r="H22" s="51">
        <v>0</v>
      </c>
      <c r="I22" s="29">
        <v>1</v>
      </c>
      <c r="J22" s="47">
        <f t="shared" si="0"/>
        <v>-17</v>
      </c>
      <c r="K22" s="48">
        <f t="shared" si="1"/>
        <v>4.1399377187851668E-8</v>
      </c>
      <c r="L22" s="50">
        <f>K22/SUMIF(B:B,B22,K:K)</f>
        <v>4.5176659730912137E-2</v>
      </c>
    </row>
    <row r="23" spans="1:12" x14ac:dyDescent="0.2">
      <c r="A23" s="26"/>
      <c r="B23" s="27" t="s">
        <v>16</v>
      </c>
      <c r="C23" s="28" t="s">
        <v>16</v>
      </c>
      <c r="D23" s="29">
        <v>0</v>
      </c>
      <c r="E23" s="29">
        <v>1</v>
      </c>
      <c r="F23" s="29">
        <v>2</v>
      </c>
      <c r="G23" s="30">
        <v>0</v>
      </c>
      <c r="H23" s="51">
        <v>0</v>
      </c>
      <c r="I23" s="29">
        <v>2</v>
      </c>
      <c r="J23" s="47">
        <f t="shared" si="0"/>
        <v>-20</v>
      </c>
      <c r="K23" s="48">
        <f t="shared" si="1"/>
        <v>2.0611536224385579E-9</v>
      </c>
      <c r="L23" s="50">
        <f>K23/SUMIF(B:B,B23,K:K)</f>
        <v>2.2492134466546485E-3</v>
      </c>
    </row>
    <row r="24" spans="1:12" x14ac:dyDescent="0.2">
      <c r="A24" s="31"/>
      <c r="B24" s="32" t="s">
        <v>18</v>
      </c>
      <c r="C24" s="33" t="s">
        <v>28</v>
      </c>
      <c r="D24" s="34">
        <v>0</v>
      </c>
      <c r="E24" s="34">
        <v>1</v>
      </c>
      <c r="F24" s="34">
        <v>0</v>
      </c>
      <c r="G24" s="35">
        <v>2</v>
      </c>
      <c r="H24" s="51">
        <v>0</v>
      </c>
      <c r="I24" s="34">
        <v>0</v>
      </c>
      <c r="J24" s="47">
        <f t="shared" si="0"/>
        <v>-14</v>
      </c>
      <c r="K24" s="48">
        <f t="shared" si="1"/>
        <v>8.3152871910356788E-7</v>
      </c>
      <c r="L24" s="50">
        <f>K24/SUMIF(B:B,B24,K:K)</f>
        <v>0.90739746709152114</v>
      </c>
    </row>
    <row r="25" spans="1:12" x14ac:dyDescent="0.2">
      <c r="A25" s="31"/>
      <c r="B25" s="32" t="s">
        <v>18</v>
      </c>
      <c r="C25" s="33" t="s">
        <v>19</v>
      </c>
      <c r="D25" s="34">
        <v>1</v>
      </c>
      <c r="E25" s="34">
        <v>1</v>
      </c>
      <c r="F25" s="34">
        <v>1</v>
      </c>
      <c r="G25" s="35">
        <v>1</v>
      </c>
      <c r="H25" s="51">
        <v>0</v>
      </c>
      <c r="I25" s="34">
        <v>1</v>
      </c>
      <c r="J25" s="47">
        <f t="shared" si="0"/>
        <v>-17</v>
      </c>
      <c r="K25" s="48">
        <f t="shared" si="1"/>
        <v>4.1399377187851668E-8</v>
      </c>
      <c r="L25" s="50">
        <f>K25/SUMIF(B:B,B25,K:K)</f>
        <v>4.5176659730912137E-2</v>
      </c>
    </row>
    <row r="26" spans="1:12" x14ac:dyDescent="0.2">
      <c r="A26" s="31"/>
      <c r="B26" s="32" t="s">
        <v>18</v>
      </c>
      <c r="C26" s="33" t="s">
        <v>29</v>
      </c>
      <c r="D26" s="34">
        <v>0</v>
      </c>
      <c r="E26" s="34">
        <v>1</v>
      </c>
      <c r="F26" s="34">
        <v>1</v>
      </c>
      <c r="G26" s="35">
        <v>1</v>
      </c>
      <c r="H26" s="51">
        <v>0</v>
      </c>
      <c r="I26" s="34">
        <v>1</v>
      </c>
      <c r="J26" s="47">
        <f t="shared" si="0"/>
        <v>-17</v>
      </c>
      <c r="K26" s="48">
        <f t="shared" si="1"/>
        <v>4.1399377187851668E-8</v>
      </c>
      <c r="L26" s="50">
        <f>K26/SUMIF(B:B,B26,K:K)</f>
        <v>4.5176659730912137E-2</v>
      </c>
    </row>
    <row r="27" spans="1:12" x14ac:dyDescent="0.2">
      <c r="A27" s="31"/>
      <c r="B27" s="32" t="s">
        <v>18</v>
      </c>
      <c r="C27" s="33" t="s">
        <v>18</v>
      </c>
      <c r="D27" s="34">
        <v>0</v>
      </c>
      <c r="E27" s="34">
        <v>1</v>
      </c>
      <c r="F27" s="34">
        <v>2</v>
      </c>
      <c r="G27" s="35">
        <v>0</v>
      </c>
      <c r="H27" s="51">
        <v>0</v>
      </c>
      <c r="I27" s="34">
        <v>2</v>
      </c>
      <c r="J27" s="47">
        <f t="shared" si="0"/>
        <v>-20</v>
      </c>
      <c r="K27" s="48">
        <f t="shared" si="1"/>
        <v>2.0611536224385579E-9</v>
      </c>
      <c r="L27" s="50">
        <f>K27/SUMIF(B:B,B27,K:K)</f>
        <v>2.2492134466546485E-3</v>
      </c>
    </row>
    <row r="28" spans="1:12" x14ac:dyDescent="0.2">
      <c r="A28" s="36" t="s">
        <v>7</v>
      </c>
      <c r="B28" s="37" t="s">
        <v>8</v>
      </c>
      <c r="C28" s="38" t="s">
        <v>30</v>
      </c>
      <c r="D28" s="39">
        <v>0</v>
      </c>
      <c r="E28" s="39">
        <v>1</v>
      </c>
      <c r="F28" s="39">
        <v>0</v>
      </c>
      <c r="G28" s="40">
        <v>2</v>
      </c>
      <c r="H28" s="39">
        <v>2</v>
      </c>
      <c r="I28" s="39">
        <v>0</v>
      </c>
      <c r="J28" s="47">
        <f t="shared" si="0"/>
        <v>-14</v>
      </c>
      <c r="K28" s="48">
        <f t="shared" si="1"/>
        <v>8.3152871910356788E-7</v>
      </c>
      <c r="L28" s="50">
        <f>K28/SUMIF(B:B,B28,K:K)</f>
        <v>0.90739746709152114</v>
      </c>
    </row>
    <row r="29" spans="1:12" x14ac:dyDescent="0.2">
      <c r="A29" s="41"/>
      <c r="B29" s="37" t="s">
        <v>8</v>
      </c>
      <c r="C29" s="38" t="s">
        <v>31</v>
      </c>
      <c r="D29" s="39">
        <v>0</v>
      </c>
      <c r="E29" s="39">
        <v>1</v>
      </c>
      <c r="F29" s="39">
        <v>1</v>
      </c>
      <c r="G29" s="40">
        <v>1</v>
      </c>
      <c r="H29" s="39">
        <v>1</v>
      </c>
      <c r="I29" s="39">
        <v>1</v>
      </c>
      <c r="J29" s="47">
        <f t="shared" si="0"/>
        <v>-17</v>
      </c>
      <c r="K29" s="48">
        <f t="shared" si="1"/>
        <v>4.1399377187851668E-8</v>
      </c>
      <c r="L29" s="50">
        <f>K29/SUMIF(B:B,B29,K:K)</f>
        <v>4.5176659730912137E-2</v>
      </c>
    </row>
    <row r="30" spans="1:12" x14ac:dyDescent="0.2">
      <c r="A30" s="41"/>
      <c r="B30" s="37" t="s">
        <v>8</v>
      </c>
      <c r="C30" s="38" t="s">
        <v>32</v>
      </c>
      <c r="D30" s="39">
        <v>0</v>
      </c>
      <c r="E30" s="39">
        <v>1</v>
      </c>
      <c r="F30" s="39">
        <v>1</v>
      </c>
      <c r="G30" s="40">
        <v>1</v>
      </c>
      <c r="H30" s="39">
        <v>1</v>
      </c>
      <c r="I30" s="39">
        <v>1</v>
      </c>
      <c r="J30" s="47">
        <f t="shared" si="0"/>
        <v>-17</v>
      </c>
      <c r="K30" s="48">
        <f t="shared" si="1"/>
        <v>4.1399377187851668E-8</v>
      </c>
      <c r="L30" s="50">
        <f>K30/SUMIF(B:B,B30,K:K)</f>
        <v>4.5176659730912137E-2</v>
      </c>
    </row>
    <row r="31" spans="1:12" x14ac:dyDescent="0.2">
      <c r="A31" s="41"/>
      <c r="B31" s="37" t="s">
        <v>8</v>
      </c>
      <c r="C31" s="38" t="s">
        <v>8</v>
      </c>
      <c r="D31" s="39">
        <v>1</v>
      </c>
      <c r="E31" s="39">
        <v>1</v>
      </c>
      <c r="F31" s="39">
        <v>2</v>
      </c>
      <c r="G31" s="40">
        <v>0</v>
      </c>
      <c r="H31" s="39">
        <v>0</v>
      </c>
      <c r="I31" s="39">
        <v>2</v>
      </c>
      <c r="J31" s="47">
        <f t="shared" si="0"/>
        <v>-20</v>
      </c>
      <c r="K31" s="48">
        <f t="shared" si="1"/>
        <v>2.0611536224385579E-9</v>
      </c>
      <c r="L31" s="50">
        <f>K31/SUMIF(B:B,B31,K:K)</f>
        <v>2.2492134466546485E-3</v>
      </c>
    </row>
    <row r="32" spans="1:12" x14ac:dyDescent="0.2">
      <c r="A32" s="42"/>
      <c r="B32" s="43" t="s">
        <v>9</v>
      </c>
      <c r="C32" s="44" t="s">
        <v>33</v>
      </c>
      <c r="D32" s="45">
        <v>0</v>
      </c>
      <c r="E32" s="45">
        <v>1</v>
      </c>
      <c r="F32" s="45">
        <v>0</v>
      </c>
      <c r="G32" s="46">
        <v>2</v>
      </c>
      <c r="H32" s="45">
        <v>2</v>
      </c>
      <c r="I32" s="45">
        <v>0</v>
      </c>
      <c r="J32" s="47">
        <f t="shared" si="0"/>
        <v>-14</v>
      </c>
      <c r="K32" s="48">
        <f t="shared" si="1"/>
        <v>8.3152871910356788E-7</v>
      </c>
      <c r="L32" s="50">
        <f>K32/SUMIF(B:B,B32,K:K)</f>
        <v>0.90739746709152114</v>
      </c>
    </row>
    <row r="33" spans="1:12" x14ac:dyDescent="0.2">
      <c r="A33" s="42"/>
      <c r="B33" s="43" t="s">
        <v>9</v>
      </c>
      <c r="C33" s="44" t="s">
        <v>34</v>
      </c>
      <c r="D33" s="45">
        <v>0</v>
      </c>
      <c r="E33" s="45">
        <v>1</v>
      </c>
      <c r="F33" s="45">
        <v>1</v>
      </c>
      <c r="G33" s="46">
        <v>1</v>
      </c>
      <c r="H33" s="45">
        <v>1</v>
      </c>
      <c r="I33" s="45">
        <v>1</v>
      </c>
      <c r="J33" s="47">
        <f t="shared" si="0"/>
        <v>-17</v>
      </c>
      <c r="K33" s="48">
        <f t="shared" si="1"/>
        <v>4.1399377187851668E-8</v>
      </c>
      <c r="L33" s="50">
        <f>K33/SUMIF(B:B,B33,K:K)</f>
        <v>4.5176659730912137E-2</v>
      </c>
    </row>
    <row r="34" spans="1:12" x14ac:dyDescent="0.2">
      <c r="A34" s="42"/>
      <c r="B34" s="43" t="s">
        <v>9</v>
      </c>
      <c r="C34" s="44" t="s">
        <v>35</v>
      </c>
      <c r="D34" s="45">
        <v>0</v>
      </c>
      <c r="E34" s="45">
        <v>1</v>
      </c>
      <c r="F34" s="45">
        <v>1</v>
      </c>
      <c r="G34" s="46">
        <v>1</v>
      </c>
      <c r="H34" s="45">
        <v>1</v>
      </c>
      <c r="I34" s="45">
        <v>1</v>
      </c>
      <c r="J34" s="47">
        <f t="shared" si="0"/>
        <v>-17</v>
      </c>
      <c r="K34" s="48">
        <f t="shared" si="1"/>
        <v>4.1399377187851668E-8</v>
      </c>
      <c r="L34" s="50">
        <f>K34/SUMIF(B:B,B34,K:K)</f>
        <v>4.5176659730912137E-2</v>
      </c>
    </row>
    <row r="35" spans="1:12" x14ac:dyDescent="0.2">
      <c r="A35" s="42"/>
      <c r="B35" s="43" t="s">
        <v>9</v>
      </c>
      <c r="C35" s="44" t="s">
        <v>9</v>
      </c>
      <c r="D35" s="45">
        <v>1</v>
      </c>
      <c r="E35" s="45">
        <v>1</v>
      </c>
      <c r="F35" s="45">
        <v>2</v>
      </c>
      <c r="G35" s="46">
        <v>0</v>
      </c>
      <c r="H35" s="45">
        <v>0</v>
      </c>
      <c r="I35" s="45">
        <v>2</v>
      </c>
      <c r="J35" s="47">
        <f t="shared" si="0"/>
        <v>-20</v>
      </c>
      <c r="K35" s="48">
        <f t="shared" si="1"/>
        <v>2.0611536224385579E-9</v>
      </c>
      <c r="L35" s="50">
        <f>K35/SUMIF(B:B,B35,K:K)</f>
        <v>2.2492134466546485E-3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Yine-like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Moore-Cantwell</dc:creator>
  <cp:lastModifiedBy>Claire Moore-Cantwell</cp:lastModifiedBy>
  <dcterms:created xsi:type="dcterms:W3CDTF">2022-05-29T17:29:00Z</dcterms:created>
  <dcterms:modified xsi:type="dcterms:W3CDTF">2022-06-01T23:19:55Z</dcterms:modified>
</cp:coreProperties>
</file>