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indsay/Documents/R/CREATE_R_Workshop/Data/"/>
    </mc:Choice>
  </mc:AlternateContent>
  <bookViews>
    <workbookView xWindow="-24040" yWindow="-3580" windowWidth="21820" windowHeight="18540" tabRatio="500" activeTab="1"/>
  </bookViews>
  <sheets>
    <sheet name="Tester sheet" sheetId="1" r:id="rId1"/>
    <sheet name="Inver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F3" i="2"/>
  <c r="F27" i="2"/>
  <c r="F26" i="2"/>
  <c r="E28" i="2"/>
  <c r="E27" i="2"/>
  <c r="E26" i="2"/>
  <c r="L28" i="2"/>
  <c r="L27" i="2"/>
  <c r="L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2" i="1"/>
  <c r="I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<sst xmlns="http://schemas.openxmlformats.org/spreadsheetml/2006/main" count="66" uniqueCount="18">
  <si>
    <t>Site</t>
  </si>
  <si>
    <t>Random numbers</t>
  </si>
  <si>
    <t>Richness</t>
  </si>
  <si>
    <t>Stable random gradient</t>
  </si>
  <si>
    <t>TOC</t>
  </si>
  <si>
    <t>CurrentVariability</t>
  </si>
  <si>
    <t>MeanTemperature</t>
  </si>
  <si>
    <t>See Death et al. 1995, Ecology, 76(5) for ranges for Richness, Current Variability and Mean Temperature</t>
  </si>
  <si>
    <t>(cm/s)</t>
  </si>
  <si>
    <t>(deg C)</t>
  </si>
  <si>
    <t>(percent)</t>
  </si>
  <si>
    <t>Type</t>
  </si>
  <si>
    <t>Forest</t>
  </si>
  <si>
    <t>Agricultural</t>
  </si>
  <si>
    <t>Urban</t>
  </si>
  <si>
    <t>Canada</t>
  </si>
  <si>
    <t>USA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</si>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</sst>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Inverts!$C$1</c:f>
              <c:strCache>
                <c:ptCount val="1"/>
                <c:pt idx="0">
                  <c:v>TOC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Inverts!$B$2:$B$25</c:f>
              <c:numCache>
                <c:formatCode>General</c:formatCode>
                <c:ptCount val="24"/>
                <c:pt idx="0">
                  <c:v>88.0</c:v>
                </c:pt>
                <c:pt idx="1">
                  <c:v>65.0</c:v>
                </c:pt>
                <c:pt idx="2">
                  <c:v>50.0</c:v>
                </c:pt>
                <c:pt idx="3">
                  <c:v>61.0</c:v>
                </c:pt>
                <c:pt idx="4">
                  <c:v>76.0</c:v>
                </c:pt>
                <c:pt idx="5">
                  <c:v>80.0</c:v>
                </c:pt>
                <c:pt idx="6">
                  <c:v>72.0</c:v>
                </c:pt>
                <c:pt idx="7">
                  <c:v>48.0</c:v>
                </c:pt>
                <c:pt idx="8">
                  <c:v>68.0</c:v>
                </c:pt>
                <c:pt idx="9">
                  <c:v>64.0</c:v>
                </c:pt>
                <c:pt idx="10">
                  <c:v>71.0</c:v>
                </c:pt>
                <c:pt idx="11">
                  <c:v>59.0</c:v>
                </c:pt>
                <c:pt idx="12">
                  <c:v>79.0</c:v>
                </c:pt>
                <c:pt idx="13">
                  <c:v>82.0</c:v>
                </c:pt>
                <c:pt idx="14">
                  <c:v>42.0</c:v>
                </c:pt>
                <c:pt idx="15">
                  <c:v>54.0</c:v>
                </c:pt>
                <c:pt idx="16">
                  <c:v>52.0</c:v>
                </c:pt>
                <c:pt idx="17">
                  <c:v>70.0</c:v>
                </c:pt>
                <c:pt idx="18">
                  <c:v>90.0</c:v>
                </c:pt>
                <c:pt idx="19">
                  <c:v>69.0</c:v>
                </c:pt>
                <c:pt idx="20">
                  <c:v>55.0</c:v>
                </c:pt>
                <c:pt idx="21">
                  <c:v>58.0</c:v>
                </c:pt>
                <c:pt idx="22">
                  <c:v>66.0</c:v>
                </c:pt>
                <c:pt idx="23">
                  <c:v>87.0</c:v>
                </c:pt>
              </c:numCache>
            </c:numRef>
          </c:xVal>
          <c:yVal>
            <c:numRef>
              <c:f>Inverts!$C$2:$C$25</c:f>
              <c:numCache>
                <c:formatCode>0.00</c:formatCode>
                <c:ptCount val="24"/>
                <c:pt idx="0">
                  <c:v>1.1262422</c:v>
                </c:pt>
                <c:pt idx="1">
                  <c:v>0.7684392</c:v>
                </c:pt>
                <c:pt idx="2">
                  <c:v>0.5854528</c:v>
                </c:pt>
                <c:pt idx="3">
                  <c:v>0.7677005</c:v>
                </c:pt>
                <c:pt idx="4">
                  <c:v>1.0168445</c:v>
                </c:pt>
                <c:pt idx="5">
                  <c:v>1.0364773</c:v>
                </c:pt>
                <c:pt idx="6">
                  <c:v>0.99803</c:v>
                </c:pt>
                <c:pt idx="7">
                  <c:v>0.4917989</c:v>
                </c:pt>
                <c:pt idx="8">
                  <c:v>0.9009692</c:v>
                </c:pt>
                <c:pt idx="9">
                  <c:v>0.780806</c:v>
                </c:pt>
                <c:pt idx="10">
                  <c:v>0.9371651</c:v>
                </c:pt>
                <c:pt idx="11">
                  <c:v>0.7471644</c:v>
                </c:pt>
                <c:pt idx="12">
                  <c:v>1.0270844</c:v>
                </c:pt>
                <c:pt idx="13">
                  <c:v>1.0898911</c:v>
                </c:pt>
                <c:pt idx="14">
                  <c:v>0.3979916</c:v>
                </c:pt>
                <c:pt idx="15">
                  <c:v>0.6528282</c:v>
                </c:pt>
                <c:pt idx="16">
                  <c:v>0.6673371</c:v>
                </c:pt>
                <c:pt idx="17">
                  <c:v>0.9197973</c:v>
                </c:pt>
                <c:pt idx="18">
                  <c:v>1.3315778</c:v>
                </c:pt>
                <c:pt idx="19">
                  <c:v>0.8884444</c:v>
                </c:pt>
                <c:pt idx="20">
                  <c:v>0.6950586</c:v>
                </c:pt>
                <c:pt idx="21">
                  <c:v>0.7220227</c:v>
                </c:pt>
                <c:pt idx="22">
                  <c:v>0.8344849</c:v>
                </c:pt>
                <c:pt idx="23">
                  <c:v>1.1943888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14608"/>
        <c:axId val="-2107071952"/>
      </c:scatterChart>
      <c:valAx>
        <c:axId val="-21070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71952"/>
        <c:crosses val="autoZero"/>
        <c:crossBetween val="midCat"/>
      </c:valAx>
      <c:valAx>
        <c:axId val="-2107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29</xdr:row>
      <xdr:rowOff>120650</xdr:rowOff>
    </xdr:from>
    <xdr:to>
      <xdr:col>12</xdr:col>
      <xdr:colOff>698500</xdr:colOff>
      <xdr:row>43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" sqref="B2"/>
    </sheetView>
  </sheetViews>
  <sheetFormatPr baseColWidth="10" defaultRowHeight="16" x14ac:dyDescent="0.2"/>
  <cols>
    <col min="2" max="2" width="11" customWidth="1"/>
    <col min="3" max="3" width="20.33203125" bestFit="1" customWidth="1"/>
    <col min="6" max="6" width="15.5" bestFit="1" customWidth="1"/>
    <col min="7" max="7" width="16.5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9" x14ac:dyDescent="0.2">
      <c r="A2">
        <v>1</v>
      </c>
      <c r="B2">
        <f ca="1">RAND()</f>
        <v>0.37037579726020087</v>
      </c>
      <c r="C2">
        <v>0.43714906250573227</v>
      </c>
      <c r="D2">
        <f>ROUND(C2*4,0)</f>
        <v>2</v>
      </c>
      <c r="E2">
        <v>0.81007743644830721</v>
      </c>
      <c r="F2">
        <v>12.65313128394239</v>
      </c>
      <c r="G2">
        <v>12.6</v>
      </c>
      <c r="I2">
        <f ca="1">10+40*D2/25+B2*40</f>
        <v>28.015031890408032</v>
      </c>
    </row>
    <row r="3" spans="1:9" x14ac:dyDescent="0.2">
      <c r="A3">
        <v>2</v>
      </c>
      <c r="B3">
        <f t="shared" ref="B3:B26" ca="1" si="0">RAND()</f>
        <v>0.75597434951011788</v>
      </c>
      <c r="C3">
        <v>1.4450712968774737</v>
      </c>
      <c r="D3">
        <f t="shared" ref="D3:D26" si="1">ROUND(C3*4,0)</f>
        <v>6</v>
      </c>
      <c r="E3">
        <v>0.55705252058329446</v>
      </c>
      <c r="F3">
        <v>14.737436546489501</v>
      </c>
      <c r="G3">
        <v>8.5265428720809098</v>
      </c>
    </row>
    <row r="4" spans="1:9" x14ac:dyDescent="0.2">
      <c r="A4">
        <v>3</v>
      </c>
      <c r="B4">
        <f t="shared" ca="1" si="0"/>
        <v>0.91060809369439522</v>
      </c>
      <c r="C4">
        <v>1.7080612738933199</v>
      </c>
      <c r="D4">
        <f t="shared" si="1"/>
        <v>7</v>
      </c>
      <c r="E4">
        <v>0.66837475800766999</v>
      </c>
      <c r="F4">
        <v>42.194331102257991</v>
      </c>
      <c r="G4">
        <v>10.982980938923548</v>
      </c>
    </row>
    <row r="5" spans="1:9" x14ac:dyDescent="0.2">
      <c r="A5">
        <v>4</v>
      </c>
      <c r="B5">
        <f t="shared" ca="1" si="0"/>
        <v>0.87766850357327164</v>
      </c>
      <c r="C5">
        <v>2.9732582831592871</v>
      </c>
      <c r="D5">
        <f t="shared" si="1"/>
        <v>12</v>
      </c>
      <c r="E5">
        <v>0.7900304658258186</v>
      </c>
      <c r="F5">
        <v>28.412797753889187</v>
      </c>
      <c r="G5">
        <v>8.4922472328019225</v>
      </c>
    </row>
    <row r="6" spans="1:9" x14ac:dyDescent="0.2">
      <c r="A6">
        <v>5</v>
      </c>
      <c r="B6">
        <f t="shared" ca="1" si="0"/>
        <v>0.38794699571862812</v>
      </c>
      <c r="C6">
        <v>3.5708437720097468</v>
      </c>
      <c r="D6">
        <f t="shared" si="1"/>
        <v>14</v>
      </c>
      <c r="E6">
        <v>0.98756065963379469</v>
      </c>
      <c r="F6">
        <v>19.969328398398044</v>
      </c>
      <c r="G6">
        <v>11.745184390251827</v>
      </c>
    </row>
    <row r="7" spans="1:9" x14ac:dyDescent="0.2">
      <c r="A7">
        <v>6</v>
      </c>
      <c r="B7">
        <f t="shared" ca="1" si="0"/>
        <v>0.76921898998755822</v>
      </c>
      <c r="C7">
        <v>1.1494397661741875</v>
      </c>
      <c r="D7">
        <f t="shared" si="1"/>
        <v>5</v>
      </c>
      <c r="E7">
        <v>0.65660663685278942</v>
      </c>
      <c r="F7">
        <v>41.444022866297445</v>
      </c>
      <c r="G7">
        <v>11.549940954456989</v>
      </c>
    </row>
    <row r="8" spans="1:9" x14ac:dyDescent="0.2">
      <c r="A8">
        <v>7</v>
      </c>
      <c r="B8">
        <f t="shared" ca="1" si="0"/>
        <v>0.45835110855369299</v>
      </c>
      <c r="C8">
        <v>2.3798547049869758</v>
      </c>
      <c r="D8">
        <f t="shared" si="1"/>
        <v>10</v>
      </c>
      <c r="E8">
        <v>0.9265210375285825</v>
      </c>
      <c r="F8">
        <v>50.500122778256092</v>
      </c>
      <c r="G8">
        <v>11.274026834420802</v>
      </c>
    </row>
    <row r="9" spans="1:9" x14ac:dyDescent="0.2">
      <c r="A9">
        <v>8</v>
      </c>
      <c r="B9">
        <f t="shared" ca="1" si="0"/>
        <v>2.4544797466546919E-2</v>
      </c>
      <c r="C9">
        <v>1.0680298514859778</v>
      </c>
      <c r="D9">
        <f t="shared" si="1"/>
        <v>4</v>
      </c>
      <c r="E9">
        <v>0.6345502087848347</v>
      </c>
      <c r="F9">
        <v>24.49662020345415</v>
      </c>
      <c r="G9">
        <v>11.686074576213123</v>
      </c>
    </row>
    <row r="10" spans="1:9" x14ac:dyDescent="0.2">
      <c r="A10">
        <v>9</v>
      </c>
      <c r="B10">
        <f t="shared" ca="1" si="0"/>
        <v>0.5696942264528212</v>
      </c>
      <c r="C10">
        <v>4.5053742606878489</v>
      </c>
      <c r="D10">
        <f t="shared" si="1"/>
        <v>18</v>
      </c>
      <c r="E10">
        <v>0.84846336778708331</v>
      </c>
      <c r="F10">
        <v>17.69949801168617</v>
      </c>
      <c r="G10">
        <v>12.862671550310356</v>
      </c>
    </row>
    <row r="11" spans="1:9" x14ac:dyDescent="0.2">
      <c r="A11">
        <v>10</v>
      </c>
      <c r="B11">
        <f t="shared" ca="1" si="0"/>
        <v>0.74029337021715824</v>
      </c>
      <c r="C11">
        <v>2.5388120710315363</v>
      </c>
      <c r="D11">
        <f t="shared" si="1"/>
        <v>10</v>
      </c>
      <c r="E11">
        <v>0.59656455708838652</v>
      </c>
      <c r="F11">
        <v>20.728891636620894</v>
      </c>
      <c r="G11">
        <v>12.114457287023393</v>
      </c>
    </row>
    <row r="12" spans="1:9" x14ac:dyDescent="0.2">
      <c r="A12">
        <v>11</v>
      </c>
      <c r="B12">
        <f t="shared" ca="1" si="0"/>
        <v>0.73603664146566972</v>
      </c>
      <c r="C12">
        <v>5.2931197947675983</v>
      </c>
      <c r="D12">
        <f t="shared" si="1"/>
        <v>21</v>
      </c>
      <c r="E12">
        <v>0.82325210975831942</v>
      </c>
      <c r="F12">
        <v>34.279424277887138</v>
      </c>
      <c r="G12">
        <v>10.00843496472654</v>
      </c>
    </row>
    <row r="13" spans="1:9" x14ac:dyDescent="0.2">
      <c r="A13">
        <v>12</v>
      </c>
      <c r="B13">
        <f t="shared" ca="1" si="0"/>
        <v>0.16735404047608848</v>
      </c>
      <c r="C13">
        <v>11.493143202005692</v>
      </c>
      <c r="D13">
        <f t="shared" si="1"/>
        <v>46</v>
      </c>
      <c r="E13">
        <v>1.1279504877963928</v>
      </c>
      <c r="F13">
        <v>34.748507115927083</v>
      </c>
      <c r="G13">
        <v>12.866730429098268</v>
      </c>
    </row>
    <row r="14" spans="1:9" x14ac:dyDescent="0.2">
      <c r="A14">
        <v>13</v>
      </c>
      <c r="B14">
        <f t="shared" ca="1" si="0"/>
        <v>0.40745122880336915</v>
      </c>
      <c r="C14">
        <v>0.96334234575199429</v>
      </c>
      <c r="D14">
        <f t="shared" si="1"/>
        <v>4</v>
      </c>
      <c r="E14">
        <v>0.62564497271995223</v>
      </c>
      <c r="F14">
        <v>25.956888737124505</v>
      </c>
      <c r="G14">
        <v>10.857740978809611</v>
      </c>
    </row>
    <row r="15" spans="1:9" x14ac:dyDescent="0.2">
      <c r="A15">
        <v>14</v>
      </c>
      <c r="B15">
        <f t="shared" ca="1" si="0"/>
        <v>0.95252176142262923</v>
      </c>
      <c r="C15">
        <v>4.7843196894250122</v>
      </c>
      <c r="D15">
        <f t="shared" si="1"/>
        <v>19</v>
      </c>
      <c r="E15">
        <v>0.75421618724561923</v>
      </c>
      <c r="F15">
        <v>29.988505112849097</v>
      </c>
      <c r="G15">
        <v>11.040604382449255</v>
      </c>
    </row>
    <row r="16" spans="1:9" x14ac:dyDescent="0.2">
      <c r="A16">
        <v>15</v>
      </c>
      <c r="B16">
        <f t="shared" ca="1" si="0"/>
        <v>0.21007960853956154</v>
      </c>
      <c r="C16">
        <v>2.5117309356327135</v>
      </c>
      <c r="D16">
        <f t="shared" si="1"/>
        <v>10</v>
      </c>
      <c r="E16">
        <v>0.8513173770373712</v>
      </c>
      <c r="F16">
        <v>41.922678063665849</v>
      </c>
      <c r="G16">
        <v>11.223858171164091</v>
      </c>
    </row>
    <row r="17" spans="1:7" x14ac:dyDescent="0.2">
      <c r="A17">
        <v>16</v>
      </c>
      <c r="B17">
        <f t="shared" ca="1" si="0"/>
        <v>0.66486993654936244</v>
      </c>
      <c r="C17">
        <v>1.287871196314935</v>
      </c>
      <c r="D17">
        <f t="shared" si="1"/>
        <v>5</v>
      </c>
      <c r="E17">
        <v>0.81422081221857767</v>
      </c>
      <c r="F17">
        <v>42.017181567207274</v>
      </c>
      <c r="G17">
        <v>10.843323331095826</v>
      </c>
    </row>
    <row r="18" spans="1:7" x14ac:dyDescent="0.2">
      <c r="A18">
        <v>17</v>
      </c>
      <c r="B18">
        <f t="shared" ca="1" si="0"/>
        <v>0.63956340555023405</v>
      </c>
      <c r="C18">
        <v>10.984696996584434</v>
      </c>
      <c r="D18">
        <f t="shared" si="1"/>
        <v>44</v>
      </c>
      <c r="E18">
        <v>0.84171151155169488</v>
      </c>
      <c r="F18">
        <v>48.203216548560739</v>
      </c>
      <c r="G18">
        <v>9.5781407174803235</v>
      </c>
    </row>
    <row r="19" spans="1:7" x14ac:dyDescent="0.2">
      <c r="A19">
        <v>18</v>
      </c>
      <c r="B19">
        <f t="shared" ca="1" si="0"/>
        <v>0.4969313216069714</v>
      </c>
      <c r="C19">
        <v>17.392874643732782</v>
      </c>
      <c r="D19">
        <f t="shared" si="1"/>
        <v>70</v>
      </c>
      <c r="E19">
        <v>1.1355296187899271</v>
      </c>
      <c r="F19">
        <v>42.999253935429152</v>
      </c>
      <c r="G19">
        <v>11.780397885308464</v>
      </c>
    </row>
    <row r="20" spans="1:7" x14ac:dyDescent="0.2">
      <c r="A20">
        <v>19</v>
      </c>
      <c r="B20">
        <f t="shared" ca="1" si="0"/>
        <v>0.14713626452537087</v>
      </c>
      <c r="C20">
        <v>13.671951559427173</v>
      </c>
      <c r="D20">
        <f t="shared" si="1"/>
        <v>55</v>
      </c>
      <c r="E20">
        <v>0.98935573895845119</v>
      </c>
      <c r="F20">
        <v>68.403136081234976</v>
      </c>
      <c r="G20">
        <v>12.443312839919219</v>
      </c>
    </row>
    <row r="21" spans="1:7" x14ac:dyDescent="0.2">
      <c r="A21">
        <v>20</v>
      </c>
      <c r="B21">
        <f t="shared" ca="1" si="0"/>
        <v>0.61780688640625558</v>
      </c>
      <c r="C21">
        <v>13.699149675824401</v>
      </c>
      <c r="D21">
        <f t="shared" si="1"/>
        <v>55</v>
      </c>
      <c r="E21">
        <v>1.1722044551759079</v>
      </c>
      <c r="F21">
        <v>61.336459948287221</v>
      </c>
      <c r="G21">
        <v>8.4190627375133911</v>
      </c>
    </row>
    <row r="22" spans="1:7" x14ac:dyDescent="0.2">
      <c r="A22">
        <v>21</v>
      </c>
      <c r="B22">
        <f t="shared" ca="1" si="0"/>
        <v>0.85112886296527779</v>
      </c>
      <c r="C22">
        <v>16.313418586057526</v>
      </c>
      <c r="D22">
        <f t="shared" si="1"/>
        <v>65</v>
      </c>
      <c r="E22">
        <v>1.1738218784266392</v>
      </c>
      <c r="F22">
        <v>38.781335032403433</v>
      </c>
      <c r="G22">
        <v>9.9916906159745462</v>
      </c>
    </row>
    <row r="23" spans="1:7" x14ac:dyDescent="0.2">
      <c r="A23">
        <v>22</v>
      </c>
      <c r="B23">
        <f t="shared" ca="1" si="0"/>
        <v>0.63842504790540444</v>
      </c>
      <c r="C23">
        <v>15.654619530174207</v>
      </c>
      <c r="D23">
        <f t="shared" si="1"/>
        <v>63</v>
      </c>
      <c r="E23">
        <v>1.0455386467011782</v>
      </c>
      <c r="F23">
        <v>48.863801474314407</v>
      </c>
      <c r="G23">
        <v>11.510310527158353</v>
      </c>
    </row>
    <row r="24" spans="1:7" x14ac:dyDescent="0.2">
      <c r="A24">
        <v>23</v>
      </c>
      <c r="B24">
        <f t="shared" ca="1" si="0"/>
        <v>0.30606487221857903</v>
      </c>
      <c r="C24">
        <v>4.5679664606983374</v>
      </c>
      <c r="D24">
        <f t="shared" si="1"/>
        <v>18</v>
      </c>
      <c r="E24">
        <v>0.65245025157051217</v>
      </c>
      <c r="F24">
        <v>47.838904439176815</v>
      </c>
      <c r="G24">
        <v>12.429250863996572</v>
      </c>
    </row>
    <row r="25" spans="1:7" x14ac:dyDescent="0.2">
      <c r="A25">
        <v>24</v>
      </c>
      <c r="B25">
        <f t="shared" ca="1" si="0"/>
        <v>0.51788805601312871</v>
      </c>
      <c r="C25">
        <v>11.613553001572503</v>
      </c>
      <c r="D25">
        <f t="shared" si="1"/>
        <v>46</v>
      </c>
      <c r="E25">
        <v>0.83954361142269152</v>
      </c>
      <c r="F25">
        <v>35.319806081156642</v>
      </c>
      <c r="G25">
        <v>11.559870477349229</v>
      </c>
    </row>
    <row r="26" spans="1:7" x14ac:dyDescent="0.2">
      <c r="A26">
        <v>25</v>
      </c>
      <c r="B26">
        <f t="shared" ca="1" si="0"/>
        <v>0.38561865382428329</v>
      </c>
      <c r="C26">
        <v>15.648634323116461</v>
      </c>
      <c r="D26">
        <f t="shared" si="1"/>
        <v>63</v>
      </c>
      <c r="E26">
        <v>1.2689008767643539</v>
      </c>
      <c r="F26">
        <v>52.84284294072431</v>
      </c>
      <c r="G26">
        <v>9.7480005482695642</v>
      </c>
    </row>
    <row r="27" spans="1:7" x14ac:dyDescent="0.2">
      <c r="E27" t="s">
        <v>10</v>
      </c>
      <c r="F27" t="s">
        <v>8</v>
      </c>
      <c r="G27" t="s">
        <v>9</v>
      </c>
    </row>
    <row r="28" spans="1:7" x14ac:dyDescent="0.2">
      <c r="A2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17" sqref="E17"/>
    </sheetView>
  </sheetViews>
  <sheetFormatPr baseColWidth="10" defaultRowHeight="16" x14ac:dyDescent="0.2"/>
  <cols>
    <col min="3" max="3" width="9.33203125" customWidth="1"/>
    <col min="4" max="4" width="16.5" bestFit="1" customWidth="1"/>
  </cols>
  <sheetData>
    <row r="1" spans="1:14" x14ac:dyDescent="0.2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11</v>
      </c>
      <c r="G1" t="s">
        <v>17</v>
      </c>
    </row>
    <row r="2" spans="1:14" x14ac:dyDescent="0.2">
      <c r="A2">
        <v>1</v>
      </c>
      <c r="B2">
        <v>88</v>
      </c>
      <c r="C2" s="1">
        <v>1.1262422000000001</v>
      </c>
      <c r="D2" s="2">
        <v>28.19181</v>
      </c>
      <c r="E2" s="2">
        <v>11.040604382449255</v>
      </c>
      <c r="F2" t="str">
        <f t="shared" ref="F2:F25" si="0">INDEX($M$2:$M$25,MATCH(B2,$K$2:$K$25,0))</f>
        <v>Agricultural</v>
      </c>
      <c r="G2" t="str">
        <f t="shared" ref="G2:G25" si="1">INDEX($N$2:$N$25,MATCH(B2,$K$2:$K$25,0))</f>
        <v>Canada</v>
      </c>
      <c r="H2">
        <v>88</v>
      </c>
      <c r="I2">
        <f>INDEX($L$2:$L$25,MATCH(H2,$K$2:$K$25))</f>
        <v>23</v>
      </c>
      <c r="J2" t="str">
        <f>INDEX($M$2:$M$25,MATCH(H2,$K$2:$K$25))</f>
        <v>Agricultural</v>
      </c>
      <c r="K2">
        <v>42</v>
      </c>
      <c r="L2">
        <v>1</v>
      </c>
      <c r="M2" t="s">
        <v>14</v>
      </c>
      <c r="N2" t="s">
        <v>15</v>
      </c>
    </row>
    <row r="3" spans="1:14" x14ac:dyDescent="0.2">
      <c r="A3">
        <v>2</v>
      </c>
      <c r="B3">
        <v>65</v>
      </c>
      <c r="C3" s="1">
        <v>0.76843919999999999</v>
      </c>
      <c r="D3" s="2">
        <v>28.676380000000002</v>
      </c>
      <c r="E3" s="2">
        <v>9.5781407174803235</v>
      </c>
      <c r="F3" t="str">
        <f t="shared" si="0"/>
        <v>Urban</v>
      </c>
      <c r="G3" t="str">
        <f t="shared" si="1"/>
        <v>USA</v>
      </c>
      <c r="H3">
        <v>65</v>
      </c>
      <c r="I3">
        <f t="shared" ref="I3:I25" si="2">INDEX($L$2:$L$25,MATCH(H3,$K$2:$K$25))</f>
        <v>11</v>
      </c>
      <c r="J3" t="str">
        <f t="shared" ref="J3:J25" si="3">INDEX($M$2:$M$25,MATCH(H3,$K$2:$K$25))</f>
        <v>Urban</v>
      </c>
      <c r="K3">
        <v>48</v>
      </c>
      <c r="L3">
        <v>2</v>
      </c>
      <c r="M3" t="s">
        <v>14</v>
      </c>
      <c r="N3" t="s">
        <v>15</v>
      </c>
    </row>
    <row r="4" spans="1:14" x14ac:dyDescent="0.2">
      <c r="A4">
        <v>3</v>
      </c>
      <c r="B4">
        <v>50</v>
      </c>
      <c r="C4" s="1">
        <v>0.5854528</v>
      </c>
      <c r="D4" s="2">
        <v>37.520760000000003</v>
      </c>
      <c r="E4" s="2">
        <v>11.223858171164091</v>
      </c>
      <c r="F4" t="str">
        <f t="shared" si="0"/>
        <v>Urban</v>
      </c>
      <c r="G4" t="str">
        <f t="shared" si="1"/>
        <v>USA</v>
      </c>
      <c r="H4">
        <v>50</v>
      </c>
      <c r="I4">
        <f t="shared" si="2"/>
        <v>3</v>
      </c>
      <c r="J4" t="str">
        <f t="shared" si="3"/>
        <v>Urban</v>
      </c>
      <c r="K4">
        <v>50</v>
      </c>
      <c r="L4">
        <v>3</v>
      </c>
      <c r="M4" t="s">
        <v>14</v>
      </c>
      <c r="N4" t="s">
        <v>16</v>
      </c>
    </row>
    <row r="5" spans="1:14" x14ac:dyDescent="0.2">
      <c r="A5">
        <v>4</v>
      </c>
      <c r="B5">
        <v>61</v>
      </c>
      <c r="C5" s="1">
        <v>0.76770050000000001</v>
      </c>
      <c r="D5" s="2">
        <v>30.703499999999998</v>
      </c>
      <c r="E5" s="2">
        <v>8.4190627375133911</v>
      </c>
      <c r="F5" t="str">
        <f t="shared" si="0"/>
        <v>Urban</v>
      </c>
      <c r="G5" t="str">
        <f t="shared" si="1"/>
        <v>USA</v>
      </c>
      <c r="H5">
        <v>61</v>
      </c>
      <c r="I5">
        <f t="shared" si="2"/>
        <v>9</v>
      </c>
      <c r="J5" t="str">
        <f t="shared" si="3"/>
        <v>Urban</v>
      </c>
      <c r="K5">
        <v>52</v>
      </c>
      <c r="L5">
        <v>4</v>
      </c>
      <c r="M5" t="s">
        <v>14</v>
      </c>
      <c r="N5" t="s">
        <v>16</v>
      </c>
    </row>
    <row r="6" spans="1:14" x14ac:dyDescent="0.2">
      <c r="A6">
        <v>5</v>
      </c>
      <c r="B6">
        <v>76</v>
      </c>
      <c r="C6" s="1">
        <v>1.0168444999999999</v>
      </c>
      <c r="D6" s="2">
        <v>34.534700000000001</v>
      </c>
      <c r="E6" s="2">
        <v>11.780397885308464</v>
      </c>
      <c r="F6" t="str">
        <f t="shared" si="0"/>
        <v>Agricultural</v>
      </c>
      <c r="G6" t="str">
        <f t="shared" si="1"/>
        <v>Canada</v>
      </c>
      <c r="H6">
        <v>76</v>
      </c>
      <c r="I6">
        <f t="shared" si="2"/>
        <v>18</v>
      </c>
      <c r="J6" t="str">
        <f t="shared" si="3"/>
        <v>Agricultural</v>
      </c>
      <c r="K6">
        <v>54</v>
      </c>
      <c r="L6">
        <v>5</v>
      </c>
      <c r="M6" t="s">
        <v>14</v>
      </c>
      <c r="N6" t="s">
        <v>15</v>
      </c>
    </row>
    <row r="7" spans="1:14" x14ac:dyDescent="0.2">
      <c r="A7">
        <v>6</v>
      </c>
      <c r="B7">
        <v>80</v>
      </c>
      <c r="C7" s="1">
        <v>1.0364773</v>
      </c>
      <c r="D7" s="2">
        <v>38.492980000000003</v>
      </c>
      <c r="E7" s="2">
        <v>10.00843496472654</v>
      </c>
      <c r="F7" t="str">
        <f t="shared" si="0"/>
        <v>Forest</v>
      </c>
      <c r="G7" t="str">
        <f t="shared" si="1"/>
        <v>USA</v>
      </c>
      <c r="H7">
        <v>80</v>
      </c>
      <c r="I7">
        <f t="shared" si="2"/>
        <v>20</v>
      </c>
      <c r="J7" t="str">
        <f t="shared" si="3"/>
        <v>Forest</v>
      </c>
      <c r="K7">
        <v>55</v>
      </c>
      <c r="L7">
        <v>6</v>
      </c>
      <c r="M7" t="s">
        <v>13</v>
      </c>
      <c r="N7" t="s">
        <v>16</v>
      </c>
    </row>
    <row r="8" spans="1:14" x14ac:dyDescent="0.2">
      <c r="A8">
        <v>7</v>
      </c>
      <c r="B8">
        <v>72</v>
      </c>
      <c r="C8" s="1">
        <v>0.99802999999999997</v>
      </c>
      <c r="D8" s="2">
        <v>33.614530000000002</v>
      </c>
      <c r="E8" s="2">
        <v>12.862671550310356</v>
      </c>
      <c r="F8" t="str">
        <f t="shared" si="0"/>
        <v>Agricultural</v>
      </c>
      <c r="G8" t="str">
        <f t="shared" si="1"/>
        <v>Canada</v>
      </c>
      <c r="H8">
        <v>72</v>
      </c>
      <c r="I8">
        <f t="shared" si="2"/>
        <v>17</v>
      </c>
      <c r="J8" t="str">
        <f t="shared" si="3"/>
        <v>Agricultural</v>
      </c>
      <c r="K8">
        <v>58</v>
      </c>
      <c r="L8">
        <v>7</v>
      </c>
      <c r="M8" t="s">
        <v>12</v>
      </c>
      <c r="N8" t="s">
        <v>15</v>
      </c>
    </row>
    <row r="9" spans="1:14" x14ac:dyDescent="0.2">
      <c r="A9">
        <v>8</v>
      </c>
      <c r="B9">
        <v>48</v>
      </c>
      <c r="C9" s="1">
        <v>0.49179889999999998</v>
      </c>
      <c r="D9" s="2">
        <v>37.41865</v>
      </c>
      <c r="E9" s="2">
        <v>8.4922472328019225</v>
      </c>
      <c r="F9" t="str">
        <f t="shared" si="0"/>
        <v>Urban</v>
      </c>
      <c r="G9" t="str">
        <f t="shared" si="1"/>
        <v>Canada</v>
      </c>
      <c r="H9">
        <v>48</v>
      </c>
      <c r="I9">
        <f t="shared" si="2"/>
        <v>2</v>
      </c>
      <c r="J9" t="str">
        <f t="shared" si="3"/>
        <v>Urban</v>
      </c>
      <c r="K9">
        <v>59</v>
      </c>
      <c r="L9">
        <v>8</v>
      </c>
      <c r="M9" t="s">
        <v>14</v>
      </c>
      <c r="N9" t="s">
        <v>15</v>
      </c>
    </row>
    <row r="10" spans="1:14" x14ac:dyDescent="0.2">
      <c r="A10">
        <v>9</v>
      </c>
      <c r="B10">
        <v>68</v>
      </c>
      <c r="C10" s="1">
        <v>0.90096920000000003</v>
      </c>
      <c r="D10" s="2">
        <v>43.664470000000001</v>
      </c>
      <c r="E10" s="2">
        <v>9.9916906159745462</v>
      </c>
      <c r="F10" t="str">
        <f t="shared" si="0"/>
        <v>Forest</v>
      </c>
      <c r="G10" t="str">
        <f t="shared" si="1"/>
        <v>USA</v>
      </c>
      <c r="H10">
        <v>66</v>
      </c>
      <c r="I10">
        <f t="shared" si="2"/>
        <v>12</v>
      </c>
      <c r="J10" t="str">
        <f t="shared" si="3"/>
        <v>Agricultural</v>
      </c>
      <c r="K10">
        <v>61</v>
      </c>
      <c r="L10">
        <v>9</v>
      </c>
      <c r="M10" t="s">
        <v>14</v>
      </c>
      <c r="N10" t="s">
        <v>16</v>
      </c>
    </row>
    <row r="11" spans="1:14" x14ac:dyDescent="0.2">
      <c r="A11">
        <v>10</v>
      </c>
      <c r="B11">
        <v>64</v>
      </c>
      <c r="C11" s="1">
        <v>0.780806</v>
      </c>
      <c r="D11" s="2">
        <v>34.096040000000002</v>
      </c>
      <c r="E11" s="2">
        <v>11.549940954456989</v>
      </c>
      <c r="F11" t="str">
        <f t="shared" si="0"/>
        <v>Agricultural</v>
      </c>
      <c r="G11" t="str">
        <f t="shared" si="1"/>
        <v>USA</v>
      </c>
      <c r="H11">
        <v>65</v>
      </c>
      <c r="I11">
        <f t="shared" si="2"/>
        <v>11</v>
      </c>
      <c r="J11" t="str">
        <f t="shared" si="3"/>
        <v>Urban</v>
      </c>
      <c r="K11">
        <v>64</v>
      </c>
      <c r="L11">
        <v>10</v>
      </c>
      <c r="M11" t="s">
        <v>13</v>
      </c>
      <c r="N11" t="s">
        <v>16</v>
      </c>
    </row>
    <row r="12" spans="1:14" x14ac:dyDescent="0.2">
      <c r="A12">
        <v>11</v>
      </c>
      <c r="B12">
        <v>71</v>
      </c>
      <c r="C12" s="1">
        <v>0.93716509999999997</v>
      </c>
      <c r="D12" s="2">
        <v>40.31165</v>
      </c>
      <c r="E12" s="2">
        <v>10.857740978809611</v>
      </c>
      <c r="F12" t="str">
        <f t="shared" si="0"/>
        <v>Forest</v>
      </c>
      <c r="G12" t="str">
        <f t="shared" si="1"/>
        <v>USA</v>
      </c>
      <c r="H12">
        <v>71</v>
      </c>
      <c r="I12">
        <f t="shared" si="2"/>
        <v>16</v>
      </c>
      <c r="J12" t="str">
        <f t="shared" si="3"/>
        <v>Forest</v>
      </c>
      <c r="K12">
        <v>65</v>
      </c>
      <c r="L12">
        <v>11</v>
      </c>
      <c r="M12" t="s">
        <v>14</v>
      </c>
      <c r="N12" t="s">
        <v>16</v>
      </c>
    </row>
    <row r="13" spans="1:14" x14ac:dyDescent="0.2">
      <c r="A13">
        <v>12</v>
      </c>
      <c r="B13">
        <v>59</v>
      </c>
      <c r="C13" s="1">
        <v>0.74716439999999995</v>
      </c>
      <c r="D13" s="2">
        <v>38.659190000000002</v>
      </c>
      <c r="E13" s="2">
        <v>12.429250863996572</v>
      </c>
      <c r="F13" t="str">
        <f t="shared" si="0"/>
        <v>Urban</v>
      </c>
      <c r="G13" t="str">
        <f t="shared" si="1"/>
        <v>Canada</v>
      </c>
      <c r="H13">
        <v>59</v>
      </c>
      <c r="I13">
        <f t="shared" si="2"/>
        <v>8</v>
      </c>
      <c r="J13" t="str">
        <f t="shared" si="3"/>
        <v>Urban</v>
      </c>
      <c r="K13">
        <v>66</v>
      </c>
      <c r="L13">
        <v>12</v>
      </c>
      <c r="M13" t="s">
        <v>13</v>
      </c>
      <c r="N13" t="s">
        <v>15</v>
      </c>
    </row>
    <row r="14" spans="1:14" x14ac:dyDescent="0.2">
      <c r="A14">
        <v>13</v>
      </c>
      <c r="B14">
        <v>79</v>
      </c>
      <c r="C14" s="1">
        <v>1.0270843999999999</v>
      </c>
      <c r="D14" s="2">
        <v>44.686500000000002</v>
      </c>
      <c r="E14" s="2">
        <v>12.6</v>
      </c>
      <c r="F14" t="str">
        <f t="shared" si="0"/>
        <v>Forest</v>
      </c>
      <c r="G14" t="str">
        <f t="shared" si="1"/>
        <v>Canada</v>
      </c>
      <c r="H14">
        <v>79</v>
      </c>
      <c r="I14">
        <f t="shared" si="2"/>
        <v>19</v>
      </c>
      <c r="J14" t="str">
        <f t="shared" si="3"/>
        <v>Forest</v>
      </c>
      <c r="K14">
        <v>68</v>
      </c>
      <c r="L14">
        <v>13</v>
      </c>
      <c r="M14" t="s">
        <v>12</v>
      </c>
      <c r="N14" t="s">
        <v>16</v>
      </c>
    </row>
    <row r="15" spans="1:14" x14ac:dyDescent="0.2">
      <c r="A15">
        <v>14</v>
      </c>
      <c r="B15">
        <v>82</v>
      </c>
      <c r="C15" s="1">
        <v>1.0898911</v>
      </c>
      <c r="D15" s="2">
        <v>43.381459999999997</v>
      </c>
      <c r="E15" s="2">
        <v>11.274026834420802</v>
      </c>
      <c r="F15" t="str">
        <f t="shared" si="0"/>
        <v>Agricultural</v>
      </c>
      <c r="G15" t="str">
        <f t="shared" si="1"/>
        <v>USA</v>
      </c>
      <c r="H15">
        <v>82</v>
      </c>
      <c r="I15">
        <f t="shared" si="2"/>
        <v>21</v>
      </c>
      <c r="J15" t="str">
        <f t="shared" si="3"/>
        <v>Agricultural</v>
      </c>
      <c r="K15">
        <v>69</v>
      </c>
      <c r="L15">
        <v>14</v>
      </c>
      <c r="M15" t="s">
        <v>12</v>
      </c>
      <c r="N15" t="s">
        <v>15</v>
      </c>
    </row>
    <row r="16" spans="1:14" x14ac:dyDescent="0.2">
      <c r="A16">
        <v>15</v>
      </c>
      <c r="B16">
        <v>42</v>
      </c>
      <c r="C16" s="1">
        <v>0.3979916</v>
      </c>
      <c r="D16" s="2">
        <v>44.77948</v>
      </c>
      <c r="E16" s="2">
        <v>8.5265428720809098</v>
      </c>
      <c r="F16" t="str">
        <f t="shared" si="0"/>
        <v>Urban</v>
      </c>
      <c r="G16" t="str">
        <f t="shared" si="1"/>
        <v>Canada</v>
      </c>
      <c r="H16">
        <v>42</v>
      </c>
      <c r="I16">
        <f t="shared" si="2"/>
        <v>1</v>
      </c>
      <c r="J16" t="str">
        <f t="shared" si="3"/>
        <v>Urban</v>
      </c>
      <c r="K16">
        <v>70</v>
      </c>
      <c r="L16">
        <v>15</v>
      </c>
      <c r="M16" t="s">
        <v>13</v>
      </c>
      <c r="N16" t="s">
        <v>16</v>
      </c>
    </row>
    <row r="17" spans="1:14" x14ac:dyDescent="0.2">
      <c r="A17">
        <v>16</v>
      </c>
      <c r="B17">
        <v>54</v>
      </c>
      <c r="C17" s="1">
        <v>0.65282819999999997</v>
      </c>
      <c r="D17" s="2">
        <v>51.346820000000001</v>
      </c>
      <c r="E17" s="2">
        <v>12.866730429098268</v>
      </c>
      <c r="F17" t="str">
        <f t="shared" si="0"/>
        <v>Urban</v>
      </c>
      <c r="G17" t="str">
        <f t="shared" si="1"/>
        <v>Canada</v>
      </c>
      <c r="H17">
        <v>50</v>
      </c>
      <c r="I17">
        <f t="shared" si="2"/>
        <v>3</v>
      </c>
      <c r="J17" t="str">
        <f t="shared" si="3"/>
        <v>Urban</v>
      </c>
      <c r="K17">
        <v>71</v>
      </c>
      <c r="L17">
        <v>16</v>
      </c>
      <c r="M17" t="s">
        <v>12</v>
      </c>
      <c r="N17" t="s">
        <v>16</v>
      </c>
    </row>
    <row r="18" spans="1:14" x14ac:dyDescent="0.2">
      <c r="A18">
        <v>17</v>
      </c>
      <c r="B18">
        <v>52</v>
      </c>
      <c r="C18" s="1">
        <v>0.66733710000000002</v>
      </c>
      <c r="D18" s="2">
        <v>46.848799999999997</v>
      </c>
      <c r="E18" s="2">
        <v>11.745184390251827</v>
      </c>
      <c r="F18" t="str">
        <f t="shared" si="0"/>
        <v>Urban</v>
      </c>
      <c r="G18" t="str">
        <f t="shared" si="1"/>
        <v>USA</v>
      </c>
      <c r="H18">
        <v>50</v>
      </c>
      <c r="I18">
        <f t="shared" si="2"/>
        <v>3</v>
      </c>
      <c r="J18" t="str">
        <f t="shared" si="3"/>
        <v>Urban</v>
      </c>
      <c r="K18">
        <v>72</v>
      </c>
      <c r="L18">
        <v>17</v>
      </c>
      <c r="M18" t="s">
        <v>13</v>
      </c>
      <c r="N18" t="s">
        <v>15</v>
      </c>
    </row>
    <row r="19" spans="1:14" x14ac:dyDescent="0.2">
      <c r="A19">
        <v>18</v>
      </c>
      <c r="B19">
        <v>70</v>
      </c>
      <c r="C19" s="1">
        <v>0.91979730000000004</v>
      </c>
      <c r="D19" s="2">
        <v>53.558900000000001</v>
      </c>
      <c r="E19" s="2">
        <v>12.443312839919219</v>
      </c>
      <c r="F19" t="str">
        <f t="shared" si="0"/>
        <v>Agricultural</v>
      </c>
      <c r="G19" t="str">
        <f t="shared" si="1"/>
        <v>USA</v>
      </c>
      <c r="H19">
        <v>70</v>
      </c>
      <c r="I19">
        <f t="shared" si="2"/>
        <v>15</v>
      </c>
      <c r="J19" t="str">
        <f t="shared" si="3"/>
        <v>Agricultural</v>
      </c>
      <c r="K19">
        <v>76</v>
      </c>
      <c r="L19">
        <v>18</v>
      </c>
      <c r="M19" t="s">
        <v>13</v>
      </c>
      <c r="N19" t="s">
        <v>15</v>
      </c>
    </row>
    <row r="20" spans="1:14" x14ac:dyDescent="0.2">
      <c r="A20">
        <v>19</v>
      </c>
      <c r="B20">
        <v>90</v>
      </c>
      <c r="C20" s="1">
        <v>1.3315778</v>
      </c>
      <c r="D20" s="2">
        <v>47.05406</v>
      </c>
      <c r="E20" s="2">
        <v>12.114457287023393</v>
      </c>
      <c r="F20" t="str">
        <f t="shared" si="0"/>
        <v>Forest</v>
      </c>
      <c r="G20" t="str">
        <f t="shared" si="1"/>
        <v>USA</v>
      </c>
      <c r="H20">
        <v>96</v>
      </c>
      <c r="I20">
        <f t="shared" si="2"/>
        <v>24</v>
      </c>
      <c r="J20" t="str">
        <f t="shared" si="3"/>
        <v>Forest</v>
      </c>
      <c r="K20">
        <v>79</v>
      </c>
      <c r="L20">
        <v>19</v>
      </c>
      <c r="M20" t="s">
        <v>12</v>
      </c>
      <c r="N20" t="s">
        <v>15</v>
      </c>
    </row>
    <row r="21" spans="1:14" x14ac:dyDescent="0.2">
      <c r="A21">
        <v>20</v>
      </c>
      <c r="B21">
        <v>69</v>
      </c>
      <c r="C21" s="1">
        <v>0.88844440000000002</v>
      </c>
      <c r="D21" s="2">
        <v>47.479599999999998</v>
      </c>
      <c r="E21" s="2">
        <v>10.982980938923548</v>
      </c>
      <c r="F21" t="str">
        <f t="shared" si="0"/>
        <v>Forest</v>
      </c>
      <c r="G21" t="str">
        <f t="shared" si="1"/>
        <v>Canada</v>
      </c>
      <c r="H21">
        <v>66</v>
      </c>
      <c r="I21">
        <f t="shared" si="2"/>
        <v>12</v>
      </c>
      <c r="J21" t="str">
        <f t="shared" si="3"/>
        <v>Agricultural</v>
      </c>
      <c r="K21">
        <v>80</v>
      </c>
      <c r="L21">
        <v>20</v>
      </c>
      <c r="M21" t="s">
        <v>12</v>
      </c>
      <c r="N21" t="s">
        <v>16</v>
      </c>
    </row>
    <row r="22" spans="1:14" x14ac:dyDescent="0.2">
      <c r="A22">
        <v>21</v>
      </c>
      <c r="B22">
        <v>55</v>
      </c>
      <c r="C22" s="1">
        <v>0.69505859999999997</v>
      </c>
      <c r="D22" s="2">
        <v>47.242789999999999</v>
      </c>
      <c r="E22" s="2">
        <v>11.559870477349229</v>
      </c>
      <c r="F22" t="str">
        <f t="shared" si="0"/>
        <v>Agricultural</v>
      </c>
      <c r="G22" t="str">
        <f t="shared" si="1"/>
        <v>USA</v>
      </c>
      <c r="H22">
        <v>55</v>
      </c>
      <c r="I22">
        <f t="shared" si="2"/>
        <v>6</v>
      </c>
      <c r="J22" t="str">
        <f t="shared" si="3"/>
        <v>Agricultural</v>
      </c>
      <c r="K22">
        <v>82</v>
      </c>
      <c r="L22">
        <v>21</v>
      </c>
      <c r="M22" t="s">
        <v>13</v>
      </c>
      <c r="N22" t="s">
        <v>16</v>
      </c>
    </row>
    <row r="23" spans="1:14" x14ac:dyDescent="0.2">
      <c r="A23">
        <v>22</v>
      </c>
      <c r="B23">
        <v>58</v>
      </c>
      <c r="C23" s="1">
        <v>0.72202270000000002</v>
      </c>
      <c r="D23" s="2">
        <v>46.633690000000001</v>
      </c>
      <c r="E23" s="2">
        <v>11.510310527158353</v>
      </c>
      <c r="F23" t="str">
        <f t="shared" si="0"/>
        <v>Forest</v>
      </c>
      <c r="G23" t="str">
        <f t="shared" si="1"/>
        <v>Canada</v>
      </c>
      <c r="H23">
        <v>58</v>
      </c>
      <c r="I23">
        <f t="shared" si="2"/>
        <v>7</v>
      </c>
      <c r="J23" t="str">
        <f t="shared" si="3"/>
        <v>Forest</v>
      </c>
      <c r="K23">
        <v>87</v>
      </c>
      <c r="L23">
        <v>22</v>
      </c>
      <c r="M23" t="s">
        <v>12</v>
      </c>
      <c r="N23" t="s">
        <v>15</v>
      </c>
    </row>
    <row r="24" spans="1:14" x14ac:dyDescent="0.2">
      <c r="A24">
        <v>23</v>
      </c>
      <c r="B24">
        <v>66</v>
      </c>
      <c r="C24" s="1">
        <v>0.83448489999999997</v>
      </c>
      <c r="D24" s="2">
        <v>58.844369999999998</v>
      </c>
      <c r="E24" s="2">
        <v>11.686074576213123</v>
      </c>
      <c r="F24" t="str">
        <f t="shared" si="0"/>
        <v>Agricultural</v>
      </c>
      <c r="G24" t="str">
        <f t="shared" si="1"/>
        <v>Canada</v>
      </c>
      <c r="H24">
        <v>66</v>
      </c>
      <c r="I24">
        <f t="shared" si="2"/>
        <v>12</v>
      </c>
      <c r="J24" t="str">
        <f t="shared" si="3"/>
        <v>Agricultural</v>
      </c>
      <c r="K24">
        <v>88</v>
      </c>
      <c r="L24">
        <v>23</v>
      </c>
      <c r="M24" t="s">
        <v>13</v>
      </c>
      <c r="N24" t="s">
        <v>15</v>
      </c>
    </row>
    <row r="25" spans="1:14" x14ac:dyDescent="0.2">
      <c r="A25">
        <v>24</v>
      </c>
      <c r="B25">
        <v>87</v>
      </c>
      <c r="C25" s="1">
        <v>1.1943888</v>
      </c>
      <c r="D25" s="2">
        <v>49.772739999999999</v>
      </c>
      <c r="E25" s="2">
        <v>10.843323331095826</v>
      </c>
      <c r="F25" t="str">
        <f t="shared" si="0"/>
        <v>Forest</v>
      </c>
      <c r="G25" t="str">
        <f t="shared" si="1"/>
        <v>Canada</v>
      </c>
      <c r="H25">
        <v>87</v>
      </c>
      <c r="I25">
        <f t="shared" si="2"/>
        <v>22</v>
      </c>
      <c r="J25" t="str">
        <f t="shared" si="3"/>
        <v>Forest</v>
      </c>
      <c r="K25">
        <v>90</v>
      </c>
      <c r="L25">
        <v>24</v>
      </c>
      <c r="M25" t="s">
        <v>12</v>
      </c>
      <c r="N25" t="s">
        <v>16</v>
      </c>
    </row>
    <row r="26" spans="1:14" x14ac:dyDescent="0.2">
      <c r="E26">
        <f>COUNTIF(F2:F25,"Agricultural")</f>
        <v>8</v>
      </c>
      <c r="F26">
        <f>COUNTIF(G2:G25,"Canada")</f>
        <v>12</v>
      </c>
      <c r="L26">
        <f>COUNTIF(M2:M25,"Agricultural")</f>
        <v>8</v>
      </c>
    </row>
    <row r="27" spans="1:14" x14ac:dyDescent="0.2">
      <c r="E27">
        <f>COUNTIF(F2:F25,"Forest")</f>
        <v>8</v>
      </c>
      <c r="F27">
        <f>COUNTIF(G2:G25,"USA")</f>
        <v>12</v>
      </c>
      <c r="L27">
        <f>COUNTIF(M2:M25,"Forest")</f>
        <v>8</v>
      </c>
    </row>
    <row r="28" spans="1:14" x14ac:dyDescent="0.2">
      <c r="E28">
        <f>COUNTIF(F2:F25,"Urban")</f>
        <v>8</v>
      </c>
      <c r="L28">
        <f>COUNTIF(M2:M25,"Urban")</f>
        <v>8</v>
      </c>
    </row>
  </sheetData>
  <sortState ref="K2:K25">
    <sortCondition ref="K2:K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 sheet</vt:lpstr>
      <vt:lpstr>Inverts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Brin</dc:creator>
  <cp:lastModifiedBy>Lindsay Brin</cp:lastModifiedBy>
  <dcterms:created xsi:type="dcterms:W3CDTF">2016-06-06T20:22:06Z</dcterms:created>
  <dcterms:modified xsi:type="dcterms:W3CDTF">2016-06-15T20:34:42Z</dcterms:modified>
</cp:coreProperties>
</file>