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qh/Desktop/Module 2 Exam/"/>
    </mc:Choice>
  </mc:AlternateContent>
  <xr:revisionPtr revIDLastSave="0" documentId="13_ncr:1_{CB2887DD-67FC-F24B-8AB3-F51B13A113E8}" xr6:coauthVersionLast="47" xr6:coauthVersionMax="47" xr10:uidLastSave="{00000000-0000-0000-0000-000000000000}"/>
  <bookViews>
    <workbookView xWindow="17580" yWindow="-23020" windowWidth="27640" windowHeight="18880" xr2:uid="{A5CDCDA9-2E1A-A34C-B109-EAF6DE122ECF}"/>
  </bookViews>
  <sheets>
    <sheet name="Question 5" sheetId="1" r:id="rId1"/>
    <sheet name="Question 6" sheetId="4" r:id="rId2"/>
  </sheets>
  <definedNames>
    <definedName name="_xlnm._FilterDatabase" localSheetId="0" hidden="1">'Question 5'!$A$9:$I$1259</definedName>
    <definedName name="_xlnm._FilterDatabase" localSheetId="1" hidden="1">'Question 6'!$A$14:$R$1264</definedName>
    <definedName name="C_">'Question 5'!$F$11</definedName>
    <definedName name="expectation">'Question 5'!$F$16</definedName>
    <definedName name="factor_var">'Question 5'!$F$12</definedName>
    <definedName name="factor_var5">'Question 5'!$F$12</definedName>
    <definedName name="factor_var6">'Question 6'!$H$6</definedName>
    <definedName name="lambda">'Question 6'!$C$4</definedName>
    <definedName name="T_">'Question 6'!$C$6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4" l="1"/>
  <c r="H17" i="4"/>
  <c r="E17" i="4"/>
  <c r="E18" i="4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E65" i="4" s="1"/>
  <c r="E66" i="4" s="1"/>
  <c r="E67" i="4" s="1"/>
  <c r="E68" i="4" s="1"/>
  <c r="E69" i="4" s="1"/>
  <c r="E70" i="4" s="1"/>
  <c r="E71" i="4" s="1"/>
  <c r="E72" i="4" s="1"/>
  <c r="E73" i="4" s="1"/>
  <c r="E74" i="4" s="1"/>
  <c r="E75" i="4" s="1"/>
  <c r="E76" i="4" s="1"/>
  <c r="E77" i="4" s="1"/>
  <c r="E78" i="4" s="1"/>
  <c r="E79" i="4" s="1"/>
  <c r="E80" i="4" s="1"/>
  <c r="E81" i="4" s="1"/>
  <c r="E82" i="4" s="1"/>
  <c r="E83" i="4" s="1"/>
  <c r="E84" i="4" s="1"/>
  <c r="E85" i="4" s="1"/>
  <c r="E86" i="4" s="1"/>
  <c r="E87" i="4" s="1"/>
  <c r="E88" i="4" s="1"/>
  <c r="E89" i="4" s="1"/>
  <c r="E90" i="4" s="1"/>
  <c r="E91" i="4" s="1"/>
  <c r="E92" i="4" s="1"/>
  <c r="E93" i="4" s="1"/>
  <c r="E94" i="4" s="1"/>
  <c r="E95" i="4" s="1"/>
  <c r="E96" i="4" s="1"/>
  <c r="E97" i="4" s="1"/>
  <c r="E98" i="4" s="1"/>
  <c r="E99" i="4" s="1"/>
  <c r="E100" i="4" s="1"/>
  <c r="E101" i="4" s="1"/>
  <c r="E102" i="4" s="1"/>
  <c r="E103" i="4" s="1"/>
  <c r="E104" i="4" s="1"/>
  <c r="E105" i="4" s="1"/>
  <c r="E106" i="4" s="1"/>
  <c r="E107" i="4" s="1"/>
  <c r="E108" i="4" s="1"/>
  <c r="E109" i="4" s="1"/>
  <c r="E110" i="4" s="1"/>
  <c r="E111" i="4" s="1"/>
  <c r="E112" i="4" s="1"/>
  <c r="E113" i="4" s="1"/>
  <c r="E114" i="4" s="1"/>
  <c r="E115" i="4" s="1"/>
  <c r="E116" i="4" s="1"/>
  <c r="E117" i="4" s="1"/>
  <c r="E118" i="4" s="1"/>
  <c r="E119" i="4" s="1"/>
  <c r="E120" i="4" s="1"/>
  <c r="E121" i="4" s="1"/>
  <c r="E122" i="4" s="1"/>
  <c r="E123" i="4" s="1"/>
  <c r="E124" i="4" s="1"/>
  <c r="E125" i="4" s="1"/>
  <c r="E126" i="4" s="1"/>
  <c r="E127" i="4" s="1"/>
  <c r="E128" i="4" s="1"/>
  <c r="E129" i="4" s="1"/>
  <c r="E130" i="4" s="1"/>
  <c r="E131" i="4" s="1"/>
  <c r="E132" i="4" s="1"/>
  <c r="E133" i="4" s="1"/>
  <c r="E134" i="4" s="1"/>
  <c r="E135" i="4" s="1"/>
  <c r="E136" i="4" s="1"/>
  <c r="E137" i="4" s="1"/>
  <c r="E138" i="4" s="1"/>
  <c r="E139" i="4" s="1"/>
  <c r="E140" i="4" s="1"/>
  <c r="E141" i="4" s="1"/>
  <c r="E142" i="4" s="1"/>
  <c r="E143" i="4" s="1"/>
  <c r="E144" i="4" s="1"/>
  <c r="E145" i="4" s="1"/>
  <c r="E146" i="4" s="1"/>
  <c r="E147" i="4" s="1"/>
  <c r="E148" i="4" s="1"/>
  <c r="E149" i="4" s="1"/>
  <c r="E150" i="4" s="1"/>
  <c r="E151" i="4" s="1"/>
  <c r="E152" i="4" s="1"/>
  <c r="E153" i="4" s="1"/>
  <c r="E154" i="4" s="1"/>
  <c r="E155" i="4" s="1"/>
  <c r="E156" i="4" s="1"/>
  <c r="E157" i="4" s="1"/>
  <c r="E158" i="4" s="1"/>
  <c r="E159" i="4" s="1"/>
  <c r="E160" i="4" s="1"/>
  <c r="E161" i="4" s="1"/>
  <c r="E162" i="4" s="1"/>
  <c r="E163" i="4" s="1"/>
  <c r="E164" i="4" s="1"/>
  <c r="E165" i="4" s="1"/>
  <c r="E166" i="4" s="1"/>
  <c r="E167" i="4" s="1"/>
  <c r="E168" i="4" s="1"/>
  <c r="E169" i="4" s="1"/>
  <c r="E170" i="4" s="1"/>
  <c r="E171" i="4" s="1"/>
  <c r="E172" i="4" s="1"/>
  <c r="E173" i="4" s="1"/>
  <c r="E174" i="4" s="1"/>
  <c r="E175" i="4" s="1"/>
  <c r="E176" i="4" s="1"/>
  <c r="E177" i="4" s="1"/>
  <c r="E178" i="4" s="1"/>
  <c r="E179" i="4" s="1"/>
  <c r="E180" i="4" s="1"/>
  <c r="E181" i="4" s="1"/>
  <c r="E182" i="4" s="1"/>
  <c r="E183" i="4" s="1"/>
  <c r="E184" i="4" s="1"/>
  <c r="E185" i="4" s="1"/>
  <c r="E186" i="4" s="1"/>
  <c r="E187" i="4" s="1"/>
  <c r="E188" i="4" s="1"/>
  <c r="E189" i="4" s="1"/>
  <c r="E190" i="4" s="1"/>
  <c r="E191" i="4" s="1"/>
  <c r="E192" i="4" s="1"/>
  <c r="E193" i="4" s="1"/>
  <c r="E194" i="4" s="1"/>
  <c r="E195" i="4" s="1"/>
  <c r="E196" i="4" s="1"/>
  <c r="E197" i="4" s="1"/>
  <c r="E198" i="4" s="1"/>
  <c r="E199" i="4" s="1"/>
  <c r="E200" i="4" s="1"/>
  <c r="E201" i="4" s="1"/>
  <c r="E202" i="4" s="1"/>
  <c r="E203" i="4" s="1"/>
  <c r="E204" i="4" s="1"/>
  <c r="E205" i="4" s="1"/>
  <c r="E206" i="4" s="1"/>
  <c r="E207" i="4" s="1"/>
  <c r="E208" i="4" s="1"/>
  <c r="E209" i="4" s="1"/>
  <c r="E210" i="4" s="1"/>
  <c r="E211" i="4" s="1"/>
  <c r="E212" i="4" s="1"/>
  <c r="E213" i="4" s="1"/>
  <c r="E214" i="4" s="1"/>
  <c r="E215" i="4" s="1"/>
  <c r="E216" i="4" s="1"/>
  <c r="E217" i="4" s="1"/>
  <c r="E218" i="4" s="1"/>
  <c r="E219" i="4" s="1"/>
  <c r="E220" i="4" s="1"/>
  <c r="E221" i="4" s="1"/>
  <c r="E222" i="4" s="1"/>
  <c r="E223" i="4" s="1"/>
  <c r="E224" i="4" s="1"/>
  <c r="E225" i="4" s="1"/>
  <c r="E226" i="4" s="1"/>
  <c r="E227" i="4" s="1"/>
  <c r="E228" i="4" s="1"/>
  <c r="E229" i="4" s="1"/>
  <c r="E230" i="4" s="1"/>
  <c r="E231" i="4" s="1"/>
  <c r="E232" i="4" s="1"/>
  <c r="E233" i="4" s="1"/>
  <c r="E234" i="4" s="1"/>
  <c r="E235" i="4" s="1"/>
  <c r="E236" i="4" s="1"/>
  <c r="E237" i="4" s="1"/>
  <c r="E238" i="4" s="1"/>
  <c r="E239" i="4" s="1"/>
  <c r="E240" i="4" s="1"/>
  <c r="E241" i="4" s="1"/>
  <c r="E242" i="4" s="1"/>
  <c r="E243" i="4" s="1"/>
  <c r="E244" i="4" s="1"/>
  <c r="E245" i="4" s="1"/>
  <c r="E246" i="4" s="1"/>
  <c r="E247" i="4" s="1"/>
  <c r="E248" i="4" s="1"/>
  <c r="E249" i="4" s="1"/>
  <c r="E250" i="4" s="1"/>
  <c r="E251" i="4" s="1"/>
  <c r="E252" i="4" s="1"/>
  <c r="E253" i="4" s="1"/>
  <c r="E254" i="4" s="1"/>
  <c r="E255" i="4" s="1"/>
  <c r="E256" i="4" s="1"/>
  <c r="E257" i="4" s="1"/>
  <c r="E258" i="4" s="1"/>
  <c r="E259" i="4" s="1"/>
  <c r="E260" i="4" s="1"/>
  <c r="E261" i="4" s="1"/>
  <c r="E262" i="4" s="1"/>
  <c r="E263" i="4" s="1"/>
  <c r="E264" i="4" s="1"/>
  <c r="E265" i="4" s="1"/>
  <c r="E266" i="4" s="1"/>
  <c r="E267" i="4" s="1"/>
  <c r="E268" i="4" s="1"/>
  <c r="E269" i="4" s="1"/>
  <c r="E270" i="4" s="1"/>
  <c r="E271" i="4" s="1"/>
  <c r="E272" i="4" s="1"/>
  <c r="E273" i="4" s="1"/>
  <c r="E274" i="4" s="1"/>
  <c r="E275" i="4" s="1"/>
  <c r="E276" i="4" s="1"/>
  <c r="E277" i="4" s="1"/>
  <c r="E278" i="4" s="1"/>
  <c r="E279" i="4" s="1"/>
  <c r="E280" i="4" s="1"/>
  <c r="E281" i="4" s="1"/>
  <c r="E282" i="4" s="1"/>
  <c r="E283" i="4" s="1"/>
  <c r="E284" i="4" s="1"/>
  <c r="E285" i="4" s="1"/>
  <c r="E286" i="4" s="1"/>
  <c r="E287" i="4" s="1"/>
  <c r="E288" i="4" s="1"/>
  <c r="E289" i="4" s="1"/>
  <c r="E290" i="4" s="1"/>
  <c r="E291" i="4" s="1"/>
  <c r="E292" i="4" s="1"/>
  <c r="E293" i="4" s="1"/>
  <c r="E294" i="4" s="1"/>
  <c r="E295" i="4" s="1"/>
  <c r="E296" i="4" s="1"/>
  <c r="E297" i="4" s="1"/>
  <c r="E298" i="4" s="1"/>
  <c r="E299" i="4" s="1"/>
  <c r="E300" i="4" s="1"/>
  <c r="E301" i="4" s="1"/>
  <c r="E302" i="4" s="1"/>
  <c r="E303" i="4" s="1"/>
  <c r="E304" i="4" s="1"/>
  <c r="E305" i="4" s="1"/>
  <c r="E306" i="4" s="1"/>
  <c r="E307" i="4" s="1"/>
  <c r="E308" i="4" s="1"/>
  <c r="E309" i="4" s="1"/>
  <c r="E310" i="4" s="1"/>
  <c r="E311" i="4" s="1"/>
  <c r="E312" i="4" s="1"/>
  <c r="E313" i="4" s="1"/>
  <c r="E314" i="4" s="1"/>
  <c r="E315" i="4" s="1"/>
  <c r="E316" i="4" s="1"/>
  <c r="E317" i="4" s="1"/>
  <c r="E318" i="4" s="1"/>
  <c r="E319" i="4" s="1"/>
  <c r="E320" i="4" s="1"/>
  <c r="E321" i="4" s="1"/>
  <c r="E322" i="4" s="1"/>
  <c r="E323" i="4" s="1"/>
  <c r="E324" i="4" s="1"/>
  <c r="E325" i="4" s="1"/>
  <c r="E326" i="4" s="1"/>
  <c r="E327" i="4" s="1"/>
  <c r="E328" i="4" s="1"/>
  <c r="E329" i="4" s="1"/>
  <c r="E330" i="4" s="1"/>
  <c r="E331" i="4" s="1"/>
  <c r="E332" i="4" s="1"/>
  <c r="E333" i="4" s="1"/>
  <c r="E334" i="4" s="1"/>
  <c r="E335" i="4" s="1"/>
  <c r="E336" i="4" s="1"/>
  <c r="E337" i="4" s="1"/>
  <c r="E338" i="4" s="1"/>
  <c r="E339" i="4" s="1"/>
  <c r="E340" i="4" s="1"/>
  <c r="E341" i="4" s="1"/>
  <c r="E342" i="4" s="1"/>
  <c r="E343" i="4" s="1"/>
  <c r="E344" i="4" s="1"/>
  <c r="E345" i="4" s="1"/>
  <c r="E346" i="4" s="1"/>
  <c r="E347" i="4" s="1"/>
  <c r="E348" i="4" s="1"/>
  <c r="E349" i="4" s="1"/>
  <c r="E350" i="4" s="1"/>
  <c r="E351" i="4" s="1"/>
  <c r="E352" i="4" s="1"/>
  <c r="E353" i="4" s="1"/>
  <c r="E354" i="4" s="1"/>
  <c r="E355" i="4" s="1"/>
  <c r="E356" i="4" s="1"/>
  <c r="E357" i="4" s="1"/>
  <c r="E358" i="4" s="1"/>
  <c r="E359" i="4" s="1"/>
  <c r="E360" i="4" s="1"/>
  <c r="E361" i="4" s="1"/>
  <c r="E362" i="4" s="1"/>
  <c r="E363" i="4" s="1"/>
  <c r="E364" i="4" s="1"/>
  <c r="E365" i="4" s="1"/>
  <c r="E366" i="4" s="1"/>
  <c r="E367" i="4" s="1"/>
  <c r="E368" i="4" s="1"/>
  <c r="E369" i="4" s="1"/>
  <c r="E370" i="4" s="1"/>
  <c r="E371" i="4" s="1"/>
  <c r="E372" i="4" s="1"/>
  <c r="E373" i="4" s="1"/>
  <c r="E374" i="4" s="1"/>
  <c r="E375" i="4" s="1"/>
  <c r="E376" i="4" s="1"/>
  <c r="E377" i="4" s="1"/>
  <c r="E378" i="4" s="1"/>
  <c r="E379" i="4" s="1"/>
  <c r="E380" i="4" s="1"/>
  <c r="E381" i="4" s="1"/>
  <c r="E382" i="4" s="1"/>
  <c r="E383" i="4" s="1"/>
  <c r="E384" i="4" s="1"/>
  <c r="E385" i="4" s="1"/>
  <c r="E386" i="4" s="1"/>
  <c r="E387" i="4" s="1"/>
  <c r="E388" i="4" s="1"/>
  <c r="E389" i="4" s="1"/>
  <c r="E390" i="4" s="1"/>
  <c r="E391" i="4" s="1"/>
  <c r="E392" i="4" s="1"/>
  <c r="E393" i="4" s="1"/>
  <c r="E394" i="4" s="1"/>
  <c r="E395" i="4" s="1"/>
  <c r="E396" i="4" s="1"/>
  <c r="E397" i="4" s="1"/>
  <c r="E398" i="4" s="1"/>
  <c r="E399" i="4" s="1"/>
  <c r="E400" i="4" s="1"/>
  <c r="E401" i="4" s="1"/>
  <c r="E402" i="4" s="1"/>
  <c r="E403" i="4" s="1"/>
  <c r="E404" i="4" s="1"/>
  <c r="E405" i="4" s="1"/>
  <c r="E406" i="4" s="1"/>
  <c r="E407" i="4" s="1"/>
  <c r="E408" i="4" s="1"/>
  <c r="E409" i="4" s="1"/>
  <c r="E410" i="4" s="1"/>
  <c r="E411" i="4" s="1"/>
  <c r="E412" i="4" s="1"/>
  <c r="E413" i="4" s="1"/>
  <c r="E414" i="4" s="1"/>
  <c r="E415" i="4" s="1"/>
  <c r="E416" i="4" s="1"/>
  <c r="E417" i="4" s="1"/>
  <c r="E418" i="4" s="1"/>
  <c r="E419" i="4" s="1"/>
  <c r="E420" i="4" s="1"/>
  <c r="E421" i="4" s="1"/>
  <c r="E422" i="4" s="1"/>
  <c r="E423" i="4" s="1"/>
  <c r="E424" i="4" s="1"/>
  <c r="E425" i="4" s="1"/>
  <c r="E426" i="4" s="1"/>
  <c r="E427" i="4" s="1"/>
  <c r="E428" i="4" s="1"/>
  <c r="E429" i="4" s="1"/>
  <c r="E430" i="4" s="1"/>
  <c r="E431" i="4" s="1"/>
  <c r="E432" i="4" s="1"/>
  <c r="E433" i="4" s="1"/>
  <c r="E434" i="4" s="1"/>
  <c r="E435" i="4" s="1"/>
  <c r="E436" i="4" s="1"/>
  <c r="E437" i="4" s="1"/>
  <c r="E438" i="4" s="1"/>
  <c r="E439" i="4" s="1"/>
  <c r="E440" i="4" s="1"/>
  <c r="E441" i="4" s="1"/>
  <c r="E442" i="4" s="1"/>
  <c r="E443" i="4" s="1"/>
  <c r="E444" i="4" s="1"/>
  <c r="E445" i="4" s="1"/>
  <c r="E446" i="4" s="1"/>
  <c r="E447" i="4" s="1"/>
  <c r="E448" i="4" s="1"/>
  <c r="E449" i="4" s="1"/>
  <c r="E450" i="4" s="1"/>
  <c r="E451" i="4" s="1"/>
  <c r="E452" i="4" s="1"/>
  <c r="E453" i="4" s="1"/>
  <c r="E454" i="4" s="1"/>
  <c r="E455" i="4" s="1"/>
  <c r="E456" i="4" s="1"/>
  <c r="E457" i="4" s="1"/>
  <c r="E458" i="4" s="1"/>
  <c r="E459" i="4" s="1"/>
  <c r="E460" i="4" s="1"/>
  <c r="E461" i="4" s="1"/>
  <c r="E462" i="4" s="1"/>
  <c r="E463" i="4" s="1"/>
  <c r="E464" i="4" s="1"/>
  <c r="E465" i="4" s="1"/>
  <c r="E466" i="4" s="1"/>
  <c r="E467" i="4" s="1"/>
  <c r="E468" i="4" s="1"/>
  <c r="E469" i="4" s="1"/>
  <c r="E470" i="4" s="1"/>
  <c r="E471" i="4" s="1"/>
  <c r="E472" i="4" s="1"/>
  <c r="E473" i="4" s="1"/>
  <c r="E474" i="4" s="1"/>
  <c r="E475" i="4" s="1"/>
  <c r="E476" i="4" s="1"/>
  <c r="E477" i="4" s="1"/>
  <c r="E478" i="4" s="1"/>
  <c r="E479" i="4" s="1"/>
  <c r="E480" i="4" s="1"/>
  <c r="E481" i="4" s="1"/>
  <c r="E482" i="4" s="1"/>
  <c r="E483" i="4" s="1"/>
  <c r="E484" i="4" s="1"/>
  <c r="E485" i="4" s="1"/>
  <c r="E486" i="4" s="1"/>
  <c r="E487" i="4" s="1"/>
  <c r="E488" i="4" s="1"/>
  <c r="E489" i="4" s="1"/>
  <c r="E490" i="4" s="1"/>
  <c r="E491" i="4" s="1"/>
  <c r="E492" i="4" s="1"/>
  <c r="E493" i="4" s="1"/>
  <c r="E494" i="4" s="1"/>
  <c r="E495" i="4" s="1"/>
  <c r="E496" i="4" s="1"/>
  <c r="E497" i="4" s="1"/>
  <c r="E498" i="4" s="1"/>
  <c r="E499" i="4" s="1"/>
  <c r="E500" i="4" s="1"/>
  <c r="E501" i="4" s="1"/>
  <c r="E502" i="4" s="1"/>
  <c r="E503" i="4" s="1"/>
  <c r="E504" i="4" s="1"/>
  <c r="E505" i="4" s="1"/>
  <c r="E506" i="4" s="1"/>
  <c r="E507" i="4" s="1"/>
  <c r="E508" i="4" s="1"/>
  <c r="E509" i="4" s="1"/>
  <c r="E510" i="4" s="1"/>
  <c r="E511" i="4" s="1"/>
  <c r="E512" i="4" s="1"/>
  <c r="E513" i="4" s="1"/>
  <c r="E514" i="4" s="1"/>
  <c r="E515" i="4" s="1"/>
  <c r="E516" i="4" s="1"/>
  <c r="E517" i="4" s="1"/>
  <c r="E518" i="4" s="1"/>
  <c r="E519" i="4" s="1"/>
  <c r="E520" i="4" s="1"/>
  <c r="E521" i="4" s="1"/>
  <c r="E522" i="4" s="1"/>
  <c r="E523" i="4" s="1"/>
  <c r="E524" i="4" s="1"/>
  <c r="E525" i="4" s="1"/>
  <c r="E526" i="4" s="1"/>
  <c r="E527" i="4" s="1"/>
  <c r="E528" i="4" s="1"/>
  <c r="E529" i="4" s="1"/>
  <c r="E530" i="4" s="1"/>
  <c r="E531" i="4" s="1"/>
  <c r="E532" i="4" s="1"/>
  <c r="E533" i="4" s="1"/>
  <c r="E534" i="4" s="1"/>
  <c r="E535" i="4" s="1"/>
  <c r="E536" i="4" s="1"/>
  <c r="E537" i="4" s="1"/>
  <c r="E538" i="4" s="1"/>
  <c r="E539" i="4" s="1"/>
  <c r="E540" i="4" s="1"/>
  <c r="E541" i="4" s="1"/>
  <c r="E542" i="4" s="1"/>
  <c r="E543" i="4" s="1"/>
  <c r="E544" i="4" s="1"/>
  <c r="E545" i="4" s="1"/>
  <c r="E546" i="4" s="1"/>
  <c r="E547" i="4" s="1"/>
  <c r="E548" i="4" s="1"/>
  <c r="E549" i="4" s="1"/>
  <c r="E550" i="4" s="1"/>
  <c r="E551" i="4" s="1"/>
  <c r="E552" i="4" s="1"/>
  <c r="E553" i="4" s="1"/>
  <c r="E554" i="4" s="1"/>
  <c r="E555" i="4" s="1"/>
  <c r="E556" i="4" s="1"/>
  <c r="E557" i="4" s="1"/>
  <c r="E558" i="4" s="1"/>
  <c r="E559" i="4" s="1"/>
  <c r="E560" i="4" s="1"/>
  <c r="E561" i="4" s="1"/>
  <c r="E562" i="4" s="1"/>
  <c r="E563" i="4" s="1"/>
  <c r="E564" i="4" s="1"/>
  <c r="E565" i="4" s="1"/>
  <c r="E566" i="4" s="1"/>
  <c r="E567" i="4" s="1"/>
  <c r="E568" i="4" s="1"/>
  <c r="E569" i="4" s="1"/>
  <c r="E570" i="4" s="1"/>
  <c r="E571" i="4" s="1"/>
  <c r="E572" i="4" s="1"/>
  <c r="E573" i="4" s="1"/>
  <c r="E574" i="4" s="1"/>
  <c r="E575" i="4" s="1"/>
  <c r="E576" i="4" s="1"/>
  <c r="E577" i="4" s="1"/>
  <c r="E578" i="4" s="1"/>
  <c r="E579" i="4" s="1"/>
  <c r="E580" i="4" s="1"/>
  <c r="E581" i="4" s="1"/>
  <c r="E582" i="4" s="1"/>
  <c r="E583" i="4" s="1"/>
  <c r="E584" i="4" s="1"/>
  <c r="E585" i="4" s="1"/>
  <c r="E586" i="4" s="1"/>
  <c r="E587" i="4" s="1"/>
  <c r="E588" i="4" s="1"/>
  <c r="E589" i="4" s="1"/>
  <c r="E590" i="4" s="1"/>
  <c r="E591" i="4" s="1"/>
  <c r="E592" i="4" s="1"/>
  <c r="E593" i="4" s="1"/>
  <c r="E594" i="4" s="1"/>
  <c r="E595" i="4" s="1"/>
  <c r="E596" i="4" s="1"/>
  <c r="E597" i="4" s="1"/>
  <c r="E598" i="4" s="1"/>
  <c r="E599" i="4" s="1"/>
  <c r="E600" i="4" s="1"/>
  <c r="E601" i="4" s="1"/>
  <c r="E602" i="4" s="1"/>
  <c r="E603" i="4" s="1"/>
  <c r="E604" i="4" s="1"/>
  <c r="E605" i="4" s="1"/>
  <c r="E606" i="4" s="1"/>
  <c r="E607" i="4" s="1"/>
  <c r="E608" i="4" s="1"/>
  <c r="E609" i="4" s="1"/>
  <c r="E610" i="4" s="1"/>
  <c r="E611" i="4" s="1"/>
  <c r="E612" i="4" s="1"/>
  <c r="E613" i="4" s="1"/>
  <c r="E614" i="4" s="1"/>
  <c r="E615" i="4" s="1"/>
  <c r="E616" i="4" s="1"/>
  <c r="E617" i="4" s="1"/>
  <c r="E618" i="4" s="1"/>
  <c r="E619" i="4" s="1"/>
  <c r="E620" i="4" s="1"/>
  <c r="E621" i="4" s="1"/>
  <c r="E622" i="4" s="1"/>
  <c r="E623" i="4" s="1"/>
  <c r="E624" i="4" s="1"/>
  <c r="E625" i="4" s="1"/>
  <c r="E626" i="4" s="1"/>
  <c r="E627" i="4" s="1"/>
  <c r="E628" i="4" s="1"/>
  <c r="E629" i="4" s="1"/>
  <c r="E630" i="4" s="1"/>
  <c r="E631" i="4" s="1"/>
  <c r="E632" i="4" s="1"/>
  <c r="E633" i="4" s="1"/>
  <c r="E634" i="4" s="1"/>
  <c r="E635" i="4" s="1"/>
  <c r="E636" i="4" s="1"/>
  <c r="E637" i="4" s="1"/>
  <c r="E638" i="4" s="1"/>
  <c r="E639" i="4" s="1"/>
  <c r="E640" i="4" s="1"/>
  <c r="E641" i="4" s="1"/>
  <c r="E642" i="4" s="1"/>
  <c r="E643" i="4" s="1"/>
  <c r="E644" i="4" s="1"/>
  <c r="E645" i="4" s="1"/>
  <c r="E646" i="4" s="1"/>
  <c r="E647" i="4" s="1"/>
  <c r="E648" i="4" s="1"/>
  <c r="E649" i="4" s="1"/>
  <c r="E650" i="4" s="1"/>
  <c r="E651" i="4" s="1"/>
  <c r="E652" i="4" s="1"/>
  <c r="E653" i="4" s="1"/>
  <c r="E654" i="4" s="1"/>
  <c r="E655" i="4" s="1"/>
  <c r="E656" i="4" s="1"/>
  <c r="E657" i="4" s="1"/>
  <c r="E658" i="4" s="1"/>
  <c r="E659" i="4" s="1"/>
  <c r="E660" i="4" s="1"/>
  <c r="E661" i="4" s="1"/>
  <c r="E662" i="4" s="1"/>
  <c r="E663" i="4" s="1"/>
  <c r="E664" i="4" s="1"/>
  <c r="E665" i="4" s="1"/>
  <c r="E666" i="4" s="1"/>
  <c r="E667" i="4" s="1"/>
  <c r="E668" i="4" s="1"/>
  <c r="E669" i="4" s="1"/>
  <c r="E670" i="4" s="1"/>
  <c r="E671" i="4" s="1"/>
  <c r="E672" i="4" s="1"/>
  <c r="E673" i="4" s="1"/>
  <c r="E674" i="4" s="1"/>
  <c r="E675" i="4" s="1"/>
  <c r="E676" i="4" s="1"/>
  <c r="E677" i="4" s="1"/>
  <c r="E678" i="4" s="1"/>
  <c r="E679" i="4" s="1"/>
  <c r="E680" i="4" s="1"/>
  <c r="E681" i="4" s="1"/>
  <c r="E682" i="4" s="1"/>
  <c r="E683" i="4" s="1"/>
  <c r="E684" i="4" s="1"/>
  <c r="E685" i="4" s="1"/>
  <c r="E686" i="4" s="1"/>
  <c r="E687" i="4" s="1"/>
  <c r="E688" i="4" s="1"/>
  <c r="E689" i="4" s="1"/>
  <c r="E690" i="4" s="1"/>
  <c r="E691" i="4" s="1"/>
  <c r="E692" i="4" s="1"/>
  <c r="E693" i="4" s="1"/>
  <c r="E694" i="4" s="1"/>
  <c r="E695" i="4" s="1"/>
  <c r="E696" i="4" s="1"/>
  <c r="E697" i="4" s="1"/>
  <c r="E698" i="4" s="1"/>
  <c r="E699" i="4" s="1"/>
  <c r="E700" i="4" s="1"/>
  <c r="E701" i="4" s="1"/>
  <c r="E702" i="4" s="1"/>
  <c r="E703" i="4" s="1"/>
  <c r="E704" i="4" s="1"/>
  <c r="E705" i="4" s="1"/>
  <c r="E706" i="4" s="1"/>
  <c r="E707" i="4" s="1"/>
  <c r="E708" i="4" s="1"/>
  <c r="E709" i="4" s="1"/>
  <c r="E710" i="4" s="1"/>
  <c r="E711" i="4" s="1"/>
  <c r="E712" i="4" s="1"/>
  <c r="E713" i="4" s="1"/>
  <c r="E714" i="4" s="1"/>
  <c r="E715" i="4" s="1"/>
  <c r="E716" i="4" s="1"/>
  <c r="E717" i="4" s="1"/>
  <c r="E718" i="4" s="1"/>
  <c r="E719" i="4" s="1"/>
  <c r="E720" i="4" s="1"/>
  <c r="E721" i="4" s="1"/>
  <c r="E722" i="4" s="1"/>
  <c r="E723" i="4" s="1"/>
  <c r="E724" i="4" s="1"/>
  <c r="E725" i="4" s="1"/>
  <c r="E726" i="4" s="1"/>
  <c r="E727" i="4" s="1"/>
  <c r="E728" i="4" s="1"/>
  <c r="E729" i="4" s="1"/>
  <c r="E730" i="4" s="1"/>
  <c r="E731" i="4" s="1"/>
  <c r="E732" i="4" s="1"/>
  <c r="E733" i="4" s="1"/>
  <c r="E734" i="4" s="1"/>
  <c r="E735" i="4" s="1"/>
  <c r="E736" i="4" s="1"/>
  <c r="E737" i="4" s="1"/>
  <c r="E738" i="4" s="1"/>
  <c r="E739" i="4" s="1"/>
  <c r="E740" i="4" s="1"/>
  <c r="E741" i="4" s="1"/>
  <c r="E742" i="4" s="1"/>
  <c r="E743" i="4" s="1"/>
  <c r="E744" i="4" s="1"/>
  <c r="E745" i="4" s="1"/>
  <c r="E746" i="4" s="1"/>
  <c r="E747" i="4" s="1"/>
  <c r="E748" i="4" s="1"/>
  <c r="E749" i="4" s="1"/>
  <c r="E750" i="4" s="1"/>
  <c r="E751" i="4" s="1"/>
  <c r="E752" i="4" s="1"/>
  <c r="E753" i="4" s="1"/>
  <c r="E754" i="4" s="1"/>
  <c r="E755" i="4" s="1"/>
  <c r="E756" i="4" s="1"/>
  <c r="E757" i="4" s="1"/>
  <c r="E758" i="4" s="1"/>
  <c r="E759" i="4" s="1"/>
  <c r="E760" i="4" s="1"/>
  <c r="E761" i="4" s="1"/>
  <c r="E762" i="4" s="1"/>
  <c r="E763" i="4" s="1"/>
  <c r="E764" i="4" s="1"/>
  <c r="E765" i="4" s="1"/>
  <c r="E766" i="4" s="1"/>
  <c r="E767" i="4" s="1"/>
  <c r="E768" i="4" s="1"/>
  <c r="E769" i="4" s="1"/>
  <c r="E770" i="4" s="1"/>
  <c r="E771" i="4" s="1"/>
  <c r="E772" i="4" s="1"/>
  <c r="E773" i="4" s="1"/>
  <c r="E774" i="4" s="1"/>
  <c r="E775" i="4" s="1"/>
  <c r="E776" i="4" s="1"/>
  <c r="E777" i="4" s="1"/>
  <c r="E778" i="4" s="1"/>
  <c r="E779" i="4" s="1"/>
  <c r="E780" i="4" s="1"/>
  <c r="E781" i="4" s="1"/>
  <c r="E782" i="4" s="1"/>
  <c r="E783" i="4" s="1"/>
  <c r="E784" i="4" s="1"/>
  <c r="E785" i="4" s="1"/>
  <c r="E786" i="4" s="1"/>
  <c r="E787" i="4" s="1"/>
  <c r="E788" i="4" s="1"/>
  <c r="E789" i="4" s="1"/>
  <c r="E790" i="4" s="1"/>
  <c r="E791" i="4" s="1"/>
  <c r="E792" i="4" s="1"/>
  <c r="E793" i="4" s="1"/>
  <c r="E794" i="4" s="1"/>
  <c r="E795" i="4" s="1"/>
  <c r="E796" i="4" s="1"/>
  <c r="E797" i="4" s="1"/>
  <c r="E798" i="4" s="1"/>
  <c r="E799" i="4" s="1"/>
  <c r="E800" i="4" s="1"/>
  <c r="E801" i="4" s="1"/>
  <c r="E802" i="4" s="1"/>
  <c r="E803" i="4" s="1"/>
  <c r="E804" i="4" s="1"/>
  <c r="E805" i="4" s="1"/>
  <c r="E806" i="4" s="1"/>
  <c r="E807" i="4" s="1"/>
  <c r="E808" i="4" s="1"/>
  <c r="E809" i="4" s="1"/>
  <c r="E810" i="4" s="1"/>
  <c r="E811" i="4" s="1"/>
  <c r="E812" i="4" s="1"/>
  <c r="E813" i="4" s="1"/>
  <c r="E814" i="4" s="1"/>
  <c r="E815" i="4" s="1"/>
  <c r="E816" i="4" s="1"/>
  <c r="E817" i="4" s="1"/>
  <c r="E818" i="4" s="1"/>
  <c r="E819" i="4" s="1"/>
  <c r="E820" i="4" s="1"/>
  <c r="E821" i="4" s="1"/>
  <c r="E822" i="4" s="1"/>
  <c r="E823" i="4" s="1"/>
  <c r="E824" i="4" s="1"/>
  <c r="E825" i="4" s="1"/>
  <c r="E826" i="4" s="1"/>
  <c r="E827" i="4" s="1"/>
  <c r="E828" i="4" s="1"/>
  <c r="E829" i="4" s="1"/>
  <c r="E830" i="4" s="1"/>
  <c r="E831" i="4" s="1"/>
  <c r="E832" i="4" s="1"/>
  <c r="E833" i="4" s="1"/>
  <c r="E834" i="4" s="1"/>
  <c r="E835" i="4" s="1"/>
  <c r="E836" i="4" s="1"/>
  <c r="E837" i="4" s="1"/>
  <c r="E838" i="4" s="1"/>
  <c r="E839" i="4" s="1"/>
  <c r="E840" i="4" s="1"/>
  <c r="E841" i="4" s="1"/>
  <c r="E842" i="4" s="1"/>
  <c r="E843" i="4" s="1"/>
  <c r="E844" i="4" s="1"/>
  <c r="E845" i="4" s="1"/>
  <c r="E846" i="4" s="1"/>
  <c r="E847" i="4" s="1"/>
  <c r="E848" i="4" s="1"/>
  <c r="E849" i="4" s="1"/>
  <c r="E850" i="4" s="1"/>
  <c r="E851" i="4" s="1"/>
  <c r="E852" i="4" s="1"/>
  <c r="E853" i="4" s="1"/>
  <c r="E854" i="4" s="1"/>
  <c r="E855" i="4" s="1"/>
  <c r="E856" i="4" s="1"/>
  <c r="E857" i="4" s="1"/>
  <c r="E858" i="4" s="1"/>
  <c r="E859" i="4" s="1"/>
  <c r="E860" i="4" s="1"/>
  <c r="E861" i="4" s="1"/>
  <c r="E862" i="4" s="1"/>
  <c r="E863" i="4" s="1"/>
  <c r="E864" i="4" s="1"/>
  <c r="E865" i="4" s="1"/>
  <c r="E866" i="4" s="1"/>
  <c r="E867" i="4" s="1"/>
  <c r="E868" i="4" s="1"/>
  <c r="E869" i="4" s="1"/>
  <c r="E870" i="4" s="1"/>
  <c r="E871" i="4" s="1"/>
  <c r="E872" i="4" s="1"/>
  <c r="E873" i="4" s="1"/>
  <c r="E874" i="4" s="1"/>
  <c r="E875" i="4" s="1"/>
  <c r="E876" i="4" s="1"/>
  <c r="E877" i="4" s="1"/>
  <c r="E878" i="4" s="1"/>
  <c r="E879" i="4" s="1"/>
  <c r="E880" i="4" s="1"/>
  <c r="E881" i="4" s="1"/>
  <c r="E882" i="4" s="1"/>
  <c r="E883" i="4" s="1"/>
  <c r="E884" i="4" s="1"/>
  <c r="E885" i="4" s="1"/>
  <c r="E886" i="4" s="1"/>
  <c r="E887" i="4" s="1"/>
  <c r="E888" i="4" s="1"/>
  <c r="E889" i="4" s="1"/>
  <c r="E890" i="4" s="1"/>
  <c r="E891" i="4" s="1"/>
  <c r="E892" i="4" s="1"/>
  <c r="E893" i="4" s="1"/>
  <c r="E894" i="4" s="1"/>
  <c r="E895" i="4" s="1"/>
  <c r="E896" i="4" s="1"/>
  <c r="E897" i="4" s="1"/>
  <c r="E898" i="4" s="1"/>
  <c r="E899" i="4" s="1"/>
  <c r="E900" i="4" s="1"/>
  <c r="E901" i="4" s="1"/>
  <c r="E902" i="4" s="1"/>
  <c r="E903" i="4" s="1"/>
  <c r="E904" i="4" s="1"/>
  <c r="E905" i="4" s="1"/>
  <c r="E906" i="4" s="1"/>
  <c r="E907" i="4" s="1"/>
  <c r="E908" i="4" s="1"/>
  <c r="E909" i="4" s="1"/>
  <c r="E910" i="4" s="1"/>
  <c r="E911" i="4" s="1"/>
  <c r="E912" i="4" s="1"/>
  <c r="E913" i="4" s="1"/>
  <c r="E914" i="4" s="1"/>
  <c r="E915" i="4" s="1"/>
  <c r="E916" i="4" s="1"/>
  <c r="E917" i="4" s="1"/>
  <c r="E918" i="4" s="1"/>
  <c r="E919" i="4" s="1"/>
  <c r="E920" i="4" s="1"/>
  <c r="E921" i="4" s="1"/>
  <c r="E922" i="4" s="1"/>
  <c r="E923" i="4" s="1"/>
  <c r="E924" i="4" s="1"/>
  <c r="E925" i="4" s="1"/>
  <c r="E926" i="4" s="1"/>
  <c r="E927" i="4" s="1"/>
  <c r="E928" i="4" s="1"/>
  <c r="E929" i="4" s="1"/>
  <c r="E930" i="4" s="1"/>
  <c r="E931" i="4" s="1"/>
  <c r="E932" i="4" s="1"/>
  <c r="E933" i="4" s="1"/>
  <c r="E934" i="4" s="1"/>
  <c r="E935" i="4" s="1"/>
  <c r="E936" i="4" s="1"/>
  <c r="E937" i="4" s="1"/>
  <c r="E938" i="4" s="1"/>
  <c r="E939" i="4" s="1"/>
  <c r="E940" i="4" s="1"/>
  <c r="E941" i="4" s="1"/>
  <c r="E942" i="4" s="1"/>
  <c r="E943" i="4" s="1"/>
  <c r="E944" i="4" s="1"/>
  <c r="E945" i="4" s="1"/>
  <c r="E946" i="4" s="1"/>
  <c r="E947" i="4" s="1"/>
  <c r="E948" i="4" s="1"/>
  <c r="E949" i="4" s="1"/>
  <c r="E950" i="4" s="1"/>
  <c r="E951" i="4" s="1"/>
  <c r="E952" i="4" s="1"/>
  <c r="E953" i="4" s="1"/>
  <c r="E954" i="4" s="1"/>
  <c r="E955" i="4" s="1"/>
  <c r="E956" i="4" s="1"/>
  <c r="E957" i="4" s="1"/>
  <c r="E958" i="4" s="1"/>
  <c r="E959" i="4" s="1"/>
  <c r="E960" i="4" s="1"/>
  <c r="E961" i="4" s="1"/>
  <c r="E962" i="4" s="1"/>
  <c r="E963" i="4" s="1"/>
  <c r="E964" i="4" s="1"/>
  <c r="E965" i="4" s="1"/>
  <c r="E966" i="4" s="1"/>
  <c r="E967" i="4" s="1"/>
  <c r="E968" i="4" s="1"/>
  <c r="E969" i="4" s="1"/>
  <c r="E970" i="4" s="1"/>
  <c r="E971" i="4" s="1"/>
  <c r="E972" i="4" s="1"/>
  <c r="E973" i="4" s="1"/>
  <c r="E974" i="4" s="1"/>
  <c r="E975" i="4" s="1"/>
  <c r="E976" i="4" s="1"/>
  <c r="E977" i="4" s="1"/>
  <c r="E978" i="4" s="1"/>
  <c r="E979" i="4" s="1"/>
  <c r="E980" i="4" s="1"/>
  <c r="E981" i="4" s="1"/>
  <c r="E982" i="4" s="1"/>
  <c r="E983" i="4" s="1"/>
  <c r="E984" i="4" s="1"/>
  <c r="E985" i="4" s="1"/>
  <c r="E986" i="4" s="1"/>
  <c r="E987" i="4" s="1"/>
  <c r="E988" i="4" s="1"/>
  <c r="E989" i="4" s="1"/>
  <c r="E990" i="4" s="1"/>
  <c r="E991" i="4" s="1"/>
  <c r="E992" i="4" s="1"/>
  <c r="E993" i="4" s="1"/>
  <c r="E994" i="4" s="1"/>
  <c r="E995" i="4" s="1"/>
  <c r="E996" i="4" s="1"/>
  <c r="E997" i="4" s="1"/>
  <c r="E998" i="4" s="1"/>
  <c r="E999" i="4" s="1"/>
  <c r="E1000" i="4" s="1"/>
  <c r="E1001" i="4" s="1"/>
  <c r="E1002" i="4" s="1"/>
  <c r="E1003" i="4" s="1"/>
  <c r="E1004" i="4" s="1"/>
  <c r="E1005" i="4" s="1"/>
  <c r="E1006" i="4" s="1"/>
  <c r="E1007" i="4" s="1"/>
  <c r="E1008" i="4" s="1"/>
  <c r="E1009" i="4" s="1"/>
  <c r="E1010" i="4" s="1"/>
  <c r="E1011" i="4" s="1"/>
  <c r="E1012" i="4" s="1"/>
  <c r="E1013" i="4" s="1"/>
  <c r="E1014" i="4" s="1"/>
  <c r="E1015" i="4" s="1"/>
  <c r="E1016" i="4" s="1"/>
  <c r="E1017" i="4" s="1"/>
  <c r="E1018" i="4" s="1"/>
  <c r="E1019" i="4" s="1"/>
  <c r="E1020" i="4" s="1"/>
  <c r="E1021" i="4" s="1"/>
  <c r="E1022" i="4" s="1"/>
  <c r="E1023" i="4" s="1"/>
  <c r="E1024" i="4" s="1"/>
  <c r="E1025" i="4" s="1"/>
  <c r="E1026" i="4" s="1"/>
  <c r="E1027" i="4" s="1"/>
  <c r="E1028" i="4" s="1"/>
  <c r="E1029" i="4" s="1"/>
  <c r="E1030" i="4" s="1"/>
  <c r="E1031" i="4" s="1"/>
  <c r="E1032" i="4" s="1"/>
  <c r="E1033" i="4" s="1"/>
  <c r="E1034" i="4" s="1"/>
  <c r="E1035" i="4" s="1"/>
  <c r="E1036" i="4" s="1"/>
  <c r="E1037" i="4" s="1"/>
  <c r="E1038" i="4" s="1"/>
  <c r="E1039" i="4" s="1"/>
  <c r="E1040" i="4" s="1"/>
  <c r="E1041" i="4" s="1"/>
  <c r="E1042" i="4" s="1"/>
  <c r="E1043" i="4" s="1"/>
  <c r="E1044" i="4" s="1"/>
  <c r="E1045" i="4" s="1"/>
  <c r="E1046" i="4" s="1"/>
  <c r="E1047" i="4" s="1"/>
  <c r="E1048" i="4" s="1"/>
  <c r="E1049" i="4" s="1"/>
  <c r="E1050" i="4" s="1"/>
  <c r="E1051" i="4" s="1"/>
  <c r="E1052" i="4" s="1"/>
  <c r="E1053" i="4" s="1"/>
  <c r="E1054" i="4" s="1"/>
  <c r="E1055" i="4" s="1"/>
  <c r="E1056" i="4" s="1"/>
  <c r="E1057" i="4" s="1"/>
  <c r="E1058" i="4" s="1"/>
  <c r="E1059" i="4" s="1"/>
  <c r="E1060" i="4" s="1"/>
  <c r="E1061" i="4" s="1"/>
  <c r="E1062" i="4" s="1"/>
  <c r="E1063" i="4" s="1"/>
  <c r="E1064" i="4" s="1"/>
  <c r="E1065" i="4" s="1"/>
  <c r="E1066" i="4" s="1"/>
  <c r="E1067" i="4" s="1"/>
  <c r="E1068" i="4" s="1"/>
  <c r="E1069" i="4" s="1"/>
  <c r="E1070" i="4" s="1"/>
  <c r="E1071" i="4" s="1"/>
  <c r="E1072" i="4" s="1"/>
  <c r="E1073" i="4" s="1"/>
  <c r="E1074" i="4" s="1"/>
  <c r="E1075" i="4" s="1"/>
  <c r="E1076" i="4" s="1"/>
  <c r="E1077" i="4" s="1"/>
  <c r="E1078" i="4" s="1"/>
  <c r="E1079" i="4" s="1"/>
  <c r="E1080" i="4" s="1"/>
  <c r="E1081" i="4" s="1"/>
  <c r="E1082" i="4" s="1"/>
  <c r="E1083" i="4" s="1"/>
  <c r="E1084" i="4" s="1"/>
  <c r="E1085" i="4" s="1"/>
  <c r="E1086" i="4" s="1"/>
  <c r="E1087" i="4" s="1"/>
  <c r="E1088" i="4" s="1"/>
  <c r="E1089" i="4" s="1"/>
  <c r="E1090" i="4" s="1"/>
  <c r="E1091" i="4" s="1"/>
  <c r="E1092" i="4" s="1"/>
  <c r="E1093" i="4" s="1"/>
  <c r="E1094" i="4" s="1"/>
  <c r="E1095" i="4" s="1"/>
  <c r="E1096" i="4" s="1"/>
  <c r="E1097" i="4" s="1"/>
  <c r="E1098" i="4" s="1"/>
  <c r="E1099" i="4" s="1"/>
  <c r="E1100" i="4" s="1"/>
  <c r="E1101" i="4" s="1"/>
  <c r="E1102" i="4" s="1"/>
  <c r="E1103" i="4" s="1"/>
  <c r="E1104" i="4" s="1"/>
  <c r="E1105" i="4" s="1"/>
  <c r="E1106" i="4" s="1"/>
  <c r="E1107" i="4" s="1"/>
  <c r="E1108" i="4" s="1"/>
  <c r="E1109" i="4" s="1"/>
  <c r="E1110" i="4" s="1"/>
  <c r="E1111" i="4" s="1"/>
  <c r="E1112" i="4" s="1"/>
  <c r="E1113" i="4" s="1"/>
  <c r="E1114" i="4" s="1"/>
  <c r="E1115" i="4" s="1"/>
  <c r="E1116" i="4" s="1"/>
  <c r="E1117" i="4" s="1"/>
  <c r="E1118" i="4" s="1"/>
  <c r="E1119" i="4" s="1"/>
  <c r="E1120" i="4" s="1"/>
  <c r="E1121" i="4" s="1"/>
  <c r="E1122" i="4" s="1"/>
  <c r="E1123" i="4" s="1"/>
  <c r="E1124" i="4" s="1"/>
  <c r="E1125" i="4" s="1"/>
  <c r="E1126" i="4" s="1"/>
  <c r="E1127" i="4" s="1"/>
  <c r="E1128" i="4" s="1"/>
  <c r="E1129" i="4" s="1"/>
  <c r="E1130" i="4" s="1"/>
  <c r="E1131" i="4" s="1"/>
  <c r="E1132" i="4" s="1"/>
  <c r="E1133" i="4" s="1"/>
  <c r="E1134" i="4" s="1"/>
  <c r="E1135" i="4" s="1"/>
  <c r="E1136" i="4" s="1"/>
  <c r="E1137" i="4" s="1"/>
  <c r="E1138" i="4" s="1"/>
  <c r="E1139" i="4" s="1"/>
  <c r="E1140" i="4" s="1"/>
  <c r="E1141" i="4" s="1"/>
  <c r="E1142" i="4" s="1"/>
  <c r="E1143" i="4" s="1"/>
  <c r="E1144" i="4" s="1"/>
  <c r="E1145" i="4" s="1"/>
  <c r="E1146" i="4" s="1"/>
  <c r="E1147" i="4" s="1"/>
  <c r="E1148" i="4" s="1"/>
  <c r="E1149" i="4" s="1"/>
  <c r="E1150" i="4" s="1"/>
  <c r="E1151" i="4" s="1"/>
  <c r="E1152" i="4" s="1"/>
  <c r="E1153" i="4" s="1"/>
  <c r="E1154" i="4" s="1"/>
  <c r="E1155" i="4" s="1"/>
  <c r="E1156" i="4" s="1"/>
  <c r="E1157" i="4" s="1"/>
  <c r="E1158" i="4" s="1"/>
  <c r="E1159" i="4" s="1"/>
  <c r="E1160" i="4" s="1"/>
  <c r="E1161" i="4" s="1"/>
  <c r="E1162" i="4" s="1"/>
  <c r="E1163" i="4" s="1"/>
  <c r="E1164" i="4" s="1"/>
  <c r="E1165" i="4" s="1"/>
  <c r="E1166" i="4" s="1"/>
  <c r="E1167" i="4" s="1"/>
  <c r="E1168" i="4" s="1"/>
  <c r="E1169" i="4" s="1"/>
  <c r="E1170" i="4" s="1"/>
  <c r="E1171" i="4" s="1"/>
  <c r="E1172" i="4" s="1"/>
  <c r="E1173" i="4" s="1"/>
  <c r="E1174" i="4" s="1"/>
  <c r="E1175" i="4" s="1"/>
  <c r="E1176" i="4" s="1"/>
  <c r="E1177" i="4" s="1"/>
  <c r="E1178" i="4" s="1"/>
  <c r="E1179" i="4" s="1"/>
  <c r="E1180" i="4" s="1"/>
  <c r="E1181" i="4" s="1"/>
  <c r="E1182" i="4" s="1"/>
  <c r="E1183" i="4" s="1"/>
  <c r="E1184" i="4" s="1"/>
  <c r="E1185" i="4" s="1"/>
  <c r="E1186" i="4" s="1"/>
  <c r="E1187" i="4" s="1"/>
  <c r="E1188" i="4" s="1"/>
  <c r="E1189" i="4" s="1"/>
  <c r="E1190" i="4" s="1"/>
  <c r="E1191" i="4" s="1"/>
  <c r="E1192" i="4" s="1"/>
  <c r="E1193" i="4" s="1"/>
  <c r="E1194" i="4" s="1"/>
  <c r="E1195" i="4" s="1"/>
  <c r="E1196" i="4" s="1"/>
  <c r="E1197" i="4" s="1"/>
  <c r="E1198" i="4" s="1"/>
  <c r="E1199" i="4" s="1"/>
  <c r="E1200" i="4" s="1"/>
  <c r="E1201" i="4" s="1"/>
  <c r="E1202" i="4" s="1"/>
  <c r="E1203" i="4" s="1"/>
  <c r="E1204" i="4" s="1"/>
  <c r="E1205" i="4" s="1"/>
  <c r="E1206" i="4" s="1"/>
  <c r="E1207" i="4" s="1"/>
  <c r="E1208" i="4" s="1"/>
  <c r="E1209" i="4" s="1"/>
  <c r="E1210" i="4" s="1"/>
  <c r="E1211" i="4" s="1"/>
  <c r="E1212" i="4" s="1"/>
  <c r="E1213" i="4" s="1"/>
  <c r="E1214" i="4" s="1"/>
  <c r="E1215" i="4" s="1"/>
  <c r="E1216" i="4" s="1"/>
  <c r="E1217" i="4" s="1"/>
  <c r="E1218" i="4" s="1"/>
  <c r="E1219" i="4" s="1"/>
  <c r="E1220" i="4" s="1"/>
  <c r="E1221" i="4" s="1"/>
  <c r="E1222" i="4" s="1"/>
  <c r="E1223" i="4" s="1"/>
  <c r="E1224" i="4" s="1"/>
  <c r="E1225" i="4" s="1"/>
  <c r="E1226" i="4" s="1"/>
  <c r="E1227" i="4" s="1"/>
  <c r="E1228" i="4" s="1"/>
  <c r="E1229" i="4" s="1"/>
  <c r="E1230" i="4" s="1"/>
  <c r="E1231" i="4" s="1"/>
  <c r="E1232" i="4" s="1"/>
  <c r="E1233" i="4" s="1"/>
  <c r="E1234" i="4" s="1"/>
  <c r="E1235" i="4" s="1"/>
  <c r="E1236" i="4" s="1"/>
  <c r="E1237" i="4" s="1"/>
  <c r="E1238" i="4" s="1"/>
  <c r="E1239" i="4" s="1"/>
  <c r="E1240" i="4" s="1"/>
  <c r="E1241" i="4" s="1"/>
  <c r="E1242" i="4" s="1"/>
  <c r="E1243" i="4" s="1"/>
  <c r="E1244" i="4" s="1"/>
  <c r="E1245" i="4" s="1"/>
  <c r="E1246" i="4" s="1"/>
  <c r="E1247" i="4" s="1"/>
  <c r="E1248" i="4" s="1"/>
  <c r="E1249" i="4" s="1"/>
  <c r="E1250" i="4" s="1"/>
  <c r="E1251" i="4" s="1"/>
  <c r="E1252" i="4" s="1"/>
  <c r="E1253" i="4" s="1"/>
  <c r="E1254" i="4" s="1"/>
  <c r="E1255" i="4" s="1"/>
  <c r="E1256" i="4" s="1"/>
  <c r="E1257" i="4" s="1"/>
  <c r="E1258" i="4" s="1"/>
  <c r="E1259" i="4" s="1"/>
  <c r="E1260" i="4" s="1"/>
  <c r="E1261" i="4" s="1"/>
  <c r="E1262" i="4" s="1"/>
  <c r="E1263" i="4" s="1"/>
  <c r="E1264" i="4" s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F32" i="1"/>
  <c r="C5" i="4" l="1"/>
  <c r="E16" i="4" s="1"/>
  <c r="F16" i="4" s="1"/>
  <c r="G16" i="4" s="1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I1086" i="4"/>
  <c r="I1087" i="4"/>
  <c r="I1088" i="4"/>
  <c r="I1089" i="4"/>
  <c r="I1090" i="4"/>
  <c r="I1091" i="4"/>
  <c r="I1092" i="4"/>
  <c r="I1093" i="4"/>
  <c r="I1094" i="4"/>
  <c r="I1095" i="4"/>
  <c r="I1096" i="4"/>
  <c r="I1097" i="4"/>
  <c r="I1098" i="4"/>
  <c r="I1099" i="4"/>
  <c r="I1100" i="4"/>
  <c r="I1101" i="4"/>
  <c r="I1102" i="4"/>
  <c r="I1103" i="4"/>
  <c r="I1104" i="4"/>
  <c r="I1105" i="4"/>
  <c r="I1106" i="4"/>
  <c r="I1107" i="4"/>
  <c r="I1108" i="4"/>
  <c r="I1109" i="4"/>
  <c r="I1110" i="4"/>
  <c r="I1111" i="4"/>
  <c r="I1112" i="4"/>
  <c r="I1113" i="4"/>
  <c r="I1114" i="4"/>
  <c r="I1115" i="4"/>
  <c r="I1116" i="4"/>
  <c r="I1117" i="4"/>
  <c r="I1118" i="4"/>
  <c r="I1119" i="4"/>
  <c r="I1120" i="4"/>
  <c r="I1121" i="4"/>
  <c r="I1122" i="4"/>
  <c r="I1123" i="4"/>
  <c r="I1124" i="4"/>
  <c r="I1125" i="4"/>
  <c r="I1126" i="4"/>
  <c r="I1127" i="4"/>
  <c r="I1128" i="4"/>
  <c r="I1129" i="4"/>
  <c r="I1130" i="4"/>
  <c r="I1131" i="4"/>
  <c r="I1132" i="4"/>
  <c r="I1133" i="4"/>
  <c r="I1134" i="4"/>
  <c r="I1135" i="4"/>
  <c r="I1136" i="4"/>
  <c r="I1137" i="4"/>
  <c r="I1138" i="4"/>
  <c r="I1139" i="4"/>
  <c r="I1140" i="4"/>
  <c r="I1141" i="4"/>
  <c r="I1142" i="4"/>
  <c r="I1143" i="4"/>
  <c r="I1144" i="4"/>
  <c r="I1145" i="4"/>
  <c r="I1146" i="4"/>
  <c r="I1147" i="4"/>
  <c r="I1148" i="4"/>
  <c r="I1149" i="4"/>
  <c r="I1150" i="4"/>
  <c r="I1151" i="4"/>
  <c r="I1152" i="4"/>
  <c r="I1153" i="4"/>
  <c r="I1154" i="4"/>
  <c r="I1155" i="4"/>
  <c r="I1156" i="4"/>
  <c r="I1157" i="4"/>
  <c r="I1158" i="4"/>
  <c r="I1159" i="4"/>
  <c r="I1160" i="4"/>
  <c r="I1161" i="4"/>
  <c r="I1162" i="4"/>
  <c r="I1163" i="4"/>
  <c r="I1164" i="4"/>
  <c r="I1165" i="4"/>
  <c r="I1166" i="4"/>
  <c r="I1167" i="4"/>
  <c r="I1168" i="4"/>
  <c r="I1169" i="4"/>
  <c r="I1170" i="4"/>
  <c r="I1171" i="4"/>
  <c r="I1172" i="4"/>
  <c r="I1173" i="4"/>
  <c r="I1174" i="4"/>
  <c r="I1175" i="4"/>
  <c r="I1176" i="4"/>
  <c r="I1177" i="4"/>
  <c r="I1178" i="4"/>
  <c r="I1179" i="4"/>
  <c r="I1180" i="4"/>
  <c r="I1181" i="4"/>
  <c r="I1182" i="4"/>
  <c r="I1183" i="4"/>
  <c r="I1184" i="4"/>
  <c r="I1185" i="4"/>
  <c r="I1186" i="4"/>
  <c r="I1187" i="4"/>
  <c r="I1188" i="4"/>
  <c r="I1189" i="4"/>
  <c r="I1190" i="4"/>
  <c r="I1191" i="4"/>
  <c r="I1192" i="4"/>
  <c r="I1193" i="4"/>
  <c r="I1194" i="4"/>
  <c r="I1195" i="4"/>
  <c r="I1196" i="4"/>
  <c r="I1197" i="4"/>
  <c r="I1198" i="4"/>
  <c r="I1199" i="4"/>
  <c r="I1200" i="4"/>
  <c r="I1201" i="4"/>
  <c r="I1202" i="4"/>
  <c r="I1203" i="4"/>
  <c r="I1204" i="4"/>
  <c r="I1205" i="4"/>
  <c r="I1206" i="4"/>
  <c r="I1207" i="4"/>
  <c r="I1208" i="4"/>
  <c r="I1209" i="4"/>
  <c r="I1210" i="4"/>
  <c r="I1211" i="4"/>
  <c r="I1212" i="4"/>
  <c r="I1213" i="4"/>
  <c r="I1214" i="4"/>
  <c r="I1215" i="4"/>
  <c r="I1216" i="4"/>
  <c r="I1217" i="4"/>
  <c r="I1218" i="4"/>
  <c r="I1219" i="4"/>
  <c r="I1220" i="4"/>
  <c r="I1221" i="4"/>
  <c r="I1222" i="4"/>
  <c r="I1223" i="4"/>
  <c r="I1224" i="4"/>
  <c r="I1225" i="4"/>
  <c r="I1226" i="4"/>
  <c r="I1227" i="4"/>
  <c r="I1228" i="4"/>
  <c r="I1229" i="4"/>
  <c r="I1230" i="4"/>
  <c r="I1231" i="4"/>
  <c r="I1232" i="4"/>
  <c r="I1233" i="4"/>
  <c r="I1234" i="4"/>
  <c r="I1235" i="4"/>
  <c r="I1236" i="4"/>
  <c r="I1237" i="4"/>
  <c r="I1238" i="4"/>
  <c r="I1239" i="4"/>
  <c r="I1240" i="4"/>
  <c r="I1241" i="4"/>
  <c r="I1242" i="4"/>
  <c r="I1243" i="4"/>
  <c r="I1244" i="4"/>
  <c r="I1245" i="4"/>
  <c r="I1246" i="4"/>
  <c r="I1247" i="4"/>
  <c r="I1248" i="4"/>
  <c r="I1249" i="4"/>
  <c r="I1250" i="4"/>
  <c r="I1251" i="4"/>
  <c r="I1252" i="4"/>
  <c r="I1253" i="4"/>
  <c r="I16" i="4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31" i="1"/>
  <c r="C1264" i="4"/>
  <c r="D1264" i="4" s="1"/>
  <c r="C1263" i="4"/>
  <c r="D1263" i="4" s="1"/>
  <c r="C1262" i="4"/>
  <c r="D1262" i="4" s="1"/>
  <c r="C1261" i="4"/>
  <c r="D1261" i="4" s="1"/>
  <c r="C1260" i="4"/>
  <c r="D1260" i="4" s="1"/>
  <c r="C1259" i="4"/>
  <c r="D1259" i="4" s="1"/>
  <c r="C1258" i="4"/>
  <c r="D1258" i="4" s="1"/>
  <c r="C1257" i="4"/>
  <c r="D1257" i="4" s="1"/>
  <c r="C1256" i="4"/>
  <c r="D1256" i="4" s="1"/>
  <c r="C1255" i="4"/>
  <c r="D1255" i="4" s="1"/>
  <c r="C1254" i="4"/>
  <c r="D1254" i="4" s="1"/>
  <c r="C1253" i="4"/>
  <c r="D1253" i="4" s="1"/>
  <c r="C1252" i="4"/>
  <c r="D1252" i="4" s="1"/>
  <c r="C1251" i="4"/>
  <c r="D1251" i="4" s="1"/>
  <c r="C1250" i="4"/>
  <c r="D1250" i="4" s="1"/>
  <c r="C1249" i="4"/>
  <c r="D1249" i="4" s="1"/>
  <c r="C1248" i="4"/>
  <c r="D1248" i="4" s="1"/>
  <c r="C1247" i="4"/>
  <c r="D1247" i="4" s="1"/>
  <c r="C1246" i="4"/>
  <c r="D1246" i="4" s="1"/>
  <c r="C1245" i="4"/>
  <c r="D1245" i="4" s="1"/>
  <c r="C1244" i="4"/>
  <c r="C1243" i="4"/>
  <c r="C1242" i="4"/>
  <c r="D1242" i="4" s="1"/>
  <c r="C1241" i="4"/>
  <c r="C1240" i="4"/>
  <c r="D1240" i="4" s="1"/>
  <c r="C1239" i="4"/>
  <c r="D1239" i="4" s="1"/>
  <c r="C1238" i="4"/>
  <c r="C1237" i="4"/>
  <c r="D1237" i="4" s="1"/>
  <c r="C1236" i="4"/>
  <c r="C1235" i="4"/>
  <c r="C1234" i="4"/>
  <c r="D1234" i="4" s="1"/>
  <c r="C1233" i="4"/>
  <c r="D1233" i="4" s="1"/>
  <c r="C1232" i="4"/>
  <c r="C1231" i="4"/>
  <c r="D1231" i="4" s="1"/>
  <c r="C1230" i="4"/>
  <c r="C1229" i="4"/>
  <c r="C1228" i="4"/>
  <c r="C1227" i="4"/>
  <c r="C1226" i="4"/>
  <c r="D1226" i="4" s="1"/>
  <c r="C1225" i="4"/>
  <c r="D1225" i="4" s="1"/>
  <c r="C1224" i="4"/>
  <c r="D1224" i="4" s="1"/>
  <c r="C1223" i="4"/>
  <c r="C1222" i="4"/>
  <c r="C1221" i="4"/>
  <c r="C1220" i="4"/>
  <c r="C1219" i="4"/>
  <c r="C1218" i="4"/>
  <c r="D1218" i="4" s="1"/>
  <c r="C1217" i="4"/>
  <c r="D1217" i="4" s="1"/>
  <c r="C1216" i="4"/>
  <c r="C1215" i="4"/>
  <c r="D1215" i="4" s="1"/>
  <c r="C1214" i="4"/>
  <c r="C1213" i="4"/>
  <c r="C1212" i="4"/>
  <c r="C1211" i="4"/>
  <c r="C1210" i="4"/>
  <c r="D1210" i="4" s="1"/>
  <c r="C1209" i="4"/>
  <c r="D1209" i="4" s="1"/>
  <c r="C1208" i="4"/>
  <c r="D1208" i="4" s="1"/>
  <c r="C1207" i="4"/>
  <c r="C1206" i="4"/>
  <c r="D1206" i="4" s="1"/>
  <c r="C1205" i="4"/>
  <c r="C1204" i="4"/>
  <c r="C1203" i="4"/>
  <c r="C1202" i="4"/>
  <c r="D1202" i="4" s="1"/>
  <c r="C1201" i="4"/>
  <c r="D1201" i="4" s="1"/>
  <c r="C1200" i="4"/>
  <c r="D1200" i="4" s="1"/>
  <c r="C1199" i="4"/>
  <c r="C1198" i="4"/>
  <c r="C1197" i="4"/>
  <c r="C1196" i="4"/>
  <c r="C1195" i="4"/>
  <c r="C1194" i="4"/>
  <c r="D1194" i="4" s="1"/>
  <c r="C1193" i="4"/>
  <c r="C1192" i="4"/>
  <c r="D1192" i="4" s="1"/>
  <c r="C1191" i="4"/>
  <c r="C1190" i="4"/>
  <c r="C1189" i="4"/>
  <c r="C1188" i="4"/>
  <c r="C1187" i="4"/>
  <c r="C1186" i="4"/>
  <c r="D1186" i="4" s="1"/>
  <c r="C1185" i="4"/>
  <c r="D1185" i="4" s="1"/>
  <c r="C1184" i="4"/>
  <c r="D1184" i="4" s="1"/>
  <c r="C1183" i="4"/>
  <c r="C1182" i="4"/>
  <c r="C1181" i="4"/>
  <c r="C1180" i="4"/>
  <c r="C1179" i="4"/>
  <c r="C1178" i="4"/>
  <c r="D1178" i="4" s="1"/>
  <c r="C1177" i="4"/>
  <c r="D1177" i="4" s="1"/>
  <c r="C1176" i="4"/>
  <c r="D1176" i="4" s="1"/>
  <c r="C1175" i="4"/>
  <c r="C1174" i="4"/>
  <c r="C1173" i="4"/>
  <c r="C1172" i="4"/>
  <c r="C1171" i="4"/>
  <c r="C1170" i="4"/>
  <c r="D1170" i="4" s="1"/>
  <c r="C1169" i="4"/>
  <c r="D1169" i="4" s="1"/>
  <c r="C1168" i="4"/>
  <c r="D1168" i="4" s="1"/>
  <c r="C1167" i="4"/>
  <c r="C1166" i="4"/>
  <c r="C1165" i="4"/>
  <c r="C1164" i="4"/>
  <c r="C1163" i="4"/>
  <c r="C1162" i="4"/>
  <c r="D1162" i="4" s="1"/>
  <c r="C1161" i="4"/>
  <c r="C1160" i="4"/>
  <c r="D1160" i="4" s="1"/>
  <c r="C1159" i="4"/>
  <c r="C1158" i="4"/>
  <c r="C1157" i="4"/>
  <c r="C1156" i="4"/>
  <c r="C1155" i="4"/>
  <c r="C1154" i="4"/>
  <c r="D1154" i="4" s="1"/>
  <c r="C1153" i="4"/>
  <c r="D1153" i="4" s="1"/>
  <c r="C1152" i="4"/>
  <c r="D1152" i="4" s="1"/>
  <c r="C1151" i="4"/>
  <c r="C1150" i="4"/>
  <c r="C1149" i="4"/>
  <c r="C1148" i="4"/>
  <c r="C1147" i="4"/>
  <c r="C1146" i="4"/>
  <c r="D1146" i="4" s="1"/>
  <c r="C1145" i="4"/>
  <c r="D1145" i="4" s="1"/>
  <c r="C1144" i="4"/>
  <c r="D1144" i="4" s="1"/>
  <c r="C1143" i="4"/>
  <c r="C1142" i="4"/>
  <c r="C1141" i="4"/>
  <c r="C1140" i="4"/>
  <c r="C1139" i="4"/>
  <c r="C1138" i="4"/>
  <c r="D1138" i="4" s="1"/>
  <c r="C1137" i="4"/>
  <c r="D1137" i="4" s="1"/>
  <c r="C1136" i="4"/>
  <c r="D1136" i="4" s="1"/>
  <c r="C1135" i="4"/>
  <c r="C1134" i="4"/>
  <c r="C1133" i="4"/>
  <c r="C1132" i="4"/>
  <c r="C1131" i="4"/>
  <c r="C1130" i="4"/>
  <c r="D1130" i="4" s="1"/>
  <c r="C1129" i="4"/>
  <c r="D1129" i="4" s="1"/>
  <c r="C1128" i="4"/>
  <c r="D1128" i="4" s="1"/>
  <c r="C1127" i="4"/>
  <c r="C1126" i="4"/>
  <c r="C1125" i="4"/>
  <c r="D1125" i="4" s="1"/>
  <c r="C1124" i="4"/>
  <c r="C1123" i="4"/>
  <c r="C1122" i="4"/>
  <c r="D1122" i="4" s="1"/>
  <c r="C1121" i="4"/>
  <c r="D1121" i="4" s="1"/>
  <c r="C1120" i="4"/>
  <c r="D1120" i="4" s="1"/>
  <c r="C1119" i="4"/>
  <c r="C1118" i="4"/>
  <c r="C1117" i="4"/>
  <c r="C1116" i="4"/>
  <c r="C1115" i="4"/>
  <c r="C1114" i="4"/>
  <c r="D1114" i="4" s="1"/>
  <c r="C1113" i="4"/>
  <c r="D1113" i="4" s="1"/>
  <c r="C1112" i="4"/>
  <c r="D1112" i="4" s="1"/>
  <c r="C1111" i="4"/>
  <c r="C1110" i="4"/>
  <c r="C1109" i="4"/>
  <c r="C1108" i="4"/>
  <c r="C1107" i="4"/>
  <c r="C1106" i="4"/>
  <c r="D1106" i="4" s="1"/>
  <c r="C1105" i="4"/>
  <c r="D1105" i="4" s="1"/>
  <c r="C1104" i="4"/>
  <c r="D1104" i="4" s="1"/>
  <c r="C1103" i="4"/>
  <c r="C1102" i="4"/>
  <c r="C1101" i="4"/>
  <c r="C1100" i="4"/>
  <c r="C1099" i="4"/>
  <c r="C1098" i="4"/>
  <c r="C1097" i="4"/>
  <c r="D1097" i="4" s="1"/>
  <c r="C1096" i="4"/>
  <c r="D1096" i="4" s="1"/>
  <c r="C1095" i="4"/>
  <c r="C1094" i="4"/>
  <c r="C1093" i="4"/>
  <c r="C1092" i="4"/>
  <c r="C1091" i="4"/>
  <c r="C1090" i="4"/>
  <c r="C1089" i="4"/>
  <c r="D1089" i="4" s="1"/>
  <c r="C1088" i="4"/>
  <c r="C1087" i="4"/>
  <c r="C1086" i="4"/>
  <c r="C1085" i="4"/>
  <c r="C1084" i="4"/>
  <c r="C1083" i="4"/>
  <c r="C1082" i="4"/>
  <c r="C1081" i="4"/>
  <c r="C1080" i="4"/>
  <c r="C1079" i="4"/>
  <c r="C1078" i="4"/>
  <c r="C1077" i="4"/>
  <c r="C1076" i="4"/>
  <c r="C1075" i="4"/>
  <c r="C1074" i="4"/>
  <c r="C1073" i="4"/>
  <c r="D1073" i="4" s="1"/>
  <c r="C1072" i="4"/>
  <c r="C1071" i="4"/>
  <c r="C1070" i="4"/>
  <c r="C1069" i="4"/>
  <c r="C1068" i="4"/>
  <c r="C1067" i="4"/>
  <c r="C1066" i="4"/>
  <c r="C1065" i="4"/>
  <c r="C1064" i="4"/>
  <c r="C1063" i="4"/>
  <c r="D1063" i="4" s="1"/>
  <c r="C1062" i="4"/>
  <c r="C1061" i="4"/>
  <c r="C1060" i="4"/>
  <c r="C1059" i="4"/>
  <c r="C1058" i="4"/>
  <c r="C1057" i="4"/>
  <c r="C1056" i="4"/>
  <c r="C1055" i="4"/>
  <c r="C1054" i="4"/>
  <c r="C1053" i="4"/>
  <c r="C1052" i="4"/>
  <c r="C1051" i="4"/>
  <c r="C1050" i="4"/>
  <c r="C1049" i="4"/>
  <c r="C1048" i="4"/>
  <c r="C1047" i="4"/>
  <c r="C1046" i="4"/>
  <c r="C1045" i="4"/>
  <c r="C1044" i="4"/>
  <c r="C1043" i="4"/>
  <c r="C1042" i="4"/>
  <c r="C1041" i="4"/>
  <c r="C1040" i="4"/>
  <c r="C1039" i="4"/>
  <c r="C1038" i="4"/>
  <c r="C1037" i="4"/>
  <c r="C1036" i="4"/>
  <c r="C1035" i="4"/>
  <c r="C1034" i="4"/>
  <c r="C1033" i="4"/>
  <c r="C1032" i="4"/>
  <c r="C1031" i="4"/>
  <c r="C1030" i="4"/>
  <c r="C1029" i="4"/>
  <c r="C1028" i="4"/>
  <c r="C1027" i="4"/>
  <c r="C1026" i="4"/>
  <c r="C1025" i="4"/>
  <c r="C1024" i="4"/>
  <c r="C1023" i="4"/>
  <c r="C1022" i="4"/>
  <c r="C1021" i="4"/>
  <c r="C1020" i="4"/>
  <c r="C1019" i="4"/>
  <c r="C1018" i="4"/>
  <c r="C1017" i="4"/>
  <c r="C1016" i="4"/>
  <c r="C1015" i="4"/>
  <c r="C1014" i="4"/>
  <c r="C1013" i="4"/>
  <c r="C1012" i="4"/>
  <c r="C1011" i="4"/>
  <c r="C1010" i="4"/>
  <c r="C1009" i="4"/>
  <c r="C1008" i="4"/>
  <c r="C1007" i="4"/>
  <c r="C1006" i="4"/>
  <c r="C1005" i="4"/>
  <c r="C1004" i="4"/>
  <c r="C1003" i="4"/>
  <c r="C1002" i="4"/>
  <c r="C1001" i="4"/>
  <c r="C1000" i="4"/>
  <c r="C999" i="4"/>
  <c r="C998" i="4"/>
  <c r="C997" i="4"/>
  <c r="C996" i="4"/>
  <c r="C995" i="4"/>
  <c r="C994" i="4"/>
  <c r="C993" i="4"/>
  <c r="C992" i="4"/>
  <c r="C991" i="4"/>
  <c r="C990" i="4"/>
  <c r="C989" i="4"/>
  <c r="C988" i="4"/>
  <c r="C987" i="4"/>
  <c r="C986" i="4"/>
  <c r="C985" i="4"/>
  <c r="C984" i="4"/>
  <c r="C983" i="4"/>
  <c r="C982" i="4"/>
  <c r="C981" i="4"/>
  <c r="C980" i="4"/>
  <c r="C979" i="4"/>
  <c r="C978" i="4"/>
  <c r="C977" i="4"/>
  <c r="C976" i="4"/>
  <c r="C975" i="4"/>
  <c r="C974" i="4"/>
  <c r="C973" i="4"/>
  <c r="C972" i="4"/>
  <c r="C971" i="4"/>
  <c r="C970" i="4"/>
  <c r="C969" i="4"/>
  <c r="C968" i="4"/>
  <c r="C967" i="4"/>
  <c r="C966" i="4"/>
  <c r="C965" i="4"/>
  <c r="C964" i="4"/>
  <c r="C963" i="4"/>
  <c r="C962" i="4"/>
  <c r="C961" i="4"/>
  <c r="C960" i="4"/>
  <c r="C959" i="4"/>
  <c r="C958" i="4"/>
  <c r="C957" i="4"/>
  <c r="C956" i="4"/>
  <c r="C955" i="4"/>
  <c r="C954" i="4"/>
  <c r="C953" i="4"/>
  <c r="C952" i="4"/>
  <c r="C951" i="4"/>
  <c r="C950" i="4"/>
  <c r="C949" i="4"/>
  <c r="C948" i="4"/>
  <c r="C947" i="4"/>
  <c r="C946" i="4"/>
  <c r="C945" i="4"/>
  <c r="C944" i="4"/>
  <c r="C943" i="4"/>
  <c r="C942" i="4"/>
  <c r="C941" i="4"/>
  <c r="C940" i="4"/>
  <c r="C939" i="4"/>
  <c r="C938" i="4"/>
  <c r="C937" i="4"/>
  <c r="C936" i="4"/>
  <c r="C935" i="4"/>
  <c r="C934" i="4"/>
  <c r="C933" i="4"/>
  <c r="C932" i="4"/>
  <c r="C931" i="4"/>
  <c r="C930" i="4"/>
  <c r="C929" i="4"/>
  <c r="C928" i="4"/>
  <c r="C927" i="4"/>
  <c r="C926" i="4"/>
  <c r="C925" i="4"/>
  <c r="C924" i="4"/>
  <c r="C923" i="4"/>
  <c r="C922" i="4"/>
  <c r="C921" i="4"/>
  <c r="C920" i="4"/>
  <c r="C919" i="4"/>
  <c r="C918" i="4"/>
  <c r="C917" i="4"/>
  <c r="C916" i="4"/>
  <c r="C915" i="4"/>
  <c r="C914" i="4"/>
  <c r="C913" i="4"/>
  <c r="C912" i="4"/>
  <c r="C911" i="4"/>
  <c r="C910" i="4"/>
  <c r="C909" i="4"/>
  <c r="C908" i="4"/>
  <c r="C907" i="4"/>
  <c r="C906" i="4"/>
  <c r="C905" i="4"/>
  <c r="C904" i="4"/>
  <c r="C903" i="4"/>
  <c r="C902" i="4"/>
  <c r="C901" i="4"/>
  <c r="C900" i="4"/>
  <c r="C899" i="4"/>
  <c r="C898" i="4"/>
  <c r="C897" i="4"/>
  <c r="C896" i="4"/>
  <c r="C895" i="4"/>
  <c r="C894" i="4"/>
  <c r="C893" i="4"/>
  <c r="C892" i="4"/>
  <c r="C891" i="4"/>
  <c r="C890" i="4"/>
  <c r="C889" i="4"/>
  <c r="C888" i="4"/>
  <c r="C887" i="4"/>
  <c r="C886" i="4"/>
  <c r="C885" i="4"/>
  <c r="C884" i="4"/>
  <c r="C883" i="4"/>
  <c r="C882" i="4"/>
  <c r="C881" i="4"/>
  <c r="C880" i="4"/>
  <c r="C879" i="4"/>
  <c r="C878" i="4"/>
  <c r="C877" i="4"/>
  <c r="C876" i="4"/>
  <c r="C875" i="4"/>
  <c r="C874" i="4"/>
  <c r="C873" i="4"/>
  <c r="C872" i="4"/>
  <c r="C871" i="4"/>
  <c r="C870" i="4"/>
  <c r="C869" i="4"/>
  <c r="C868" i="4"/>
  <c r="C867" i="4"/>
  <c r="C866" i="4"/>
  <c r="C865" i="4"/>
  <c r="C864" i="4"/>
  <c r="C863" i="4"/>
  <c r="C862" i="4"/>
  <c r="C861" i="4"/>
  <c r="C860" i="4"/>
  <c r="C859" i="4"/>
  <c r="C858" i="4"/>
  <c r="C857" i="4"/>
  <c r="C856" i="4"/>
  <c r="C855" i="4"/>
  <c r="C854" i="4"/>
  <c r="C853" i="4"/>
  <c r="C852" i="4"/>
  <c r="C851" i="4"/>
  <c r="C850" i="4"/>
  <c r="C849" i="4"/>
  <c r="C848" i="4"/>
  <c r="C847" i="4"/>
  <c r="C846" i="4"/>
  <c r="C845" i="4"/>
  <c r="C844" i="4"/>
  <c r="C843" i="4"/>
  <c r="C842" i="4"/>
  <c r="C841" i="4"/>
  <c r="C840" i="4"/>
  <c r="C839" i="4"/>
  <c r="C838" i="4"/>
  <c r="C837" i="4"/>
  <c r="C836" i="4"/>
  <c r="C835" i="4"/>
  <c r="C834" i="4"/>
  <c r="C833" i="4"/>
  <c r="C832" i="4"/>
  <c r="C831" i="4"/>
  <c r="C830" i="4"/>
  <c r="C829" i="4"/>
  <c r="C828" i="4"/>
  <c r="C827" i="4"/>
  <c r="C826" i="4"/>
  <c r="C825" i="4"/>
  <c r="C824" i="4"/>
  <c r="C823" i="4"/>
  <c r="C822" i="4"/>
  <c r="C821" i="4"/>
  <c r="C820" i="4"/>
  <c r="C819" i="4"/>
  <c r="C818" i="4"/>
  <c r="C817" i="4"/>
  <c r="C816" i="4"/>
  <c r="C815" i="4"/>
  <c r="C814" i="4"/>
  <c r="C813" i="4"/>
  <c r="C812" i="4"/>
  <c r="C811" i="4"/>
  <c r="C810" i="4"/>
  <c r="C809" i="4"/>
  <c r="C808" i="4"/>
  <c r="C807" i="4"/>
  <c r="C806" i="4"/>
  <c r="C805" i="4"/>
  <c r="C804" i="4"/>
  <c r="C803" i="4"/>
  <c r="C802" i="4"/>
  <c r="C801" i="4"/>
  <c r="C800" i="4"/>
  <c r="C799" i="4"/>
  <c r="C798" i="4"/>
  <c r="C797" i="4"/>
  <c r="C796" i="4"/>
  <c r="C795" i="4"/>
  <c r="C794" i="4"/>
  <c r="C793" i="4"/>
  <c r="C792" i="4"/>
  <c r="C791" i="4"/>
  <c r="C790" i="4"/>
  <c r="C789" i="4"/>
  <c r="C788" i="4"/>
  <c r="C787" i="4"/>
  <c r="C786" i="4"/>
  <c r="C785" i="4"/>
  <c r="C784" i="4"/>
  <c r="C783" i="4"/>
  <c r="C782" i="4"/>
  <c r="C781" i="4"/>
  <c r="C780" i="4"/>
  <c r="C779" i="4"/>
  <c r="C778" i="4"/>
  <c r="C777" i="4"/>
  <c r="C776" i="4"/>
  <c r="C775" i="4"/>
  <c r="C774" i="4"/>
  <c r="C773" i="4"/>
  <c r="C772" i="4"/>
  <c r="C771" i="4"/>
  <c r="C770" i="4"/>
  <c r="C769" i="4"/>
  <c r="C768" i="4"/>
  <c r="C767" i="4"/>
  <c r="C766" i="4"/>
  <c r="C765" i="4"/>
  <c r="C764" i="4"/>
  <c r="C763" i="4"/>
  <c r="C762" i="4"/>
  <c r="C761" i="4"/>
  <c r="C760" i="4"/>
  <c r="C759" i="4"/>
  <c r="C758" i="4"/>
  <c r="C757" i="4"/>
  <c r="C756" i="4"/>
  <c r="C755" i="4"/>
  <c r="C754" i="4"/>
  <c r="C753" i="4"/>
  <c r="C752" i="4"/>
  <c r="C751" i="4"/>
  <c r="C750" i="4"/>
  <c r="C749" i="4"/>
  <c r="C748" i="4"/>
  <c r="C747" i="4"/>
  <c r="C746" i="4"/>
  <c r="C745" i="4"/>
  <c r="C744" i="4"/>
  <c r="C743" i="4"/>
  <c r="C742" i="4"/>
  <c r="C741" i="4"/>
  <c r="C740" i="4"/>
  <c r="C739" i="4"/>
  <c r="C738" i="4"/>
  <c r="C737" i="4"/>
  <c r="C736" i="4"/>
  <c r="C735" i="4"/>
  <c r="C734" i="4"/>
  <c r="C733" i="4"/>
  <c r="C732" i="4"/>
  <c r="C731" i="4"/>
  <c r="C730" i="4"/>
  <c r="C729" i="4"/>
  <c r="C728" i="4"/>
  <c r="C727" i="4"/>
  <c r="C726" i="4"/>
  <c r="C725" i="4"/>
  <c r="C724" i="4"/>
  <c r="C723" i="4"/>
  <c r="C722" i="4"/>
  <c r="C721" i="4"/>
  <c r="C720" i="4"/>
  <c r="C719" i="4"/>
  <c r="C718" i="4"/>
  <c r="C717" i="4"/>
  <c r="C716" i="4"/>
  <c r="C715" i="4"/>
  <c r="C714" i="4"/>
  <c r="C713" i="4"/>
  <c r="C712" i="4"/>
  <c r="C711" i="4"/>
  <c r="C710" i="4"/>
  <c r="C709" i="4"/>
  <c r="C708" i="4"/>
  <c r="C707" i="4"/>
  <c r="C706" i="4"/>
  <c r="C705" i="4"/>
  <c r="C704" i="4"/>
  <c r="C703" i="4"/>
  <c r="C702" i="4"/>
  <c r="C701" i="4"/>
  <c r="C700" i="4"/>
  <c r="C699" i="4"/>
  <c r="C698" i="4"/>
  <c r="C697" i="4"/>
  <c r="C696" i="4"/>
  <c r="C695" i="4"/>
  <c r="C694" i="4"/>
  <c r="C693" i="4"/>
  <c r="C692" i="4"/>
  <c r="C691" i="4"/>
  <c r="C690" i="4"/>
  <c r="C689" i="4"/>
  <c r="C688" i="4"/>
  <c r="C687" i="4"/>
  <c r="C686" i="4"/>
  <c r="C685" i="4"/>
  <c r="C684" i="4"/>
  <c r="C683" i="4"/>
  <c r="C682" i="4"/>
  <c r="C681" i="4"/>
  <c r="C680" i="4"/>
  <c r="C679" i="4"/>
  <c r="C678" i="4"/>
  <c r="C677" i="4"/>
  <c r="C676" i="4"/>
  <c r="C675" i="4"/>
  <c r="C674" i="4"/>
  <c r="C673" i="4"/>
  <c r="C672" i="4"/>
  <c r="C671" i="4"/>
  <c r="C670" i="4"/>
  <c r="C669" i="4"/>
  <c r="C668" i="4"/>
  <c r="C667" i="4"/>
  <c r="C666" i="4"/>
  <c r="C665" i="4"/>
  <c r="C664" i="4"/>
  <c r="C663" i="4"/>
  <c r="C662" i="4"/>
  <c r="C661" i="4"/>
  <c r="C660" i="4"/>
  <c r="C659" i="4"/>
  <c r="C658" i="4"/>
  <c r="C657" i="4"/>
  <c r="C656" i="4"/>
  <c r="C655" i="4"/>
  <c r="C654" i="4"/>
  <c r="C653" i="4"/>
  <c r="C652" i="4"/>
  <c r="C651" i="4"/>
  <c r="C650" i="4"/>
  <c r="C649" i="4"/>
  <c r="C648" i="4"/>
  <c r="C647" i="4"/>
  <c r="C646" i="4"/>
  <c r="C645" i="4"/>
  <c r="C644" i="4"/>
  <c r="C643" i="4"/>
  <c r="C642" i="4"/>
  <c r="C641" i="4"/>
  <c r="C640" i="4"/>
  <c r="C639" i="4"/>
  <c r="C638" i="4"/>
  <c r="C637" i="4"/>
  <c r="C636" i="4"/>
  <c r="C635" i="4"/>
  <c r="C634" i="4"/>
  <c r="C633" i="4"/>
  <c r="C632" i="4"/>
  <c r="C631" i="4"/>
  <c r="C630" i="4"/>
  <c r="C629" i="4"/>
  <c r="C628" i="4"/>
  <c r="C627" i="4"/>
  <c r="C626" i="4"/>
  <c r="C625" i="4"/>
  <c r="C624" i="4"/>
  <c r="C623" i="4"/>
  <c r="C622" i="4"/>
  <c r="C621" i="4"/>
  <c r="C620" i="4"/>
  <c r="C619" i="4"/>
  <c r="C618" i="4"/>
  <c r="C617" i="4"/>
  <c r="C616" i="4"/>
  <c r="C615" i="4"/>
  <c r="C614" i="4"/>
  <c r="C613" i="4"/>
  <c r="C612" i="4"/>
  <c r="C611" i="4"/>
  <c r="C610" i="4"/>
  <c r="C609" i="4"/>
  <c r="C608" i="4"/>
  <c r="C607" i="4"/>
  <c r="C606" i="4"/>
  <c r="C605" i="4"/>
  <c r="C604" i="4"/>
  <c r="C603" i="4"/>
  <c r="C602" i="4"/>
  <c r="C601" i="4"/>
  <c r="C600" i="4"/>
  <c r="C599" i="4"/>
  <c r="C598" i="4"/>
  <c r="C597" i="4"/>
  <c r="C596" i="4"/>
  <c r="C595" i="4"/>
  <c r="C594" i="4"/>
  <c r="C593" i="4"/>
  <c r="C592" i="4"/>
  <c r="C591" i="4"/>
  <c r="C590" i="4"/>
  <c r="C589" i="4"/>
  <c r="C588" i="4"/>
  <c r="C587" i="4"/>
  <c r="C586" i="4"/>
  <c r="C585" i="4"/>
  <c r="C584" i="4"/>
  <c r="C583" i="4"/>
  <c r="C582" i="4"/>
  <c r="C581" i="4"/>
  <c r="C580" i="4"/>
  <c r="C579" i="4"/>
  <c r="C578" i="4"/>
  <c r="C577" i="4"/>
  <c r="C576" i="4"/>
  <c r="C575" i="4"/>
  <c r="C574" i="4"/>
  <c r="C573" i="4"/>
  <c r="C572" i="4"/>
  <c r="C571" i="4"/>
  <c r="C570" i="4"/>
  <c r="C569" i="4"/>
  <c r="C568" i="4"/>
  <c r="C567" i="4"/>
  <c r="C566" i="4"/>
  <c r="C565" i="4"/>
  <c r="C564" i="4"/>
  <c r="C563" i="4"/>
  <c r="C562" i="4"/>
  <c r="C561" i="4"/>
  <c r="C560" i="4"/>
  <c r="C559" i="4"/>
  <c r="C558" i="4"/>
  <c r="C557" i="4"/>
  <c r="C556" i="4"/>
  <c r="C555" i="4"/>
  <c r="C554" i="4"/>
  <c r="C553" i="4"/>
  <c r="C552" i="4"/>
  <c r="C551" i="4"/>
  <c r="C550" i="4"/>
  <c r="C549" i="4"/>
  <c r="C548" i="4"/>
  <c r="C547" i="4"/>
  <c r="C546" i="4"/>
  <c r="C545" i="4"/>
  <c r="C544" i="4"/>
  <c r="C543" i="4"/>
  <c r="C542" i="4"/>
  <c r="C541" i="4"/>
  <c r="C540" i="4"/>
  <c r="C539" i="4"/>
  <c r="C538" i="4"/>
  <c r="C537" i="4"/>
  <c r="C536" i="4"/>
  <c r="C535" i="4"/>
  <c r="C534" i="4"/>
  <c r="C533" i="4"/>
  <c r="C532" i="4"/>
  <c r="C531" i="4"/>
  <c r="C530" i="4"/>
  <c r="C529" i="4"/>
  <c r="C528" i="4"/>
  <c r="C527" i="4"/>
  <c r="C526" i="4"/>
  <c r="C525" i="4"/>
  <c r="C524" i="4"/>
  <c r="C523" i="4"/>
  <c r="C522" i="4"/>
  <c r="C521" i="4"/>
  <c r="C520" i="4"/>
  <c r="C519" i="4"/>
  <c r="C518" i="4"/>
  <c r="C517" i="4"/>
  <c r="C516" i="4"/>
  <c r="C515" i="4"/>
  <c r="C514" i="4"/>
  <c r="C513" i="4"/>
  <c r="C512" i="4"/>
  <c r="C511" i="4"/>
  <c r="C510" i="4"/>
  <c r="C509" i="4"/>
  <c r="C508" i="4"/>
  <c r="C507" i="4"/>
  <c r="C506" i="4"/>
  <c r="C505" i="4"/>
  <c r="C504" i="4"/>
  <c r="C503" i="4"/>
  <c r="C502" i="4"/>
  <c r="C501" i="4"/>
  <c r="C500" i="4"/>
  <c r="C499" i="4"/>
  <c r="C498" i="4"/>
  <c r="C497" i="4"/>
  <c r="C496" i="4"/>
  <c r="C495" i="4"/>
  <c r="C494" i="4"/>
  <c r="C493" i="4"/>
  <c r="C492" i="4"/>
  <c r="C491" i="4"/>
  <c r="C490" i="4"/>
  <c r="C489" i="4"/>
  <c r="C488" i="4"/>
  <c r="C487" i="4"/>
  <c r="C486" i="4"/>
  <c r="C485" i="4"/>
  <c r="C484" i="4"/>
  <c r="C483" i="4"/>
  <c r="C482" i="4"/>
  <c r="C481" i="4"/>
  <c r="C480" i="4"/>
  <c r="C479" i="4"/>
  <c r="C478" i="4"/>
  <c r="C477" i="4"/>
  <c r="C476" i="4"/>
  <c r="C475" i="4"/>
  <c r="C474" i="4"/>
  <c r="C473" i="4"/>
  <c r="C472" i="4"/>
  <c r="C471" i="4"/>
  <c r="C470" i="4"/>
  <c r="C469" i="4"/>
  <c r="C468" i="4"/>
  <c r="C467" i="4"/>
  <c r="C466" i="4"/>
  <c r="C465" i="4"/>
  <c r="C464" i="4"/>
  <c r="C463" i="4"/>
  <c r="C462" i="4"/>
  <c r="C461" i="4"/>
  <c r="C460" i="4"/>
  <c r="C459" i="4"/>
  <c r="C458" i="4"/>
  <c r="C457" i="4"/>
  <c r="C456" i="4"/>
  <c r="C455" i="4"/>
  <c r="C454" i="4"/>
  <c r="C453" i="4"/>
  <c r="C452" i="4"/>
  <c r="C451" i="4"/>
  <c r="C450" i="4"/>
  <c r="C449" i="4"/>
  <c r="C448" i="4"/>
  <c r="C447" i="4"/>
  <c r="C446" i="4"/>
  <c r="C445" i="4"/>
  <c r="C444" i="4"/>
  <c r="C443" i="4"/>
  <c r="C442" i="4"/>
  <c r="C441" i="4"/>
  <c r="C440" i="4"/>
  <c r="C439" i="4"/>
  <c r="C438" i="4"/>
  <c r="C437" i="4"/>
  <c r="C436" i="4"/>
  <c r="C435" i="4"/>
  <c r="C434" i="4"/>
  <c r="C433" i="4"/>
  <c r="C432" i="4"/>
  <c r="C431" i="4"/>
  <c r="C430" i="4"/>
  <c r="C429" i="4"/>
  <c r="C428" i="4"/>
  <c r="C427" i="4"/>
  <c r="C426" i="4"/>
  <c r="C425" i="4"/>
  <c r="C424" i="4"/>
  <c r="C423" i="4"/>
  <c r="C422" i="4"/>
  <c r="C421" i="4"/>
  <c r="C420" i="4"/>
  <c r="C419" i="4"/>
  <c r="C418" i="4"/>
  <c r="C417" i="4"/>
  <c r="C416" i="4"/>
  <c r="C415" i="4"/>
  <c r="C414" i="4"/>
  <c r="C413" i="4"/>
  <c r="C412" i="4"/>
  <c r="C411" i="4"/>
  <c r="C410" i="4"/>
  <c r="C409" i="4"/>
  <c r="C408" i="4"/>
  <c r="C407" i="4"/>
  <c r="C406" i="4"/>
  <c r="C405" i="4"/>
  <c r="C404" i="4"/>
  <c r="C403" i="4"/>
  <c r="C402" i="4"/>
  <c r="C401" i="4"/>
  <c r="C400" i="4"/>
  <c r="C399" i="4"/>
  <c r="C398" i="4"/>
  <c r="C397" i="4"/>
  <c r="C396" i="4"/>
  <c r="C395" i="4"/>
  <c r="C394" i="4"/>
  <c r="C393" i="4"/>
  <c r="C392" i="4"/>
  <c r="C391" i="4"/>
  <c r="C390" i="4"/>
  <c r="C389" i="4"/>
  <c r="C388" i="4"/>
  <c r="C387" i="4"/>
  <c r="C386" i="4"/>
  <c r="C385" i="4"/>
  <c r="C384" i="4"/>
  <c r="C383" i="4"/>
  <c r="C382" i="4"/>
  <c r="C381" i="4"/>
  <c r="C380" i="4"/>
  <c r="C379" i="4"/>
  <c r="C378" i="4"/>
  <c r="C377" i="4"/>
  <c r="C376" i="4"/>
  <c r="C375" i="4"/>
  <c r="C374" i="4"/>
  <c r="C373" i="4"/>
  <c r="C372" i="4"/>
  <c r="C371" i="4"/>
  <c r="C370" i="4"/>
  <c r="C369" i="4"/>
  <c r="C368" i="4"/>
  <c r="C367" i="4"/>
  <c r="C366" i="4"/>
  <c r="C365" i="4"/>
  <c r="C364" i="4"/>
  <c r="C363" i="4"/>
  <c r="C362" i="4"/>
  <c r="C361" i="4"/>
  <c r="C360" i="4"/>
  <c r="C359" i="4"/>
  <c r="C358" i="4"/>
  <c r="C357" i="4"/>
  <c r="C356" i="4"/>
  <c r="C355" i="4"/>
  <c r="C354" i="4"/>
  <c r="C353" i="4"/>
  <c r="C352" i="4"/>
  <c r="C351" i="4"/>
  <c r="C350" i="4"/>
  <c r="C349" i="4"/>
  <c r="C348" i="4"/>
  <c r="C347" i="4"/>
  <c r="C346" i="4"/>
  <c r="C345" i="4"/>
  <c r="C344" i="4"/>
  <c r="C343" i="4"/>
  <c r="C342" i="4"/>
  <c r="C341" i="4"/>
  <c r="C340" i="4"/>
  <c r="C339" i="4"/>
  <c r="C338" i="4"/>
  <c r="C337" i="4"/>
  <c r="C336" i="4"/>
  <c r="C335" i="4"/>
  <c r="C334" i="4"/>
  <c r="C333" i="4"/>
  <c r="C332" i="4"/>
  <c r="C331" i="4"/>
  <c r="C330" i="4"/>
  <c r="C329" i="4"/>
  <c r="C328" i="4"/>
  <c r="C327" i="4"/>
  <c r="C326" i="4"/>
  <c r="C325" i="4"/>
  <c r="C324" i="4"/>
  <c r="C323" i="4"/>
  <c r="C322" i="4"/>
  <c r="C321" i="4"/>
  <c r="C320" i="4"/>
  <c r="C319" i="4"/>
  <c r="C318" i="4"/>
  <c r="C317" i="4"/>
  <c r="C316" i="4"/>
  <c r="C315" i="4"/>
  <c r="C314" i="4"/>
  <c r="C313" i="4"/>
  <c r="C312" i="4"/>
  <c r="C311" i="4"/>
  <c r="C310" i="4"/>
  <c r="C309" i="4"/>
  <c r="C308" i="4"/>
  <c r="C307" i="4"/>
  <c r="C306" i="4"/>
  <c r="C305" i="4"/>
  <c r="C304" i="4"/>
  <c r="C303" i="4"/>
  <c r="C302" i="4"/>
  <c r="C301" i="4"/>
  <c r="C300" i="4"/>
  <c r="C299" i="4"/>
  <c r="C298" i="4"/>
  <c r="C297" i="4"/>
  <c r="C296" i="4"/>
  <c r="C295" i="4"/>
  <c r="C294" i="4"/>
  <c r="C293" i="4"/>
  <c r="C292" i="4"/>
  <c r="C291" i="4"/>
  <c r="C290" i="4"/>
  <c r="C289" i="4"/>
  <c r="C288" i="4"/>
  <c r="C287" i="4"/>
  <c r="C286" i="4"/>
  <c r="C285" i="4"/>
  <c r="C284" i="4"/>
  <c r="C283" i="4"/>
  <c r="C282" i="4"/>
  <c r="C281" i="4"/>
  <c r="C280" i="4"/>
  <c r="C279" i="4"/>
  <c r="C278" i="4"/>
  <c r="C277" i="4"/>
  <c r="C276" i="4"/>
  <c r="C275" i="4"/>
  <c r="C274" i="4"/>
  <c r="C273" i="4"/>
  <c r="C272" i="4"/>
  <c r="C271" i="4"/>
  <c r="C270" i="4"/>
  <c r="C269" i="4"/>
  <c r="C268" i="4"/>
  <c r="C267" i="4"/>
  <c r="C266" i="4"/>
  <c r="C265" i="4"/>
  <c r="C264" i="4"/>
  <c r="C263" i="4"/>
  <c r="C262" i="4"/>
  <c r="C261" i="4"/>
  <c r="C260" i="4"/>
  <c r="C259" i="4"/>
  <c r="C258" i="4"/>
  <c r="C257" i="4"/>
  <c r="C256" i="4"/>
  <c r="C255" i="4"/>
  <c r="C254" i="4"/>
  <c r="C253" i="4"/>
  <c r="C252" i="4"/>
  <c r="C251" i="4"/>
  <c r="C250" i="4"/>
  <c r="C249" i="4"/>
  <c r="C248" i="4"/>
  <c r="C247" i="4"/>
  <c r="C246" i="4"/>
  <c r="C245" i="4"/>
  <c r="C244" i="4"/>
  <c r="C243" i="4"/>
  <c r="C242" i="4"/>
  <c r="C241" i="4"/>
  <c r="C240" i="4"/>
  <c r="C239" i="4"/>
  <c r="C238" i="4"/>
  <c r="C237" i="4"/>
  <c r="C236" i="4"/>
  <c r="C235" i="4"/>
  <c r="C234" i="4"/>
  <c r="C233" i="4"/>
  <c r="C232" i="4"/>
  <c r="C231" i="4"/>
  <c r="C230" i="4"/>
  <c r="C229" i="4"/>
  <c r="C228" i="4"/>
  <c r="C227" i="4"/>
  <c r="C226" i="4"/>
  <c r="C225" i="4"/>
  <c r="C224" i="4"/>
  <c r="C223" i="4"/>
  <c r="C222" i="4"/>
  <c r="C221" i="4"/>
  <c r="C220" i="4"/>
  <c r="C219" i="4"/>
  <c r="C218" i="4"/>
  <c r="C217" i="4"/>
  <c r="C216" i="4"/>
  <c r="C215" i="4"/>
  <c r="C214" i="4"/>
  <c r="C213" i="4"/>
  <c r="C212" i="4"/>
  <c r="C211" i="4"/>
  <c r="C210" i="4"/>
  <c r="C209" i="4"/>
  <c r="C208" i="4"/>
  <c r="C207" i="4"/>
  <c r="C206" i="4"/>
  <c r="C205" i="4"/>
  <c r="C204" i="4"/>
  <c r="C203" i="4"/>
  <c r="C202" i="4"/>
  <c r="C201" i="4"/>
  <c r="C200" i="4"/>
  <c r="C199" i="4"/>
  <c r="C198" i="4"/>
  <c r="C197" i="4"/>
  <c r="C196" i="4"/>
  <c r="C195" i="4"/>
  <c r="C194" i="4"/>
  <c r="C193" i="4"/>
  <c r="C192" i="4"/>
  <c r="C191" i="4"/>
  <c r="C190" i="4"/>
  <c r="C189" i="4"/>
  <c r="C188" i="4"/>
  <c r="C187" i="4"/>
  <c r="C186" i="4"/>
  <c r="C185" i="4"/>
  <c r="C184" i="4"/>
  <c r="C183" i="4"/>
  <c r="C182" i="4"/>
  <c r="C181" i="4"/>
  <c r="C180" i="4"/>
  <c r="C179" i="4"/>
  <c r="C178" i="4"/>
  <c r="C177" i="4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H7" i="4"/>
  <c r="C18" i="4"/>
  <c r="H6" i="4"/>
  <c r="C17" i="4"/>
  <c r="C16" i="4"/>
  <c r="J10" i="4" l="1"/>
  <c r="D662" i="4"/>
  <c r="D726" i="4"/>
  <c r="D942" i="4"/>
  <c r="D990" i="4"/>
  <c r="D1230" i="4"/>
  <c r="D982" i="4"/>
  <c r="D1158" i="4"/>
  <c r="D1166" i="4"/>
  <c r="D1174" i="4"/>
  <c r="D1182" i="4"/>
  <c r="D902" i="4"/>
  <c r="D950" i="4"/>
  <c r="D998" i="4"/>
  <c r="D1022" i="4"/>
  <c r="D1038" i="4"/>
  <c r="D1198" i="4"/>
  <c r="D632" i="4"/>
  <c r="D774" i="4"/>
  <c r="D918" i="4"/>
  <c r="D966" i="4"/>
  <c r="D1014" i="4"/>
  <c r="D1214" i="4"/>
  <c r="D782" i="4"/>
  <c r="D926" i="4"/>
  <c r="D1190" i="4"/>
  <c r="D734" i="4"/>
  <c r="D934" i="4"/>
  <c r="D974" i="4"/>
  <c r="D1006" i="4"/>
  <c r="D1030" i="4"/>
  <c r="D1238" i="4"/>
  <c r="D910" i="4"/>
  <c r="D958" i="4"/>
  <c r="D1222" i="4"/>
  <c r="D1140" i="4"/>
  <c r="D1148" i="4"/>
  <c r="D1164" i="4"/>
  <c r="D1196" i="4"/>
  <c r="D1212" i="4"/>
  <c r="D1228" i="4"/>
  <c r="D1236" i="4"/>
  <c r="D637" i="4"/>
  <c r="D807" i="4"/>
  <c r="D815" i="4"/>
  <c r="D1047" i="4"/>
  <c r="D1055" i="4"/>
  <c r="D1071" i="4"/>
  <c r="D1079" i="4"/>
  <c r="D1087" i="4"/>
  <c r="D1095" i="4"/>
  <c r="D1103" i="4"/>
  <c r="D1111" i="4"/>
  <c r="D1119" i="4"/>
  <c r="D1127" i="4"/>
  <c r="D1135" i="4"/>
  <c r="D1143" i="4"/>
  <c r="D1151" i="4"/>
  <c r="D1159" i="4"/>
  <c r="D1167" i="4"/>
  <c r="D1175" i="4"/>
  <c r="D1183" i="4"/>
  <c r="D1191" i="4"/>
  <c r="D1199" i="4"/>
  <c r="D1207" i="4"/>
  <c r="D1223" i="4"/>
  <c r="D912" i="4"/>
  <c r="D920" i="4"/>
  <c r="D928" i="4"/>
  <c r="D936" i="4"/>
  <c r="D944" i="4"/>
  <c r="D952" i="4"/>
  <c r="D960" i="4"/>
  <c r="D968" i="4"/>
  <c r="D976" i="4"/>
  <c r="D984" i="4"/>
  <c r="D992" i="4"/>
  <c r="D1000" i="4"/>
  <c r="D1008" i="4"/>
  <c r="D1016" i="4"/>
  <c r="D1024" i="4"/>
  <c r="D1032" i="4"/>
  <c r="D1040" i="4"/>
  <c r="D1048" i="4"/>
  <c r="D1056" i="4"/>
  <c r="D1064" i="4"/>
  <c r="D1072" i="4"/>
  <c r="D1080" i="4"/>
  <c r="D1088" i="4"/>
  <c r="D1216" i="4"/>
  <c r="D1232" i="4"/>
  <c r="D817" i="4"/>
  <c r="D849" i="4"/>
  <c r="D865" i="4"/>
  <c r="D905" i="4"/>
  <c r="D913" i="4"/>
  <c r="D921" i="4"/>
  <c r="D929" i="4"/>
  <c r="D937" i="4"/>
  <c r="D945" i="4"/>
  <c r="D953" i="4"/>
  <c r="D961" i="4"/>
  <c r="D969" i="4"/>
  <c r="D977" i="4"/>
  <c r="D985" i="4"/>
  <c r="D993" i="4"/>
  <c r="D1001" i="4"/>
  <c r="D1009" i="4"/>
  <c r="D1017" i="4"/>
  <c r="D1025" i="4"/>
  <c r="D1033" i="4"/>
  <c r="D1041" i="4"/>
  <c r="D1049" i="4"/>
  <c r="D1057" i="4"/>
  <c r="D1065" i="4"/>
  <c r="D1081" i="4"/>
  <c r="D1241" i="4"/>
  <c r="D642" i="4"/>
  <c r="D794" i="4"/>
  <c r="D842" i="4"/>
  <c r="D858" i="4"/>
  <c r="D906" i="4"/>
  <c r="D922" i="4"/>
  <c r="D938" i="4"/>
  <c r="D954" i="4"/>
  <c r="D970" i="4"/>
  <c r="D986" i="4"/>
  <c r="D1002" i="4"/>
  <c r="D1018" i="4"/>
  <c r="D1034" i="4"/>
  <c r="H16" i="4"/>
  <c r="J16" i="4" s="1"/>
  <c r="D20" i="4"/>
  <c r="D36" i="4"/>
  <c r="D76" i="4"/>
  <c r="D92" i="4"/>
  <c r="D108" i="4"/>
  <c r="D124" i="4"/>
  <c r="D140" i="4"/>
  <c r="D156" i="4"/>
  <c r="D172" i="4"/>
  <c r="D188" i="4"/>
  <c r="D212" i="4"/>
  <c r="D244" i="4"/>
  <c r="D436" i="4"/>
  <c r="D24" i="4"/>
  <c r="D32" i="4"/>
  <c r="D40" i="4"/>
  <c r="D48" i="4"/>
  <c r="D56" i="4"/>
  <c r="D64" i="4"/>
  <c r="D72" i="4"/>
  <c r="D80" i="4"/>
  <c r="D88" i="4"/>
  <c r="D96" i="4"/>
  <c r="D104" i="4"/>
  <c r="D120" i="4"/>
  <c r="D128" i="4"/>
  <c r="D136" i="4"/>
  <c r="D144" i="4"/>
  <c r="D152" i="4"/>
  <c r="D160" i="4"/>
  <c r="D168" i="4"/>
  <c r="D176" i="4"/>
  <c r="D184" i="4"/>
  <c r="D192" i="4"/>
  <c r="D200" i="4"/>
  <c r="D208" i="4"/>
  <c r="D216" i="4"/>
  <c r="D224" i="4"/>
  <c r="D232" i="4"/>
  <c r="D248" i="4"/>
  <c r="D256" i="4"/>
  <c r="D264" i="4"/>
  <c r="D272" i="4"/>
  <c r="D280" i="4"/>
  <c r="D288" i="4"/>
  <c r="D296" i="4"/>
  <c r="D19" i="4"/>
  <c r="D27" i="4"/>
  <c r="D35" i="4"/>
  <c r="D43" i="4"/>
  <c r="D51" i="4"/>
  <c r="D59" i="4"/>
  <c r="D67" i="4"/>
  <c r="D75" i="4"/>
  <c r="D83" i="4"/>
  <c r="D91" i="4"/>
  <c r="D99" i="4"/>
  <c r="D107" i="4"/>
  <c r="D115" i="4"/>
  <c r="D123" i="4"/>
  <c r="D131" i="4"/>
  <c r="D139" i="4"/>
  <c r="D147" i="4"/>
  <c r="D155" i="4"/>
  <c r="D163" i="4"/>
  <c r="D171" i="4"/>
  <c r="D179" i="4"/>
  <c r="D187" i="4"/>
  <c r="D195" i="4"/>
  <c r="D203" i="4"/>
  <c r="D211" i="4"/>
  <c r="D219" i="4"/>
  <c r="D227" i="4"/>
  <c r="D235" i="4"/>
  <c r="D243" i="4"/>
  <c r="D251" i="4"/>
  <c r="D259" i="4"/>
  <c r="D267" i="4"/>
  <c r="D275" i="4"/>
  <c r="D283" i="4"/>
  <c r="D291" i="4"/>
  <c r="D299" i="4"/>
  <c r="D307" i="4"/>
  <c r="D315" i="4"/>
  <c r="D323" i="4"/>
  <c r="D331" i="4"/>
  <c r="D339" i="4"/>
  <c r="D347" i="4"/>
  <c r="D355" i="4"/>
  <c r="D363" i="4"/>
  <c r="D371" i="4"/>
  <c r="D379" i="4"/>
  <c r="D387" i="4"/>
  <c r="D395" i="4"/>
  <c r="D403" i="4"/>
  <c r="D411" i="4"/>
  <c r="D419" i="4"/>
  <c r="D427" i="4"/>
  <c r="D435" i="4"/>
  <c r="D443" i="4"/>
  <c r="D451" i="4"/>
  <c r="D459" i="4"/>
  <c r="D467" i="4"/>
  <c r="D475" i="4"/>
  <c r="D483" i="4"/>
  <c r="D491" i="4"/>
  <c r="D499" i="4"/>
  <c r="D507" i="4"/>
  <c r="D515" i="4"/>
  <c r="D523" i="4"/>
  <c r="D531" i="4"/>
  <c r="D539" i="4"/>
  <c r="D547" i="4"/>
  <c r="D555" i="4"/>
  <c r="D563" i="4"/>
  <c r="D571" i="4"/>
  <c r="D579" i="4"/>
  <c r="D587" i="4"/>
  <c r="D595" i="4"/>
  <c r="D603" i="4"/>
  <c r="D611" i="4"/>
  <c r="D619" i="4"/>
  <c r="D627" i="4"/>
  <c r="D635" i="4"/>
  <c r="D643" i="4"/>
  <c r="D651" i="4"/>
  <c r="D659" i="4"/>
  <c r="D667" i="4"/>
  <c r="D675" i="4"/>
  <c r="D683" i="4"/>
  <c r="D691" i="4"/>
  <c r="D699" i="4"/>
  <c r="D707" i="4"/>
  <c r="D715" i="4"/>
  <c r="D723" i="4"/>
  <c r="D731" i="4"/>
  <c r="D739" i="4"/>
  <c r="D747" i="4"/>
  <c r="D755" i="4"/>
  <c r="D763" i="4"/>
  <c r="D771" i="4"/>
  <c r="D779" i="4"/>
  <c r="D787" i="4"/>
  <c r="D795" i="4"/>
  <c r="D803" i="4"/>
  <c r="D811" i="4"/>
  <c r="D819" i="4"/>
  <c r="D827" i="4"/>
  <c r="D835" i="4"/>
  <c r="D843" i="4"/>
  <c r="D851" i="4"/>
  <c r="D859" i="4"/>
  <c r="D867" i="4"/>
  <c r="D875" i="4"/>
  <c r="D883" i="4"/>
  <c r="D891" i="4"/>
  <c r="D899" i="4"/>
  <c r="D907" i="4"/>
  <c r="D915" i="4"/>
  <c r="D923" i="4"/>
  <c r="D931" i="4"/>
  <c r="D939" i="4"/>
  <c r="D947" i="4"/>
  <c r="D955" i="4"/>
  <c r="D963" i="4"/>
  <c r="D971" i="4"/>
  <c r="D979" i="4"/>
  <c r="D987" i="4"/>
  <c r="D995" i="4"/>
  <c r="D1003" i="4"/>
  <c r="D1011" i="4"/>
  <c r="D1019" i="4"/>
  <c r="D1027" i="4"/>
  <c r="D1035" i="4"/>
  <c r="D1043" i="4"/>
  <c r="D1051" i="4"/>
  <c r="D1059" i="4"/>
  <c r="D1067" i="4"/>
  <c r="D1075" i="4"/>
  <c r="D1083" i="4"/>
  <c r="D1091" i="4"/>
  <c r="D1099" i="4"/>
  <c r="D1107" i="4"/>
  <c r="D1115" i="4"/>
  <c r="D1123" i="4"/>
  <c r="D1131" i="4"/>
  <c r="D1139" i="4"/>
  <c r="D1147" i="4"/>
  <c r="D1155" i="4"/>
  <c r="D1163" i="4"/>
  <c r="D1171" i="4"/>
  <c r="D1179" i="4"/>
  <c r="D1187" i="4"/>
  <c r="D1195" i="4"/>
  <c r="D1203" i="4"/>
  <c r="D1211" i="4"/>
  <c r="D1219" i="4"/>
  <c r="D1227" i="4"/>
  <c r="D1235" i="4"/>
  <c r="D1243" i="4"/>
  <c r="D1180" i="4"/>
  <c r="D28" i="4"/>
  <c r="D84" i="4"/>
  <c r="D116" i="4"/>
  <c r="D148" i="4"/>
  <c r="D180" i="4"/>
  <c r="D204" i="4"/>
  <c r="D228" i="4"/>
  <c r="D252" i="4"/>
  <c r="D268" i="4"/>
  <c r="D284" i="4"/>
  <c r="D300" i="4"/>
  <c r="D316" i="4"/>
  <c r="D332" i="4"/>
  <c r="D348" i="4"/>
  <c r="D364" i="4"/>
  <c r="D380" i="4"/>
  <c r="D396" i="4"/>
  <c r="D412" i="4"/>
  <c r="D428" i="4"/>
  <c r="D452" i="4"/>
  <c r="D468" i="4"/>
  <c r="D484" i="4"/>
  <c r="D500" i="4"/>
  <c r="D516" i="4"/>
  <c r="D532" i="4"/>
  <c r="D548" i="4"/>
  <c r="D564" i="4"/>
  <c r="D580" i="4"/>
  <c r="D596" i="4"/>
  <c r="D612" i="4"/>
  <c r="D620" i="4"/>
  <c r="D636" i="4"/>
  <c r="D652" i="4"/>
  <c r="D668" i="4"/>
  <c r="D684" i="4"/>
  <c r="D700" i="4"/>
  <c r="D716" i="4"/>
  <c r="D732" i="4"/>
  <c r="D748" i="4"/>
  <c r="D764" i="4"/>
  <c r="D780" i="4"/>
  <c r="D796" i="4"/>
  <c r="D812" i="4"/>
  <c r="D828" i="4"/>
  <c r="D844" i="4"/>
  <c r="D860" i="4"/>
  <c r="D876" i="4"/>
  <c r="D892" i="4"/>
  <c r="D908" i="4"/>
  <c r="D916" i="4"/>
  <c r="D932" i="4"/>
  <c r="D948" i="4"/>
  <c r="D964" i="4"/>
  <c r="D980" i="4"/>
  <c r="D996" i="4"/>
  <c r="D1012" i="4"/>
  <c r="D1028" i="4"/>
  <c r="D1044" i="4"/>
  <c r="D1060" i="4"/>
  <c r="D1108" i="4"/>
  <c r="D1124" i="4"/>
  <c r="D1188" i="4"/>
  <c r="D1220" i="4"/>
  <c r="D22" i="4"/>
  <c r="D46" i="4"/>
  <c r="D78" i="4"/>
  <c r="D110" i="4"/>
  <c r="D134" i="4"/>
  <c r="D166" i="4"/>
  <c r="D190" i="4"/>
  <c r="D206" i="4"/>
  <c r="D214" i="4"/>
  <c r="D222" i="4"/>
  <c r="D230" i="4"/>
  <c r="D238" i="4"/>
  <c r="D246" i="4"/>
  <c r="D254" i="4"/>
  <c r="D262" i="4"/>
  <c r="D270" i="4"/>
  <c r="D278" i="4"/>
  <c r="D294" i="4"/>
  <c r="D302" i="4"/>
  <c r="D310" i="4"/>
  <c r="D318" i="4"/>
  <c r="D326" i="4"/>
  <c r="D334" i="4"/>
  <c r="D342" i="4"/>
  <c r="D350" i="4"/>
  <c r="D358" i="4"/>
  <c r="D366" i="4"/>
  <c r="D374" i="4"/>
  <c r="D382" i="4"/>
  <c r="D390" i="4"/>
  <c r="D398" i="4"/>
  <c r="D406" i="4"/>
  <c r="D414" i="4"/>
  <c r="D422" i="4"/>
  <c r="D430" i="4"/>
  <c r="D438" i="4"/>
  <c r="D1100" i="4"/>
  <c r="D44" i="4"/>
  <c r="D100" i="4"/>
  <c r="D132" i="4"/>
  <c r="D164" i="4"/>
  <c r="D196" i="4"/>
  <c r="D220" i="4"/>
  <c r="D236" i="4"/>
  <c r="D260" i="4"/>
  <c r="D276" i="4"/>
  <c r="D292" i="4"/>
  <c r="D308" i="4"/>
  <c r="D324" i="4"/>
  <c r="D340" i="4"/>
  <c r="D356" i="4"/>
  <c r="D372" i="4"/>
  <c r="D388" i="4"/>
  <c r="D404" i="4"/>
  <c r="D420" i="4"/>
  <c r="D444" i="4"/>
  <c r="D460" i="4"/>
  <c r="D476" i="4"/>
  <c r="D492" i="4"/>
  <c r="D508" i="4"/>
  <c r="D524" i="4"/>
  <c r="D540" i="4"/>
  <c r="D556" i="4"/>
  <c r="D572" i="4"/>
  <c r="D588" i="4"/>
  <c r="D604" i="4"/>
  <c r="D628" i="4"/>
  <c r="D644" i="4"/>
  <c r="D660" i="4"/>
  <c r="D676" i="4"/>
  <c r="D692" i="4"/>
  <c r="D708" i="4"/>
  <c r="D724" i="4"/>
  <c r="D740" i="4"/>
  <c r="D756" i="4"/>
  <c r="D772" i="4"/>
  <c r="D788" i="4"/>
  <c r="D804" i="4"/>
  <c r="D820" i="4"/>
  <c r="D836" i="4"/>
  <c r="D852" i="4"/>
  <c r="D868" i="4"/>
  <c r="D884" i="4"/>
  <c r="D900" i="4"/>
  <c r="D924" i="4"/>
  <c r="D940" i="4"/>
  <c r="D956" i="4"/>
  <c r="D972" i="4"/>
  <c r="D988" i="4"/>
  <c r="D1004" i="4"/>
  <c r="D1020" i="4"/>
  <c r="D1036" i="4"/>
  <c r="D1052" i="4"/>
  <c r="D1068" i="4"/>
  <c r="D1076" i="4"/>
  <c r="D1084" i="4"/>
  <c r="D1116" i="4"/>
  <c r="D1132" i="4"/>
  <c r="D1156" i="4"/>
  <c r="D1172" i="4"/>
  <c r="D1204" i="4"/>
  <c r="D1244" i="4"/>
  <c r="D16" i="4"/>
  <c r="D30" i="4"/>
  <c r="D38" i="4"/>
  <c r="D54" i="4"/>
  <c r="D62" i="4"/>
  <c r="D70" i="4"/>
  <c r="D86" i="4"/>
  <c r="D94" i="4"/>
  <c r="D102" i="4"/>
  <c r="D118" i="4"/>
  <c r="D126" i="4"/>
  <c r="D142" i="4"/>
  <c r="D150" i="4"/>
  <c r="D158" i="4"/>
  <c r="D174" i="4"/>
  <c r="D182" i="4"/>
  <c r="D198" i="4"/>
  <c r="D286" i="4"/>
  <c r="D17" i="4"/>
  <c r="D23" i="4"/>
  <c r="D31" i="4"/>
  <c r="D39" i="4"/>
  <c r="D47" i="4"/>
  <c r="D55" i="4"/>
  <c r="D63" i="4"/>
  <c r="D71" i="4"/>
  <c r="D79" i="4"/>
  <c r="D87" i="4"/>
  <c r="D95" i="4"/>
  <c r="D103" i="4"/>
  <c r="D111" i="4"/>
  <c r="D119" i="4"/>
  <c r="D127" i="4"/>
  <c r="D135" i="4"/>
  <c r="D143" i="4"/>
  <c r="D151" i="4"/>
  <c r="D159" i="4"/>
  <c r="D167" i="4"/>
  <c r="D175" i="4"/>
  <c r="D183" i="4"/>
  <c r="D191" i="4"/>
  <c r="D199" i="4"/>
  <c r="D207" i="4"/>
  <c r="D215" i="4"/>
  <c r="D223" i="4"/>
  <c r="D231" i="4"/>
  <c r="D239" i="4"/>
  <c r="D247" i="4"/>
  <c r="D255" i="4"/>
  <c r="D263" i="4"/>
  <c r="D271" i="4"/>
  <c r="D279" i="4"/>
  <c r="D287" i="4"/>
  <c r="D295" i="4"/>
  <c r="D303" i="4"/>
  <c r="D311" i="4"/>
  <c r="D319" i="4"/>
  <c r="D327" i="4"/>
  <c r="D335" i="4"/>
  <c r="D343" i="4"/>
  <c r="D351" i="4"/>
  <c r="D359" i="4"/>
  <c r="D367" i="4"/>
  <c r="D375" i="4"/>
  <c r="D383" i="4"/>
  <c r="D391" i="4"/>
  <c r="D399" i="4"/>
  <c r="D407" i="4"/>
  <c r="D415" i="4"/>
  <c r="D423" i="4"/>
  <c r="D431" i="4"/>
  <c r="D439" i="4"/>
  <c r="D1092" i="4"/>
  <c r="D60" i="4"/>
  <c r="D112" i="4"/>
  <c r="D240" i="4"/>
  <c r="D304" i="4"/>
  <c r="D68" i="4"/>
  <c r="D52" i="4"/>
  <c r="D21" i="4"/>
  <c r="D29" i="4"/>
  <c r="D37" i="4"/>
  <c r="D45" i="4"/>
  <c r="D53" i="4"/>
  <c r="D61" i="4"/>
  <c r="D69" i="4"/>
  <c r="D77" i="4"/>
  <c r="D85" i="4"/>
  <c r="D93" i="4"/>
  <c r="D101" i="4"/>
  <c r="D109" i="4"/>
  <c r="D117" i="4"/>
  <c r="D125" i="4"/>
  <c r="D133" i="4"/>
  <c r="D141" i="4"/>
  <c r="D149" i="4"/>
  <c r="D157" i="4"/>
  <c r="D165" i="4"/>
  <c r="D173" i="4"/>
  <c r="D181" i="4"/>
  <c r="D189" i="4"/>
  <c r="D197" i="4"/>
  <c r="D205" i="4"/>
  <c r="D213" i="4"/>
  <c r="D221" i="4"/>
  <c r="D229" i="4"/>
  <c r="D237" i="4"/>
  <c r="D245" i="4"/>
  <c r="D253" i="4"/>
  <c r="D261" i="4"/>
  <c r="D269" i="4"/>
  <c r="D277" i="4"/>
  <c r="D285" i="4"/>
  <c r="D293" i="4"/>
  <c r="D301" i="4"/>
  <c r="D309" i="4"/>
  <c r="D317" i="4"/>
  <c r="D325" i="4"/>
  <c r="D333" i="4"/>
  <c r="D341" i="4"/>
  <c r="D349" i="4"/>
  <c r="D357" i="4"/>
  <c r="D365" i="4"/>
  <c r="D373" i="4"/>
  <c r="D381" i="4"/>
  <c r="D389" i="4"/>
  <c r="D397" i="4"/>
  <c r="D405" i="4"/>
  <c r="D413" i="4"/>
  <c r="D421" i="4"/>
  <c r="D429" i="4"/>
  <c r="D437" i="4"/>
  <c r="D445" i="4"/>
  <c r="D453" i="4"/>
  <c r="D461" i="4"/>
  <c r="D469" i="4"/>
  <c r="D477" i="4"/>
  <c r="D485" i="4"/>
  <c r="D493" i="4"/>
  <c r="D501" i="4"/>
  <c r="D509" i="4"/>
  <c r="D517" i="4"/>
  <c r="D525" i="4"/>
  <c r="D533" i="4"/>
  <c r="D541" i="4"/>
  <c r="D549" i="4"/>
  <c r="D557" i="4"/>
  <c r="D565" i="4"/>
  <c r="D573" i="4"/>
  <c r="D581" i="4"/>
  <c r="D589" i="4"/>
  <c r="D597" i="4"/>
  <c r="D605" i="4"/>
  <c r="D613" i="4"/>
  <c r="D621" i="4"/>
  <c r="D629" i="4"/>
  <c r="D645" i="4"/>
  <c r="D653" i="4"/>
  <c r="D661" i="4"/>
  <c r="D669" i="4"/>
  <c r="D677" i="4"/>
  <c r="D685" i="4"/>
  <c r="D693" i="4"/>
  <c r="D701" i="4"/>
  <c r="D709" i="4"/>
  <c r="D717" i="4"/>
  <c r="D725" i="4"/>
  <c r="D733" i="4"/>
  <c r="D741" i="4"/>
  <c r="D749" i="4"/>
  <c r="D757" i="4"/>
  <c r="D765" i="4"/>
  <c r="D773" i="4"/>
  <c r="D781" i="4"/>
  <c r="D789" i="4"/>
  <c r="D797" i="4"/>
  <c r="D805" i="4"/>
  <c r="D813" i="4"/>
  <c r="D821" i="4"/>
  <c r="D829" i="4"/>
  <c r="D837" i="4"/>
  <c r="D845" i="4"/>
  <c r="D853" i="4"/>
  <c r="D861" i="4"/>
  <c r="D869" i="4"/>
  <c r="D877" i="4"/>
  <c r="D885" i="4"/>
  <c r="D893" i="4"/>
  <c r="D901" i="4"/>
  <c r="D909" i="4"/>
  <c r="D917" i="4"/>
  <c r="D925" i="4"/>
  <c r="D933" i="4"/>
  <c r="D941" i="4"/>
  <c r="D949" i="4"/>
  <c r="D957" i="4"/>
  <c r="D965" i="4"/>
  <c r="D973" i="4"/>
  <c r="D981" i="4"/>
  <c r="D989" i="4"/>
  <c r="D997" i="4"/>
  <c r="D1005" i="4"/>
  <c r="D1013" i="4"/>
  <c r="D1021" i="4"/>
  <c r="D1029" i="4"/>
  <c r="D1037" i="4"/>
  <c r="D1045" i="4"/>
  <c r="D1053" i="4"/>
  <c r="D1061" i="4"/>
  <c r="D1069" i="4"/>
  <c r="D1077" i="4"/>
  <c r="D1085" i="4"/>
  <c r="D1093" i="4"/>
  <c r="D1101" i="4"/>
  <c r="D1109" i="4"/>
  <c r="D1117" i="4"/>
  <c r="D1133" i="4"/>
  <c r="D1141" i="4"/>
  <c r="D1149" i="4"/>
  <c r="D1157" i="4"/>
  <c r="D1165" i="4"/>
  <c r="D1173" i="4"/>
  <c r="D1181" i="4"/>
  <c r="D1189" i="4"/>
  <c r="D1197" i="4"/>
  <c r="D1205" i="4"/>
  <c r="D1213" i="4"/>
  <c r="D1221" i="4"/>
  <c r="D1229" i="4"/>
  <c r="D1161" i="4"/>
  <c r="D446" i="4"/>
  <c r="D454" i="4"/>
  <c r="D462" i="4"/>
  <c r="D470" i="4"/>
  <c r="D478" i="4"/>
  <c r="D486" i="4"/>
  <c r="D494" i="4"/>
  <c r="D502" i="4"/>
  <c r="D510" i="4"/>
  <c r="D518" i="4"/>
  <c r="D526" i="4"/>
  <c r="D534" i="4"/>
  <c r="D542" i="4"/>
  <c r="D550" i="4"/>
  <c r="D558" i="4"/>
  <c r="D566" i="4"/>
  <c r="D574" i="4"/>
  <c r="D582" i="4"/>
  <c r="D590" i="4"/>
  <c r="D598" i="4"/>
  <c r="D606" i="4"/>
  <c r="D614" i="4"/>
  <c r="D622" i="4"/>
  <c r="D630" i="4"/>
  <c r="D638" i="4"/>
  <c r="D646" i="4"/>
  <c r="D654" i="4"/>
  <c r="D670" i="4"/>
  <c r="D678" i="4"/>
  <c r="D686" i="4"/>
  <c r="D694" i="4"/>
  <c r="D702" i="4"/>
  <c r="D710" i="4"/>
  <c r="D718" i="4"/>
  <c r="D742" i="4"/>
  <c r="D750" i="4"/>
  <c r="D758" i="4"/>
  <c r="D766" i="4"/>
  <c r="D790" i="4"/>
  <c r="D798" i="4"/>
  <c r="D806" i="4"/>
  <c r="D814" i="4"/>
  <c r="D822" i="4"/>
  <c r="D830" i="4"/>
  <c r="D838" i="4"/>
  <c r="D846" i="4"/>
  <c r="D854" i="4"/>
  <c r="D862" i="4"/>
  <c r="D870" i="4"/>
  <c r="D878" i="4"/>
  <c r="D886" i="4"/>
  <c r="D894" i="4"/>
  <c r="D1046" i="4"/>
  <c r="D1054" i="4"/>
  <c r="D1062" i="4"/>
  <c r="D1070" i="4"/>
  <c r="D1078" i="4"/>
  <c r="D1086" i="4"/>
  <c r="D1094" i="4"/>
  <c r="D1102" i="4"/>
  <c r="D1110" i="4"/>
  <c r="D1118" i="4"/>
  <c r="D1126" i="4"/>
  <c r="D1134" i="4"/>
  <c r="D1142" i="4"/>
  <c r="D1150" i="4"/>
  <c r="D447" i="4"/>
  <c r="D455" i="4"/>
  <c r="D463" i="4"/>
  <c r="D471" i="4"/>
  <c r="D479" i="4"/>
  <c r="D487" i="4"/>
  <c r="D495" i="4"/>
  <c r="D511" i="4"/>
  <c r="D519" i="4"/>
  <c r="D527" i="4"/>
  <c r="D535" i="4"/>
  <c r="D543" i="4"/>
  <c r="D551" i="4"/>
  <c r="D559" i="4"/>
  <c r="D567" i="4"/>
  <c r="D575" i="4"/>
  <c r="D583" i="4"/>
  <c r="D591" i="4"/>
  <c r="D599" i="4"/>
  <c r="D607" i="4"/>
  <c r="D615" i="4"/>
  <c r="D623" i="4"/>
  <c r="D631" i="4"/>
  <c r="D639" i="4"/>
  <c r="D647" i="4"/>
  <c r="D655" i="4"/>
  <c r="D663" i="4"/>
  <c r="D671" i="4"/>
  <c r="D679" i="4"/>
  <c r="D687" i="4"/>
  <c r="D695" i="4"/>
  <c r="D703" i="4"/>
  <c r="D711" i="4"/>
  <c r="D719" i="4"/>
  <c r="D727" i="4"/>
  <c r="D735" i="4"/>
  <c r="D743" i="4"/>
  <c r="D751" i="4"/>
  <c r="D759" i="4"/>
  <c r="D767" i="4"/>
  <c r="D775" i="4"/>
  <c r="D783" i="4"/>
  <c r="D791" i="4"/>
  <c r="D799" i="4"/>
  <c r="D823" i="4"/>
  <c r="D831" i="4"/>
  <c r="D839" i="4"/>
  <c r="D847" i="4"/>
  <c r="D855" i="4"/>
  <c r="D863" i="4"/>
  <c r="D871" i="4"/>
  <c r="D879" i="4"/>
  <c r="D887" i="4"/>
  <c r="D895" i="4"/>
  <c r="D903" i="4"/>
  <c r="D911" i="4"/>
  <c r="D919" i="4"/>
  <c r="D927" i="4"/>
  <c r="D935" i="4"/>
  <c r="D943" i="4"/>
  <c r="D951" i="4"/>
  <c r="D959" i="4"/>
  <c r="D967" i="4"/>
  <c r="D975" i="4"/>
  <c r="D983" i="4"/>
  <c r="D991" i="4"/>
  <c r="D999" i="4"/>
  <c r="D1007" i="4"/>
  <c r="D1015" i="4"/>
  <c r="D1023" i="4"/>
  <c r="D1031" i="4"/>
  <c r="D1039" i="4"/>
  <c r="D456" i="4"/>
  <c r="D512" i="4"/>
  <c r="D536" i="4"/>
  <c r="D552" i="4"/>
  <c r="D568" i="4"/>
  <c r="D584" i="4"/>
  <c r="D592" i="4"/>
  <c r="D608" i="4"/>
  <c r="D624" i="4"/>
  <c r="D640" i="4"/>
  <c r="D656" i="4"/>
  <c r="D672" i="4"/>
  <c r="D680" i="4"/>
  <c r="D688" i="4"/>
  <c r="D696" i="4"/>
  <c r="D704" i="4"/>
  <c r="D720" i="4"/>
  <c r="D728" i="4"/>
  <c r="D744" i="4"/>
  <c r="D752" i="4"/>
  <c r="D760" i="4"/>
  <c r="D768" i="4"/>
  <c r="D776" i="4"/>
  <c r="D784" i="4"/>
  <c r="D792" i="4"/>
  <c r="D800" i="4"/>
  <c r="D808" i="4"/>
  <c r="D816" i="4"/>
  <c r="D824" i="4"/>
  <c r="D832" i="4"/>
  <c r="D840" i="4"/>
  <c r="D848" i="4"/>
  <c r="D856" i="4"/>
  <c r="D864" i="4"/>
  <c r="D872" i="4"/>
  <c r="D880" i="4"/>
  <c r="D888" i="4"/>
  <c r="D896" i="4"/>
  <c r="D904" i="4"/>
  <c r="D320" i="4"/>
  <c r="D336" i="4"/>
  <c r="D352" i="4"/>
  <c r="D376" i="4"/>
  <c r="D392" i="4"/>
  <c r="D408" i="4"/>
  <c r="D424" i="4"/>
  <c r="D440" i="4"/>
  <c r="D464" i="4"/>
  <c r="D480" i="4"/>
  <c r="D496" i="4"/>
  <c r="D528" i="4"/>
  <c r="D560" i="4"/>
  <c r="D600" i="4"/>
  <c r="D664" i="4"/>
  <c r="D736" i="4"/>
  <c r="D25" i="4"/>
  <c r="D57" i="4"/>
  <c r="D89" i="4"/>
  <c r="D105" i="4"/>
  <c r="D121" i="4"/>
  <c r="D137" i="4"/>
  <c r="D153" i="4"/>
  <c r="D169" i="4"/>
  <c r="D193" i="4"/>
  <c r="D217" i="4"/>
  <c r="D241" i="4"/>
  <c r="D265" i="4"/>
  <c r="D289" i="4"/>
  <c r="D313" i="4"/>
  <c r="D329" i="4"/>
  <c r="D353" i="4"/>
  <c r="D369" i="4"/>
  <c r="D385" i="4"/>
  <c r="D409" i="4"/>
  <c r="D425" i="4"/>
  <c r="D441" i="4"/>
  <c r="D465" i="4"/>
  <c r="D481" i="4"/>
  <c r="D497" i="4"/>
  <c r="D513" i="4"/>
  <c r="D537" i="4"/>
  <c r="D553" i="4"/>
  <c r="D569" i="4"/>
  <c r="D585" i="4"/>
  <c r="D609" i="4"/>
  <c r="D633" i="4"/>
  <c r="D657" i="4"/>
  <c r="D681" i="4"/>
  <c r="D705" i="4"/>
  <c r="D721" i="4"/>
  <c r="D737" i="4"/>
  <c r="D753" i="4"/>
  <c r="D769" i="4"/>
  <c r="D777" i="4"/>
  <c r="D785" i="4"/>
  <c r="D793" i="4"/>
  <c r="D801" i="4"/>
  <c r="D809" i="4"/>
  <c r="D825" i="4"/>
  <c r="D833" i="4"/>
  <c r="D841" i="4"/>
  <c r="D857" i="4"/>
  <c r="D873" i="4"/>
  <c r="D881" i="4"/>
  <c r="D897" i="4"/>
  <c r="D312" i="4"/>
  <c r="D328" i="4"/>
  <c r="D344" i="4"/>
  <c r="D360" i="4"/>
  <c r="D368" i="4"/>
  <c r="D384" i="4"/>
  <c r="D400" i="4"/>
  <c r="D416" i="4"/>
  <c r="D432" i="4"/>
  <c r="D448" i="4"/>
  <c r="D472" i="4"/>
  <c r="D488" i="4"/>
  <c r="D504" i="4"/>
  <c r="D520" i="4"/>
  <c r="D544" i="4"/>
  <c r="D576" i="4"/>
  <c r="D616" i="4"/>
  <c r="D648" i="4"/>
  <c r="D712" i="4"/>
  <c r="D18" i="4"/>
  <c r="D33" i="4"/>
  <c r="D41" i="4"/>
  <c r="D49" i="4"/>
  <c r="D65" i="4"/>
  <c r="D73" i="4"/>
  <c r="D81" i="4"/>
  <c r="D97" i="4"/>
  <c r="D113" i="4"/>
  <c r="D129" i="4"/>
  <c r="D145" i="4"/>
  <c r="D161" i="4"/>
  <c r="D177" i="4"/>
  <c r="D185" i="4"/>
  <c r="D201" i="4"/>
  <c r="D209" i="4"/>
  <c r="D225" i="4"/>
  <c r="D233" i="4"/>
  <c r="D249" i="4"/>
  <c r="D257" i="4"/>
  <c r="D273" i="4"/>
  <c r="D281" i="4"/>
  <c r="D297" i="4"/>
  <c r="D305" i="4"/>
  <c r="D321" i="4"/>
  <c r="D337" i="4"/>
  <c r="D345" i="4"/>
  <c r="D361" i="4"/>
  <c r="D377" i="4"/>
  <c r="D393" i="4"/>
  <c r="D401" i="4"/>
  <c r="D417" i="4"/>
  <c r="D433" i="4"/>
  <c r="D449" i="4"/>
  <c r="D457" i="4"/>
  <c r="D473" i="4"/>
  <c r="D489" i="4"/>
  <c r="D505" i="4"/>
  <c r="D521" i="4"/>
  <c r="D529" i="4"/>
  <c r="D545" i="4"/>
  <c r="D561" i="4"/>
  <c r="D577" i="4"/>
  <c r="D593" i="4"/>
  <c r="D601" i="4"/>
  <c r="D617" i="4"/>
  <c r="D625" i="4"/>
  <c r="D641" i="4"/>
  <c r="D649" i="4"/>
  <c r="D665" i="4"/>
  <c r="D673" i="4"/>
  <c r="D689" i="4"/>
  <c r="D697" i="4"/>
  <c r="D713" i="4"/>
  <c r="D729" i="4"/>
  <c r="D745" i="4"/>
  <c r="D761" i="4"/>
  <c r="D889" i="4"/>
  <c r="D26" i="4"/>
  <c r="D34" i="4"/>
  <c r="D42" i="4"/>
  <c r="D50" i="4"/>
  <c r="D58" i="4"/>
  <c r="D66" i="4"/>
  <c r="D74" i="4"/>
  <c r="D82" i="4"/>
  <c r="D90" i="4"/>
  <c r="D98" i="4"/>
  <c r="D106" i="4"/>
  <c r="D114" i="4"/>
  <c r="D122" i="4"/>
  <c r="D130" i="4"/>
  <c r="D138" i="4"/>
  <c r="D146" i="4"/>
  <c r="D154" i="4"/>
  <c r="D162" i="4"/>
  <c r="D170" i="4"/>
  <c r="D178" i="4"/>
  <c r="D186" i="4"/>
  <c r="D194" i="4"/>
  <c r="D202" i="4"/>
  <c r="D210" i="4"/>
  <c r="D218" i="4"/>
  <c r="D226" i="4"/>
  <c r="D234" i="4"/>
  <c r="D242" i="4"/>
  <c r="D250" i="4"/>
  <c r="D258" i="4"/>
  <c r="D266" i="4"/>
  <c r="D274" i="4"/>
  <c r="D282" i="4"/>
  <c r="D290" i="4"/>
  <c r="D298" i="4"/>
  <c r="D306" i="4"/>
  <c r="D314" i="4"/>
  <c r="D322" i="4"/>
  <c r="D330" i="4"/>
  <c r="D338" i="4"/>
  <c r="D346" i="4"/>
  <c r="D354" i="4"/>
  <c r="D362" i="4"/>
  <c r="D370" i="4"/>
  <c r="D378" i="4"/>
  <c r="D386" i="4"/>
  <c r="D394" i="4"/>
  <c r="D402" i="4"/>
  <c r="D410" i="4"/>
  <c r="D418" i="4"/>
  <c r="D426" i="4"/>
  <c r="D434" i="4"/>
  <c r="D442" i="4"/>
  <c r="D450" i="4"/>
  <c r="D458" i="4"/>
  <c r="D466" i="4"/>
  <c r="D474" i="4"/>
  <c r="D482" i="4"/>
  <c r="D490" i="4"/>
  <c r="D498" i="4"/>
  <c r="D506" i="4"/>
  <c r="D514" i="4"/>
  <c r="D522" i="4"/>
  <c r="D530" i="4"/>
  <c r="D538" i="4"/>
  <c r="D546" i="4"/>
  <c r="D554" i="4"/>
  <c r="D562" i="4"/>
  <c r="D570" i="4"/>
  <c r="D578" i="4"/>
  <c r="D586" i="4"/>
  <c r="D594" i="4"/>
  <c r="D602" i="4"/>
  <c r="D610" i="4"/>
  <c r="D618" i="4"/>
  <c r="D626" i="4"/>
  <c r="D634" i="4"/>
  <c r="D650" i="4"/>
  <c r="D658" i="4"/>
  <c r="D666" i="4"/>
  <c r="D674" i="4"/>
  <c r="D682" i="4"/>
  <c r="D690" i="4"/>
  <c r="D698" i="4"/>
  <c r="D706" i="4"/>
  <c r="D714" i="4"/>
  <c r="D722" i="4"/>
  <c r="D730" i="4"/>
  <c r="D738" i="4"/>
  <c r="D746" i="4"/>
  <c r="D754" i="4"/>
  <c r="D762" i="4"/>
  <c r="D770" i="4"/>
  <c r="D778" i="4"/>
  <c r="D786" i="4"/>
  <c r="D802" i="4"/>
  <c r="D810" i="4"/>
  <c r="D818" i="4"/>
  <c r="D826" i="4"/>
  <c r="D834" i="4"/>
  <c r="D850" i="4"/>
  <c r="D866" i="4"/>
  <c r="D874" i="4"/>
  <c r="D882" i="4"/>
  <c r="D890" i="4"/>
  <c r="D898" i="4"/>
  <c r="D914" i="4"/>
  <c r="D930" i="4"/>
  <c r="D946" i="4"/>
  <c r="D962" i="4"/>
  <c r="D978" i="4"/>
  <c r="D994" i="4"/>
  <c r="D1010" i="4"/>
  <c r="D1026" i="4"/>
  <c r="D1042" i="4"/>
  <c r="D1050" i="4"/>
  <c r="D1058" i="4"/>
  <c r="D1066" i="4"/>
  <c r="D1074" i="4"/>
  <c r="D1082" i="4"/>
  <c r="D1090" i="4"/>
  <c r="D1098" i="4"/>
  <c r="D1193" i="4"/>
  <c r="D503" i="4"/>
  <c r="F17" i="4" l="1"/>
  <c r="G17" i="4" s="1"/>
  <c r="J17" i="4" s="1"/>
  <c r="K17" i="4" l="1"/>
  <c r="F18" i="4"/>
  <c r="G18" i="4" s="1"/>
  <c r="H18" i="4" s="1"/>
  <c r="J18" i="4" s="1"/>
  <c r="C11" i="1"/>
  <c r="F13" i="1"/>
  <c r="F12" i="1"/>
  <c r="C12" i="1"/>
  <c r="C13" i="1"/>
  <c r="C14" i="1"/>
  <c r="C15" i="1"/>
  <c r="E35" i="1" s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E82" i="1" s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E115" i="1" s="1"/>
  <c r="C96" i="1"/>
  <c r="C97" i="1"/>
  <c r="C98" i="1"/>
  <c r="C99" i="1"/>
  <c r="C100" i="1"/>
  <c r="C101" i="1"/>
  <c r="C102" i="1"/>
  <c r="C103" i="1"/>
  <c r="E123" i="1" s="1"/>
  <c r="C104" i="1"/>
  <c r="C105" i="1"/>
  <c r="C106" i="1"/>
  <c r="C107" i="1"/>
  <c r="C108" i="1"/>
  <c r="C109" i="1"/>
  <c r="C110" i="1"/>
  <c r="C111" i="1"/>
  <c r="E131" i="1" s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E275" i="1" s="1"/>
  <c r="C256" i="1"/>
  <c r="C257" i="1"/>
  <c r="C258" i="1"/>
  <c r="C259" i="1"/>
  <c r="C260" i="1"/>
  <c r="C261" i="1"/>
  <c r="C262" i="1"/>
  <c r="C263" i="1"/>
  <c r="E283" i="1" s="1"/>
  <c r="C264" i="1"/>
  <c r="C265" i="1"/>
  <c r="C266" i="1"/>
  <c r="C267" i="1"/>
  <c r="C268" i="1"/>
  <c r="C269" i="1"/>
  <c r="C270" i="1"/>
  <c r="C271" i="1"/>
  <c r="E291" i="1" s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E315" i="1" s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E379" i="1" s="1"/>
  <c r="C360" i="1"/>
  <c r="C361" i="1"/>
  <c r="C362" i="1"/>
  <c r="C363" i="1"/>
  <c r="C364" i="1"/>
  <c r="C365" i="1"/>
  <c r="C366" i="1"/>
  <c r="C367" i="1"/>
  <c r="E387" i="1" s="1"/>
  <c r="C368" i="1"/>
  <c r="C369" i="1"/>
  <c r="C370" i="1"/>
  <c r="C371" i="1"/>
  <c r="C372" i="1"/>
  <c r="C373" i="1"/>
  <c r="C374" i="1"/>
  <c r="C375" i="1"/>
  <c r="E395" i="1" s="1"/>
  <c r="C376" i="1"/>
  <c r="C377" i="1"/>
  <c r="C378" i="1"/>
  <c r="C379" i="1"/>
  <c r="C380" i="1"/>
  <c r="C381" i="1"/>
  <c r="C382" i="1"/>
  <c r="C383" i="1"/>
  <c r="E403" i="1" s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E427" i="1" s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E467" i="1" s="1"/>
  <c r="C448" i="1"/>
  <c r="C449" i="1"/>
  <c r="C450" i="1"/>
  <c r="C451" i="1"/>
  <c r="C452" i="1"/>
  <c r="C453" i="1"/>
  <c r="C454" i="1"/>
  <c r="C455" i="1"/>
  <c r="E475" i="1" s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E491" i="1" s="1"/>
  <c r="C472" i="1"/>
  <c r="C473" i="1"/>
  <c r="C474" i="1"/>
  <c r="C475" i="1"/>
  <c r="C476" i="1"/>
  <c r="C477" i="1"/>
  <c r="C478" i="1"/>
  <c r="C479" i="1"/>
  <c r="E499" i="1" s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E539" i="1" s="1"/>
  <c r="C520" i="1"/>
  <c r="C521" i="1"/>
  <c r="C522" i="1"/>
  <c r="C523" i="1"/>
  <c r="C524" i="1"/>
  <c r="C525" i="1"/>
  <c r="C526" i="1"/>
  <c r="C527" i="1"/>
  <c r="E547" i="1" s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E579" i="1" s="1"/>
  <c r="C560" i="1"/>
  <c r="C561" i="1"/>
  <c r="C562" i="1"/>
  <c r="C563" i="1"/>
  <c r="C564" i="1"/>
  <c r="C565" i="1"/>
  <c r="C566" i="1"/>
  <c r="C567" i="1"/>
  <c r="E587" i="1" s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E611" i="1" s="1"/>
  <c r="C592" i="1"/>
  <c r="C593" i="1"/>
  <c r="C594" i="1"/>
  <c r="C595" i="1"/>
  <c r="C596" i="1"/>
  <c r="C597" i="1"/>
  <c r="C598" i="1"/>
  <c r="C599" i="1"/>
  <c r="E619" i="1" s="1"/>
  <c r="C600" i="1"/>
  <c r="C601" i="1"/>
  <c r="C602" i="1"/>
  <c r="C603" i="1"/>
  <c r="C604" i="1"/>
  <c r="C605" i="1"/>
  <c r="C606" i="1"/>
  <c r="C607" i="1"/>
  <c r="E627" i="1" s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E667" i="1" s="1"/>
  <c r="C648" i="1"/>
  <c r="C649" i="1"/>
  <c r="C650" i="1"/>
  <c r="C651" i="1"/>
  <c r="C652" i="1"/>
  <c r="C653" i="1"/>
  <c r="C654" i="1"/>
  <c r="C655" i="1"/>
  <c r="E675" i="1" s="1"/>
  <c r="C656" i="1"/>
  <c r="C657" i="1"/>
  <c r="C658" i="1"/>
  <c r="C659" i="1"/>
  <c r="C660" i="1"/>
  <c r="C661" i="1"/>
  <c r="C662" i="1"/>
  <c r="C663" i="1"/>
  <c r="E683" i="1" s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E707" i="1" s="1"/>
  <c r="C688" i="1"/>
  <c r="C689" i="1"/>
  <c r="C690" i="1"/>
  <c r="C691" i="1"/>
  <c r="C692" i="1"/>
  <c r="C693" i="1"/>
  <c r="C694" i="1"/>
  <c r="C695" i="1"/>
  <c r="E715" i="1" s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E755" i="1" s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E779" i="1" s="1"/>
  <c r="C760" i="1"/>
  <c r="C761" i="1"/>
  <c r="C762" i="1"/>
  <c r="C763" i="1"/>
  <c r="C764" i="1"/>
  <c r="C765" i="1"/>
  <c r="C766" i="1"/>
  <c r="C767" i="1"/>
  <c r="E787" i="1" s="1"/>
  <c r="C768" i="1"/>
  <c r="C769" i="1"/>
  <c r="C770" i="1"/>
  <c r="C771" i="1"/>
  <c r="C772" i="1"/>
  <c r="C773" i="1"/>
  <c r="C774" i="1"/>
  <c r="C775" i="1"/>
  <c r="E795" i="1" s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E827" i="1" s="1"/>
  <c r="C808" i="1"/>
  <c r="C809" i="1"/>
  <c r="C810" i="1"/>
  <c r="C811" i="1"/>
  <c r="C812" i="1"/>
  <c r="C813" i="1"/>
  <c r="C814" i="1"/>
  <c r="C815" i="1"/>
  <c r="E835" i="1" s="1"/>
  <c r="C816" i="1"/>
  <c r="C817" i="1"/>
  <c r="C818" i="1"/>
  <c r="C819" i="1"/>
  <c r="C820" i="1"/>
  <c r="C821" i="1"/>
  <c r="C822" i="1"/>
  <c r="C823" i="1"/>
  <c r="E843" i="1" s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E891" i="1" s="1"/>
  <c r="C872" i="1"/>
  <c r="C873" i="1"/>
  <c r="C874" i="1"/>
  <c r="C875" i="1"/>
  <c r="C876" i="1"/>
  <c r="C877" i="1"/>
  <c r="C878" i="1"/>
  <c r="C879" i="1"/>
  <c r="E899" i="1" s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E923" i="1" s="1"/>
  <c r="C904" i="1"/>
  <c r="C905" i="1"/>
  <c r="C906" i="1"/>
  <c r="C907" i="1"/>
  <c r="C908" i="1"/>
  <c r="C909" i="1"/>
  <c r="C910" i="1"/>
  <c r="C911" i="1"/>
  <c r="E931" i="1" s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E971" i="1" s="1"/>
  <c r="C952" i="1"/>
  <c r="C953" i="1"/>
  <c r="C954" i="1"/>
  <c r="C955" i="1"/>
  <c r="C956" i="1"/>
  <c r="C957" i="1"/>
  <c r="C958" i="1"/>
  <c r="C959" i="1"/>
  <c r="E979" i="1" s="1"/>
  <c r="C960" i="1"/>
  <c r="C961" i="1"/>
  <c r="C962" i="1"/>
  <c r="C963" i="1"/>
  <c r="C964" i="1"/>
  <c r="C965" i="1"/>
  <c r="C966" i="1"/>
  <c r="C967" i="1"/>
  <c r="E987" i="1" s="1"/>
  <c r="C968" i="1"/>
  <c r="C969" i="1"/>
  <c r="C970" i="1"/>
  <c r="C971" i="1"/>
  <c r="C972" i="1"/>
  <c r="C973" i="1"/>
  <c r="C974" i="1"/>
  <c r="C975" i="1"/>
  <c r="E995" i="1" s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E1019" i="1" s="1"/>
  <c r="C1000" i="1"/>
  <c r="C1001" i="1"/>
  <c r="C1002" i="1"/>
  <c r="C1003" i="1"/>
  <c r="C1004" i="1"/>
  <c r="C1005" i="1"/>
  <c r="C1006" i="1"/>
  <c r="C1007" i="1"/>
  <c r="E1027" i="1" s="1"/>
  <c r="C1008" i="1"/>
  <c r="C1009" i="1"/>
  <c r="C1010" i="1"/>
  <c r="C1011" i="1"/>
  <c r="C1012" i="1"/>
  <c r="C1013" i="1"/>
  <c r="C1014" i="1"/>
  <c r="C1015" i="1"/>
  <c r="E1035" i="1" s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E1051" i="1" s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E1083" i="1" s="1"/>
  <c r="C1064" i="1"/>
  <c r="C1065" i="1"/>
  <c r="C1066" i="1"/>
  <c r="C1067" i="1"/>
  <c r="C1068" i="1"/>
  <c r="C1069" i="1"/>
  <c r="C1070" i="1"/>
  <c r="C1071" i="1"/>
  <c r="E1091" i="1" s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E1131" i="1" s="1"/>
  <c r="C1112" i="1"/>
  <c r="C1113" i="1"/>
  <c r="C1114" i="1"/>
  <c r="C1115" i="1"/>
  <c r="C1116" i="1"/>
  <c r="C1117" i="1"/>
  <c r="C1118" i="1"/>
  <c r="C1119" i="1"/>
  <c r="E1139" i="1" s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E1171" i="1" s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E1203" i="1" s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E1243" i="1" s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E1075" i="1" l="1"/>
  <c r="E939" i="1"/>
  <c r="E915" i="1"/>
  <c r="E867" i="1"/>
  <c r="E819" i="1"/>
  <c r="E723" i="1"/>
  <c r="G723" i="1" s="1"/>
  <c r="E699" i="1"/>
  <c r="E659" i="1"/>
  <c r="G659" i="1" s="1"/>
  <c r="E635" i="1"/>
  <c r="E603" i="1"/>
  <c r="E571" i="1"/>
  <c r="E531" i="1"/>
  <c r="E515" i="1"/>
  <c r="E483" i="1"/>
  <c r="G483" i="1" s="1"/>
  <c r="E411" i="1"/>
  <c r="E371" i="1"/>
  <c r="E347" i="1"/>
  <c r="E331" i="1"/>
  <c r="E299" i="1"/>
  <c r="E267" i="1"/>
  <c r="E243" i="1"/>
  <c r="E219" i="1"/>
  <c r="E195" i="1"/>
  <c r="E171" i="1"/>
  <c r="G171" i="1" s="1"/>
  <c r="E75" i="1"/>
  <c r="E1258" i="1"/>
  <c r="E1234" i="1"/>
  <c r="E1210" i="1"/>
  <c r="E1178" i="1"/>
  <c r="E1154" i="1"/>
  <c r="G1154" i="1" s="1"/>
  <c r="E1146" i="1"/>
  <c r="E1122" i="1"/>
  <c r="G1122" i="1" s="1"/>
  <c r="E1098" i="1"/>
  <c r="E1074" i="1"/>
  <c r="E1050" i="1"/>
  <c r="E1026" i="1"/>
  <c r="E1002" i="1"/>
  <c r="E986" i="1"/>
  <c r="G986" i="1" s="1"/>
  <c r="E962" i="1"/>
  <c r="E938" i="1"/>
  <c r="E890" i="1"/>
  <c r="E858" i="1"/>
  <c r="E834" i="1"/>
  <c r="E810" i="1"/>
  <c r="E786" i="1"/>
  <c r="E754" i="1"/>
  <c r="E730" i="1"/>
  <c r="E706" i="1"/>
  <c r="G706" i="1" s="1"/>
  <c r="E682" i="1"/>
  <c r="E658" i="1"/>
  <c r="E634" i="1"/>
  <c r="E610" i="1"/>
  <c r="E586" i="1"/>
  <c r="E562" i="1"/>
  <c r="E538" i="1"/>
  <c r="E514" i="1"/>
  <c r="G514" i="1" s="1"/>
  <c r="E490" i="1"/>
  <c r="E450" i="1"/>
  <c r="E298" i="1"/>
  <c r="E1252" i="1"/>
  <c r="E1244" i="1"/>
  <c r="E1236" i="1"/>
  <c r="E1228" i="1"/>
  <c r="E1220" i="1"/>
  <c r="E1212" i="1"/>
  <c r="E1204" i="1"/>
  <c r="E1196" i="1"/>
  <c r="E1188" i="1"/>
  <c r="E1180" i="1"/>
  <c r="E1172" i="1"/>
  <c r="G1172" i="1" s="1"/>
  <c r="E1164" i="1"/>
  <c r="E1156" i="1"/>
  <c r="G1156" i="1" s="1"/>
  <c r="E1148" i="1"/>
  <c r="E1140" i="1"/>
  <c r="E1132" i="1"/>
  <c r="E1124" i="1"/>
  <c r="E1116" i="1"/>
  <c r="E1108" i="1"/>
  <c r="G1108" i="1" s="1"/>
  <c r="E1100" i="1"/>
  <c r="E1092" i="1"/>
  <c r="G1092" i="1" s="1"/>
  <c r="E1084" i="1"/>
  <c r="E1076" i="1"/>
  <c r="E1068" i="1"/>
  <c r="E1060" i="1"/>
  <c r="E1052" i="1"/>
  <c r="E1044" i="1"/>
  <c r="G1044" i="1" s="1"/>
  <c r="E1036" i="1"/>
  <c r="E1028" i="1"/>
  <c r="E1020" i="1"/>
  <c r="E1012" i="1"/>
  <c r="E1004" i="1"/>
  <c r="E996" i="1"/>
  <c r="E988" i="1"/>
  <c r="E980" i="1"/>
  <c r="G980" i="1" s="1"/>
  <c r="E972" i="1"/>
  <c r="E964" i="1"/>
  <c r="G964" i="1" s="1"/>
  <c r="E956" i="1"/>
  <c r="E948" i="1"/>
  <c r="E940" i="1"/>
  <c r="E932" i="1"/>
  <c r="E924" i="1"/>
  <c r="E916" i="1"/>
  <c r="G916" i="1" s="1"/>
  <c r="E908" i="1"/>
  <c r="E900" i="1"/>
  <c r="G900" i="1" s="1"/>
  <c r="E892" i="1"/>
  <c r="E884" i="1"/>
  <c r="E876" i="1"/>
  <c r="E868" i="1"/>
  <c r="E860" i="1"/>
  <c r="E852" i="1"/>
  <c r="G852" i="1" s="1"/>
  <c r="E844" i="1"/>
  <c r="E836" i="1"/>
  <c r="G836" i="1" s="1"/>
  <c r="E828" i="1"/>
  <c r="E820" i="1"/>
  <c r="E812" i="1"/>
  <c r="E804" i="1"/>
  <c r="E796" i="1"/>
  <c r="E788" i="1"/>
  <c r="G788" i="1" s="1"/>
  <c r="E780" i="1"/>
  <c r="E772" i="1"/>
  <c r="G772" i="1" s="1"/>
  <c r="E764" i="1"/>
  <c r="E756" i="1"/>
  <c r="E748" i="1"/>
  <c r="E740" i="1"/>
  <c r="E732" i="1"/>
  <c r="E724" i="1"/>
  <c r="G724" i="1" s="1"/>
  <c r="E716" i="1"/>
  <c r="E708" i="1"/>
  <c r="G708" i="1" s="1"/>
  <c r="E700" i="1"/>
  <c r="E692" i="1"/>
  <c r="E684" i="1"/>
  <c r="E676" i="1"/>
  <c r="E668" i="1"/>
  <c r="E660" i="1"/>
  <c r="G660" i="1" s="1"/>
  <c r="E652" i="1"/>
  <c r="E644" i="1"/>
  <c r="G644" i="1" s="1"/>
  <c r="E636" i="1"/>
  <c r="E628" i="1"/>
  <c r="E620" i="1"/>
  <c r="E612" i="1"/>
  <c r="E604" i="1"/>
  <c r="E596" i="1"/>
  <c r="E588" i="1"/>
  <c r="E580" i="1"/>
  <c r="E572" i="1"/>
  <c r="E564" i="1"/>
  <c r="E556" i="1"/>
  <c r="E548" i="1"/>
  <c r="E540" i="1"/>
  <c r="E532" i="1"/>
  <c r="G532" i="1" s="1"/>
  <c r="E524" i="1"/>
  <c r="E516" i="1"/>
  <c r="G516" i="1" s="1"/>
  <c r="E508" i="1"/>
  <c r="E500" i="1"/>
  <c r="E492" i="1"/>
  <c r="E484" i="1"/>
  <c r="E476" i="1"/>
  <c r="E468" i="1"/>
  <c r="G468" i="1" s="1"/>
  <c r="E460" i="1"/>
  <c r="E452" i="1"/>
  <c r="G452" i="1" s="1"/>
  <c r="E444" i="1"/>
  <c r="E436" i="1"/>
  <c r="E428" i="1"/>
  <c r="E420" i="1"/>
  <c r="E412" i="1"/>
  <c r="E404" i="1"/>
  <c r="G404" i="1" s="1"/>
  <c r="E396" i="1"/>
  <c r="E388" i="1"/>
  <c r="G388" i="1" s="1"/>
  <c r="E380" i="1"/>
  <c r="E372" i="1"/>
  <c r="E364" i="1"/>
  <c r="E356" i="1"/>
  <c r="E348" i="1"/>
  <c r="E340" i="1"/>
  <c r="E332" i="1"/>
  <c r="E324" i="1"/>
  <c r="E316" i="1"/>
  <c r="E308" i="1"/>
  <c r="E300" i="1"/>
  <c r="E292" i="1"/>
  <c r="E284" i="1"/>
  <c r="E276" i="1"/>
  <c r="E268" i="1"/>
  <c r="E260" i="1"/>
  <c r="G260" i="1" s="1"/>
  <c r="E252" i="1"/>
  <c r="E244" i="1"/>
  <c r="E236" i="1"/>
  <c r="E228" i="1"/>
  <c r="E220" i="1"/>
  <c r="E212" i="1"/>
  <c r="G212" i="1" s="1"/>
  <c r="E204" i="1"/>
  <c r="E196" i="1"/>
  <c r="G196" i="1" s="1"/>
  <c r="E188" i="1"/>
  <c r="E180" i="1"/>
  <c r="E172" i="1"/>
  <c r="E164" i="1"/>
  <c r="E156" i="1"/>
  <c r="E148" i="1"/>
  <c r="E140" i="1"/>
  <c r="E132" i="1"/>
  <c r="G132" i="1" s="1"/>
  <c r="E124" i="1"/>
  <c r="E116" i="1"/>
  <c r="E108" i="1"/>
  <c r="E100" i="1"/>
  <c r="E92" i="1"/>
  <c r="E84" i="1"/>
  <c r="G84" i="1" s="1"/>
  <c r="E76" i="1"/>
  <c r="E68" i="1"/>
  <c r="G68" i="1" s="1"/>
  <c r="E60" i="1"/>
  <c r="E52" i="1"/>
  <c r="E44" i="1"/>
  <c r="E36" i="1"/>
  <c r="E31" i="1"/>
  <c r="E1259" i="1"/>
  <c r="E1211" i="1"/>
  <c r="E1179" i="1"/>
  <c r="G1179" i="1" s="1"/>
  <c r="E1147" i="1"/>
  <c r="E1115" i="1"/>
  <c r="E1003" i="1"/>
  <c r="E963" i="1"/>
  <c r="E859" i="1"/>
  <c r="E811" i="1"/>
  <c r="E763" i="1"/>
  <c r="E898" i="1"/>
  <c r="G898" i="1" s="1"/>
  <c r="E402" i="1"/>
  <c r="E1225" i="1"/>
  <c r="E1169" i="1"/>
  <c r="E1145" i="1"/>
  <c r="E1121" i="1"/>
  <c r="E1113" i="1"/>
  <c r="G1113" i="1" s="1"/>
  <c r="E1105" i="1"/>
  <c r="E1097" i="1"/>
  <c r="G1097" i="1" s="1"/>
  <c r="E1089" i="1"/>
  <c r="E1081" i="1"/>
  <c r="E1073" i="1"/>
  <c r="E1065" i="1"/>
  <c r="E1057" i="1"/>
  <c r="E1049" i="1"/>
  <c r="E1041" i="1"/>
  <c r="E1033" i="1"/>
  <c r="E1025" i="1"/>
  <c r="E1017" i="1"/>
  <c r="E1009" i="1"/>
  <c r="E1001" i="1"/>
  <c r="E993" i="1"/>
  <c r="E985" i="1"/>
  <c r="E977" i="1"/>
  <c r="E969" i="1"/>
  <c r="G969" i="1" s="1"/>
  <c r="E961" i="1"/>
  <c r="E953" i="1"/>
  <c r="E945" i="1"/>
  <c r="E937" i="1"/>
  <c r="E929" i="1"/>
  <c r="E921" i="1"/>
  <c r="E913" i="1"/>
  <c r="E905" i="1"/>
  <c r="G905" i="1" s="1"/>
  <c r="E897" i="1"/>
  <c r="E889" i="1"/>
  <c r="E881" i="1"/>
  <c r="E873" i="1"/>
  <c r="E865" i="1"/>
  <c r="E857" i="1"/>
  <c r="G857" i="1" s="1"/>
  <c r="E849" i="1"/>
  <c r="E841" i="1"/>
  <c r="G841" i="1" s="1"/>
  <c r="E833" i="1"/>
  <c r="E825" i="1"/>
  <c r="E817" i="1"/>
  <c r="E809" i="1"/>
  <c r="E801" i="1"/>
  <c r="E793" i="1"/>
  <c r="E785" i="1"/>
  <c r="E777" i="1"/>
  <c r="G777" i="1" s="1"/>
  <c r="E769" i="1"/>
  <c r="E761" i="1"/>
  <c r="E753" i="1"/>
  <c r="E745" i="1"/>
  <c r="E737" i="1"/>
  <c r="E729" i="1"/>
  <c r="G729" i="1" s="1"/>
  <c r="E721" i="1"/>
  <c r="E713" i="1"/>
  <c r="G713" i="1" s="1"/>
  <c r="E705" i="1"/>
  <c r="E697" i="1"/>
  <c r="E689" i="1"/>
  <c r="E681" i="1"/>
  <c r="E673" i="1"/>
  <c r="E665" i="1"/>
  <c r="G665" i="1" s="1"/>
  <c r="E657" i="1"/>
  <c r="E649" i="1"/>
  <c r="G649" i="1" s="1"/>
  <c r="E641" i="1"/>
  <c r="E633" i="1"/>
  <c r="E625" i="1"/>
  <c r="E617" i="1"/>
  <c r="E609" i="1"/>
  <c r="E601" i="1"/>
  <c r="G601" i="1" s="1"/>
  <c r="E593" i="1"/>
  <c r="E585" i="1"/>
  <c r="G585" i="1" s="1"/>
  <c r="E577" i="1"/>
  <c r="E569" i="1"/>
  <c r="E561" i="1"/>
  <c r="E553" i="1"/>
  <c r="E545" i="1"/>
  <c r="E537" i="1"/>
  <c r="G537" i="1" s="1"/>
  <c r="E529" i="1"/>
  <c r="E521" i="1"/>
  <c r="G521" i="1" s="1"/>
  <c r="E513" i="1"/>
  <c r="E505" i="1"/>
  <c r="E497" i="1"/>
  <c r="E489" i="1"/>
  <c r="E481" i="1"/>
  <c r="E473" i="1"/>
  <c r="G473" i="1" s="1"/>
  <c r="E465" i="1"/>
  <c r="E457" i="1"/>
  <c r="G457" i="1" s="1"/>
  <c r="E449" i="1"/>
  <c r="E441" i="1"/>
  <c r="E433" i="1"/>
  <c r="E425" i="1"/>
  <c r="E417" i="1"/>
  <c r="E409" i="1"/>
  <c r="E401" i="1"/>
  <c r="E393" i="1"/>
  <c r="G393" i="1" s="1"/>
  <c r="E385" i="1"/>
  <c r="E377" i="1"/>
  <c r="E369" i="1"/>
  <c r="E361" i="1"/>
  <c r="E353" i="1"/>
  <c r="E345" i="1"/>
  <c r="G345" i="1" s="1"/>
  <c r="E337" i="1"/>
  <c r="E329" i="1"/>
  <c r="G329" i="1" s="1"/>
  <c r="E321" i="1"/>
  <c r="E313" i="1"/>
  <c r="E305" i="1"/>
  <c r="E297" i="1"/>
  <c r="E289" i="1"/>
  <c r="E281" i="1"/>
  <c r="E273" i="1"/>
  <c r="E265" i="1"/>
  <c r="G265" i="1" s="1"/>
  <c r="E257" i="1"/>
  <c r="E249" i="1"/>
  <c r="E241" i="1"/>
  <c r="E233" i="1"/>
  <c r="E225" i="1"/>
  <c r="E217" i="1"/>
  <c r="G217" i="1" s="1"/>
  <c r="E209" i="1"/>
  <c r="E201" i="1"/>
  <c r="G201" i="1" s="1"/>
  <c r="E193" i="1"/>
  <c r="E185" i="1"/>
  <c r="E177" i="1"/>
  <c r="E169" i="1"/>
  <c r="E161" i="1"/>
  <c r="E153" i="1"/>
  <c r="G153" i="1" s="1"/>
  <c r="E145" i="1"/>
  <c r="E137" i="1"/>
  <c r="E129" i="1"/>
  <c r="E121" i="1"/>
  <c r="E113" i="1"/>
  <c r="E105" i="1"/>
  <c r="E97" i="1"/>
  <c r="E89" i="1"/>
  <c r="G89" i="1" s="1"/>
  <c r="E81" i="1"/>
  <c r="E73" i="1"/>
  <c r="G73" i="1" s="1"/>
  <c r="E65" i="1"/>
  <c r="E57" i="1"/>
  <c r="E49" i="1"/>
  <c r="E41" i="1"/>
  <c r="E33" i="1"/>
  <c r="E1251" i="1"/>
  <c r="E1219" i="1"/>
  <c r="G1219" i="1" s="1"/>
  <c r="E1187" i="1"/>
  <c r="E1155" i="1"/>
  <c r="E1123" i="1"/>
  <c r="E1099" i="1"/>
  <c r="E1059" i="1"/>
  <c r="E875" i="1"/>
  <c r="G875" i="1" s="1"/>
  <c r="E747" i="1"/>
  <c r="G747" i="1" s="1"/>
  <c r="E691" i="1"/>
  <c r="G691" i="1" s="1"/>
  <c r="E99" i="1"/>
  <c r="E906" i="1"/>
  <c r="E410" i="1"/>
  <c r="E1249" i="1"/>
  <c r="E1209" i="1"/>
  <c r="E1177" i="1"/>
  <c r="E1153" i="1"/>
  <c r="E1256" i="1"/>
  <c r="E1224" i="1"/>
  <c r="E1200" i="1"/>
  <c r="E1176" i="1"/>
  <c r="E1152" i="1"/>
  <c r="E1128" i="1"/>
  <c r="E1088" i="1"/>
  <c r="G1088" i="1" s="1"/>
  <c r="E1056" i="1"/>
  <c r="E1024" i="1"/>
  <c r="G1024" i="1" s="1"/>
  <c r="E992" i="1"/>
  <c r="E968" i="1"/>
  <c r="E952" i="1"/>
  <c r="E944" i="1"/>
  <c r="E920" i="1"/>
  <c r="E912" i="1"/>
  <c r="G912" i="1" s="1"/>
  <c r="E904" i="1"/>
  <c r="E896" i="1"/>
  <c r="G896" i="1" s="1"/>
  <c r="E888" i="1"/>
  <c r="E880" i="1"/>
  <c r="E872" i="1"/>
  <c r="E864" i="1"/>
  <c r="E856" i="1"/>
  <c r="E848" i="1"/>
  <c r="G848" i="1" s="1"/>
  <c r="E840" i="1"/>
  <c r="E832" i="1"/>
  <c r="G832" i="1" s="1"/>
  <c r="E824" i="1"/>
  <c r="E816" i="1"/>
  <c r="E808" i="1"/>
  <c r="E800" i="1"/>
  <c r="E792" i="1"/>
  <c r="E784" i="1"/>
  <c r="G784" i="1" s="1"/>
  <c r="E776" i="1"/>
  <c r="G776" i="1" s="1"/>
  <c r="E768" i="1"/>
  <c r="G768" i="1" s="1"/>
  <c r="E760" i="1"/>
  <c r="E752" i="1"/>
  <c r="E744" i="1"/>
  <c r="E736" i="1"/>
  <c r="E728" i="1"/>
  <c r="E720" i="1"/>
  <c r="G720" i="1" s="1"/>
  <c r="E712" i="1"/>
  <c r="E704" i="1"/>
  <c r="G704" i="1" s="1"/>
  <c r="E696" i="1"/>
  <c r="E688" i="1"/>
  <c r="E680" i="1"/>
  <c r="E672" i="1"/>
  <c r="E664" i="1"/>
  <c r="E656" i="1"/>
  <c r="G656" i="1" s="1"/>
  <c r="E648" i="1"/>
  <c r="E640" i="1"/>
  <c r="G640" i="1" s="1"/>
  <c r="E632" i="1"/>
  <c r="E624" i="1"/>
  <c r="E616" i="1"/>
  <c r="E608" i="1"/>
  <c r="E600" i="1"/>
  <c r="E592" i="1"/>
  <c r="G592" i="1" s="1"/>
  <c r="E584" i="1"/>
  <c r="E576" i="1"/>
  <c r="G576" i="1" s="1"/>
  <c r="E568" i="1"/>
  <c r="E560" i="1"/>
  <c r="E552" i="1"/>
  <c r="E544" i="1"/>
  <c r="E536" i="1"/>
  <c r="E528" i="1"/>
  <c r="E520" i="1"/>
  <c r="E512" i="1"/>
  <c r="G512" i="1" s="1"/>
  <c r="E504" i="1"/>
  <c r="E496" i="1"/>
  <c r="E488" i="1"/>
  <c r="E480" i="1"/>
  <c r="E472" i="1"/>
  <c r="E464" i="1"/>
  <c r="G464" i="1" s="1"/>
  <c r="E456" i="1"/>
  <c r="E448" i="1"/>
  <c r="G448" i="1" s="1"/>
  <c r="E440" i="1"/>
  <c r="E432" i="1"/>
  <c r="E424" i="1"/>
  <c r="E416" i="1"/>
  <c r="E408" i="1"/>
  <c r="E400" i="1"/>
  <c r="G400" i="1" s="1"/>
  <c r="E392" i="1"/>
  <c r="E384" i="1"/>
  <c r="G384" i="1" s="1"/>
  <c r="E376" i="1"/>
  <c r="E368" i="1"/>
  <c r="E360" i="1"/>
  <c r="E352" i="1"/>
  <c r="E344" i="1"/>
  <c r="E336" i="1"/>
  <c r="G336" i="1" s="1"/>
  <c r="E328" i="1"/>
  <c r="E320" i="1"/>
  <c r="G320" i="1" s="1"/>
  <c r="E312" i="1"/>
  <c r="E304" i="1"/>
  <c r="E296" i="1"/>
  <c r="E288" i="1"/>
  <c r="E280" i="1"/>
  <c r="E272" i="1"/>
  <c r="G272" i="1" s="1"/>
  <c r="E264" i="1"/>
  <c r="G264" i="1" s="1"/>
  <c r="E256" i="1"/>
  <c r="G256" i="1" s="1"/>
  <c r="E248" i="1"/>
  <c r="E240" i="1"/>
  <c r="E232" i="1"/>
  <c r="E224" i="1"/>
  <c r="E216" i="1"/>
  <c r="E208" i="1"/>
  <c r="G208" i="1" s="1"/>
  <c r="E200" i="1"/>
  <c r="E192" i="1"/>
  <c r="G192" i="1" s="1"/>
  <c r="E184" i="1"/>
  <c r="E176" i="1"/>
  <c r="E168" i="1"/>
  <c r="E160" i="1"/>
  <c r="E152" i="1"/>
  <c r="E144" i="1"/>
  <c r="G144" i="1" s="1"/>
  <c r="E136" i="1"/>
  <c r="E128" i="1"/>
  <c r="G128" i="1" s="1"/>
  <c r="E120" i="1"/>
  <c r="E112" i="1"/>
  <c r="E104" i="1"/>
  <c r="E96" i="1"/>
  <c r="E88" i="1"/>
  <c r="E80" i="1"/>
  <c r="G80" i="1" s="1"/>
  <c r="E72" i="1"/>
  <c r="G72" i="1" s="1"/>
  <c r="E64" i="1"/>
  <c r="G64" i="1" s="1"/>
  <c r="E56" i="1"/>
  <c r="E48" i="1"/>
  <c r="E40" i="1"/>
  <c r="E32" i="1"/>
  <c r="G32" i="1" s="1"/>
  <c r="E1235" i="1"/>
  <c r="E1195" i="1"/>
  <c r="G1195" i="1" s="1"/>
  <c r="E1107" i="1"/>
  <c r="E1067" i="1"/>
  <c r="G1067" i="1" s="1"/>
  <c r="E1043" i="1"/>
  <c r="E1011" i="1"/>
  <c r="E955" i="1"/>
  <c r="E651" i="1"/>
  <c r="E107" i="1"/>
  <c r="E922" i="1"/>
  <c r="G922" i="1" s="1"/>
  <c r="E426" i="1"/>
  <c r="G426" i="1" s="1"/>
  <c r="E1257" i="1"/>
  <c r="E1217" i="1"/>
  <c r="E1185" i="1"/>
  <c r="E1137" i="1"/>
  <c r="E1248" i="1"/>
  <c r="E1119" i="1"/>
  <c r="E927" i="1"/>
  <c r="G927" i="1" s="1"/>
  <c r="E791" i="1"/>
  <c r="E719" i="1"/>
  <c r="G719" i="1" s="1"/>
  <c r="E663" i="1"/>
  <c r="E631" i="1"/>
  <c r="E607" i="1"/>
  <c r="E583" i="1"/>
  <c r="E575" i="1"/>
  <c r="E551" i="1"/>
  <c r="G551" i="1" s="1"/>
  <c r="E543" i="1"/>
  <c r="E519" i="1"/>
  <c r="G519" i="1" s="1"/>
  <c r="E511" i="1"/>
  <c r="E503" i="1"/>
  <c r="E495" i="1"/>
  <c r="E487" i="1"/>
  <c r="E479" i="1"/>
  <c r="E471" i="1"/>
  <c r="G471" i="1" s="1"/>
  <c r="E463" i="1"/>
  <c r="E455" i="1"/>
  <c r="G455" i="1" s="1"/>
  <c r="E447" i="1"/>
  <c r="E439" i="1"/>
  <c r="E431" i="1"/>
  <c r="E423" i="1"/>
  <c r="E399" i="1"/>
  <c r="E391" i="1"/>
  <c r="G391" i="1" s="1"/>
  <c r="E383" i="1"/>
  <c r="E375" i="1"/>
  <c r="G375" i="1" s="1"/>
  <c r="E367" i="1"/>
  <c r="E359" i="1"/>
  <c r="E351" i="1"/>
  <c r="E343" i="1"/>
  <c r="E335" i="1"/>
  <c r="E327" i="1"/>
  <c r="G327" i="1" s="1"/>
  <c r="E319" i="1"/>
  <c r="E311" i="1"/>
  <c r="G311" i="1" s="1"/>
  <c r="E303" i="1"/>
  <c r="E295" i="1"/>
  <c r="E287" i="1"/>
  <c r="E279" i="1"/>
  <c r="E271" i="1"/>
  <c r="E263" i="1"/>
  <c r="G263" i="1" s="1"/>
  <c r="E255" i="1"/>
  <c r="E247" i="1"/>
  <c r="G247" i="1" s="1"/>
  <c r="E239" i="1"/>
  <c r="E231" i="1"/>
  <c r="E223" i="1"/>
  <c r="E215" i="1"/>
  <c r="E207" i="1"/>
  <c r="E199" i="1"/>
  <c r="G199" i="1" s="1"/>
  <c r="E191" i="1"/>
  <c r="G191" i="1" s="1"/>
  <c r="E183" i="1"/>
  <c r="G183" i="1" s="1"/>
  <c r="E175" i="1"/>
  <c r="E167" i="1"/>
  <c r="E159" i="1"/>
  <c r="E151" i="1"/>
  <c r="E143" i="1"/>
  <c r="E135" i="1"/>
  <c r="G135" i="1" s="1"/>
  <c r="E127" i="1"/>
  <c r="G127" i="1" s="1"/>
  <c r="E119" i="1"/>
  <c r="G119" i="1" s="1"/>
  <c r="E111" i="1"/>
  <c r="E103" i="1"/>
  <c r="E95" i="1"/>
  <c r="E87" i="1"/>
  <c r="E79" i="1"/>
  <c r="E71" i="1"/>
  <c r="G71" i="1" s="1"/>
  <c r="E63" i="1"/>
  <c r="G63" i="1" s="1"/>
  <c r="E55" i="1"/>
  <c r="G55" i="1" s="1"/>
  <c r="E47" i="1"/>
  <c r="E39" i="1"/>
  <c r="E947" i="1"/>
  <c r="E907" i="1"/>
  <c r="E803" i="1"/>
  <c r="E771" i="1"/>
  <c r="E731" i="1"/>
  <c r="G731" i="1" s="1"/>
  <c r="E643" i="1"/>
  <c r="G643" i="1" s="1"/>
  <c r="E555" i="1"/>
  <c r="E523" i="1"/>
  <c r="E507" i="1"/>
  <c r="E459" i="1"/>
  <c r="E443" i="1"/>
  <c r="G443" i="1" s="1"/>
  <c r="E355" i="1"/>
  <c r="G355" i="1" s="1"/>
  <c r="E251" i="1"/>
  <c r="G251" i="1" s="1"/>
  <c r="E227" i="1"/>
  <c r="E203" i="1"/>
  <c r="E179" i="1"/>
  <c r="E155" i="1"/>
  <c r="E139" i="1"/>
  <c r="E91" i="1"/>
  <c r="E59" i="1"/>
  <c r="G59" i="1" s="1"/>
  <c r="E43" i="1"/>
  <c r="G43" i="1" s="1"/>
  <c r="E1242" i="1"/>
  <c r="E1218" i="1"/>
  <c r="E1194" i="1"/>
  <c r="E1170" i="1"/>
  <c r="E1138" i="1"/>
  <c r="E1114" i="1"/>
  <c r="E1090" i="1"/>
  <c r="E1066" i="1"/>
  <c r="G1066" i="1" s="1"/>
  <c r="E1042" i="1"/>
  <c r="E1018" i="1"/>
  <c r="E994" i="1"/>
  <c r="E970" i="1"/>
  <c r="E946" i="1"/>
  <c r="E914" i="1"/>
  <c r="E874" i="1"/>
  <c r="E850" i="1"/>
  <c r="G850" i="1" s="1"/>
  <c r="E826" i="1"/>
  <c r="E802" i="1"/>
  <c r="E778" i="1"/>
  <c r="E762" i="1"/>
  <c r="E738" i="1"/>
  <c r="E714" i="1"/>
  <c r="G714" i="1" s="1"/>
  <c r="E690" i="1"/>
  <c r="G690" i="1" s="1"/>
  <c r="E666" i="1"/>
  <c r="E642" i="1"/>
  <c r="G642" i="1" s="1"/>
  <c r="E618" i="1"/>
  <c r="E594" i="1"/>
  <c r="E570" i="1"/>
  <c r="E546" i="1"/>
  <c r="E522" i="1"/>
  <c r="G522" i="1" s="1"/>
  <c r="E498" i="1"/>
  <c r="G498" i="1" s="1"/>
  <c r="E474" i="1"/>
  <c r="G474" i="1" s="1"/>
  <c r="E458" i="1"/>
  <c r="E434" i="1"/>
  <c r="E394" i="1"/>
  <c r="E378" i="1"/>
  <c r="E362" i="1"/>
  <c r="E346" i="1"/>
  <c r="E330" i="1"/>
  <c r="G330" i="1" s="1"/>
  <c r="E314" i="1"/>
  <c r="G314" i="1" s="1"/>
  <c r="E290" i="1"/>
  <c r="E274" i="1"/>
  <c r="E258" i="1"/>
  <c r="E242" i="1"/>
  <c r="E226" i="1"/>
  <c r="E210" i="1"/>
  <c r="E194" i="1"/>
  <c r="G194" i="1" s="1"/>
  <c r="E178" i="1"/>
  <c r="G178" i="1" s="1"/>
  <c r="E162" i="1"/>
  <c r="G162" i="1" s="1"/>
  <c r="E146" i="1"/>
  <c r="E130" i="1"/>
  <c r="E114" i="1"/>
  <c r="E90" i="1"/>
  <c r="E66" i="1"/>
  <c r="G66" i="1" s="1"/>
  <c r="E58" i="1"/>
  <c r="E42" i="1"/>
  <c r="G42" i="1" s="1"/>
  <c r="E1241" i="1"/>
  <c r="E1193" i="1"/>
  <c r="E1129" i="1"/>
  <c r="E1232" i="1"/>
  <c r="E1216" i="1"/>
  <c r="E1192" i="1"/>
  <c r="G1192" i="1" s="1"/>
  <c r="E1160" i="1"/>
  <c r="G1160" i="1" s="1"/>
  <c r="E1136" i="1"/>
  <c r="G1136" i="1" s="1"/>
  <c r="E1112" i="1"/>
  <c r="E1096" i="1"/>
  <c r="E1080" i="1"/>
  <c r="E1064" i="1"/>
  <c r="E1040" i="1"/>
  <c r="E1016" i="1"/>
  <c r="G1016" i="1" s="1"/>
  <c r="E1000" i="1"/>
  <c r="G1000" i="1" s="1"/>
  <c r="E976" i="1"/>
  <c r="G976" i="1" s="1"/>
  <c r="E928" i="1"/>
  <c r="E1255" i="1"/>
  <c r="E1239" i="1"/>
  <c r="E1223" i="1"/>
  <c r="E1207" i="1"/>
  <c r="E1191" i="1"/>
  <c r="E1175" i="1"/>
  <c r="G1175" i="1" s="1"/>
  <c r="E1159" i="1"/>
  <c r="G1159" i="1" s="1"/>
  <c r="E1143" i="1"/>
  <c r="G1143" i="1" s="1"/>
  <c r="E1135" i="1"/>
  <c r="E1111" i="1"/>
  <c r="E1087" i="1"/>
  <c r="E1071" i="1"/>
  <c r="E1055" i="1"/>
  <c r="G1055" i="1" s="1"/>
  <c r="E1039" i="1"/>
  <c r="G1039" i="1" s="1"/>
  <c r="E1023" i="1"/>
  <c r="G1023" i="1" s="1"/>
  <c r="E1007" i="1"/>
  <c r="G1007" i="1" s="1"/>
  <c r="E991" i="1"/>
  <c r="E975" i="1"/>
  <c r="E959" i="1"/>
  <c r="E935" i="1"/>
  <c r="G935" i="1" s="1"/>
  <c r="E911" i="1"/>
  <c r="G911" i="1" s="1"/>
  <c r="E895" i="1"/>
  <c r="G895" i="1" s="1"/>
  <c r="E887" i="1"/>
  <c r="G887" i="1" s="1"/>
  <c r="E871" i="1"/>
  <c r="E855" i="1"/>
  <c r="E839" i="1"/>
  <c r="E823" i="1"/>
  <c r="E807" i="1"/>
  <c r="E775" i="1"/>
  <c r="E759" i="1"/>
  <c r="G759" i="1" s="1"/>
  <c r="E751" i="1"/>
  <c r="G751" i="1" s="1"/>
  <c r="E727" i="1"/>
  <c r="G727" i="1" s="1"/>
  <c r="E703" i="1"/>
  <c r="E687" i="1"/>
  <c r="E671" i="1"/>
  <c r="E647" i="1"/>
  <c r="E615" i="1"/>
  <c r="E591" i="1"/>
  <c r="G591" i="1" s="1"/>
  <c r="E559" i="1"/>
  <c r="G559" i="1" s="1"/>
  <c r="E527" i="1"/>
  <c r="E415" i="1"/>
  <c r="E1246" i="1"/>
  <c r="E1230" i="1"/>
  <c r="E1222" i="1"/>
  <c r="E1214" i="1"/>
  <c r="G1214" i="1" s="1"/>
  <c r="E1206" i="1"/>
  <c r="G1206" i="1" s="1"/>
  <c r="E1198" i="1"/>
  <c r="G1198" i="1" s="1"/>
  <c r="E1190" i="1"/>
  <c r="E1182" i="1"/>
  <c r="E1174" i="1"/>
  <c r="E1166" i="1"/>
  <c r="E1158" i="1"/>
  <c r="E1150" i="1"/>
  <c r="G1150" i="1" s="1"/>
  <c r="E1142" i="1"/>
  <c r="G1142" i="1" s="1"/>
  <c r="E1134" i="1"/>
  <c r="G1134" i="1" s="1"/>
  <c r="E1126" i="1"/>
  <c r="E1118" i="1"/>
  <c r="E1110" i="1"/>
  <c r="E1102" i="1"/>
  <c r="E1094" i="1"/>
  <c r="E1086" i="1"/>
  <c r="E1078" i="1"/>
  <c r="G1078" i="1" s="1"/>
  <c r="E1070" i="1"/>
  <c r="G1070" i="1" s="1"/>
  <c r="E1062" i="1"/>
  <c r="E1054" i="1"/>
  <c r="E1046" i="1"/>
  <c r="E1038" i="1"/>
  <c r="E1030" i="1"/>
  <c r="E1022" i="1"/>
  <c r="G1022" i="1" s="1"/>
  <c r="E1014" i="1"/>
  <c r="G1014" i="1" s="1"/>
  <c r="E1006" i="1"/>
  <c r="G1006" i="1" s="1"/>
  <c r="E998" i="1"/>
  <c r="E990" i="1"/>
  <c r="E982" i="1"/>
  <c r="E974" i="1"/>
  <c r="E966" i="1"/>
  <c r="E958" i="1"/>
  <c r="G958" i="1" s="1"/>
  <c r="E950" i="1"/>
  <c r="G950" i="1" s="1"/>
  <c r="E942" i="1"/>
  <c r="G942" i="1" s="1"/>
  <c r="E934" i="1"/>
  <c r="E926" i="1"/>
  <c r="E918" i="1"/>
  <c r="E910" i="1"/>
  <c r="E902" i="1"/>
  <c r="E894" i="1"/>
  <c r="G894" i="1" s="1"/>
  <c r="E886" i="1"/>
  <c r="E878" i="1"/>
  <c r="G878" i="1" s="1"/>
  <c r="E870" i="1"/>
  <c r="E862" i="1"/>
  <c r="E854" i="1"/>
  <c r="E846" i="1"/>
  <c r="E838" i="1"/>
  <c r="E830" i="1"/>
  <c r="G830" i="1" s="1"/>
  <c r="E822" i="1"/>
  <c r="G822" i="1" s="1"/>
  <c r="E814" i="1"/>
  <c r="G814" i="1" s="1"/>
  <c r="E806" i="1"/>
  <c r="E798" i="1"/>
  <c r="E790" i="1"/>
  <c r="E782" i="1"/>
  <c r="E774" i="1"/>
  <c r="E766" i="1"/>
  <c r="G766" i="1" s="1"/>
  <c r="E758" i="1"/>
  <c r="G758" i="1" s="1"/>
  <c r="E750" i="1"/>
  <c r="G750" i="1" s="1"/>
  <c r="E742" i="1"/>
  <c r="E734" i="1"/>
  <c r="E726" i="1"/>
  <c r="E718" i="1"/>
  <c r="E710" i="1"/>
  <c r="E702" i="1"/>
  <c r="G702" i="1" s="1"/>
  <c r="E694" i="1"/>
  <c r="G694" i="1" s="1"/>
  <c r="E686" i="1"/>
  <c r="G686" i="1" s="1"/>
  <c r="E678" i="1"/>
  <c r="E670" i="1"/>
  <c r="E662" i="1"/>
  <c r="E654" i="1"/>
  <c r="E646" i="1"/>
  <c r="G646" i="1" s="1"/>
  <c r="E638" i="1"/>
  <c r="G638" i="1" s="1"/>
  <c r="E630" i="1"/>
  <c r="G630" i="1" s="1"/>
  <c r="E622" i="1"/>
  <c r="G622" i="1" s="1"/>
  <c r="E614" i="1"/>
  <c r="E606" i="1"/>
  <c r="E598" i="1"/>
  <c r="E590" i="1"/>
  <c r="E582" i="1"/>
  <c r="E574" i="1"/>
  <c r="G574" i="1" s="1"/>
  <c r="E566" i="1"/>
  <c r="G566" i="1" s="1"/>
  <c r="E558" i="1"/>
  <c r="G558" i="1" s="1"/>
  <c r="H559" i="1" s="1"/>
  <c r="E550" i="1"/>
  <c r="G550" i="1" s="1"/>
  <c r="E542" i="1"/>
  <c r="E534" i="1"/>
  <c r="E526" i="1"/>
  <c r="E518" i="1"/>
  <c r="E510" i="1"/>
  <c r="E502" i="1"/>
  <c r="G502" i="1" s="1"/>
  <c r="E494" i="1"/>
  <c r="G494" i="1" s="1"/>
  <c r="E486" i="1"/>
  <c r="E478" i="1"/>
  <c r="E470" i="1"/>
  <c r="E462" i="1"/>
  <c r="E454" i="1"/>
  <c r="E446" i="1"/>
  <c r="G446" i="1" s="1"/>
  <c r="E438" i="1"/>
  <c r="G438" i="1" s="1"/>
  <c r="E430" i="1"/>
  <c r="G430" i="1" s="1"/>
  <c r="E422" i="1"/>
  <c r="G422" i="1" s="1"/>
  <c r="E414" i="1"/>
  <c r="E406" i="1"/>
  <c r="E398" i="1"/>
  <c r="E390" i="1"/>
  <c r="E382" i="1"/>
  <c r="G382" i="1" s="1"/>
  <c r="E374" i="1"/>
  <c r="G374" i="1" s="1"/>
  <c r="E366" i="1"/>
  <c r="G366" i="1" s="1"/>
  <c r="E358" i="1"/>
  <c r="G358" i="1" s="1"/>
  <c r="E350" i="1"/>
  <c r="E342" i="1"/>
  <c r="E334" i="1"/>
  <c r="E326" i="1"/>
  <c r="E318" i="1"/>
  <c r="G318" i="1" s="1"/>
  <c r="E310" i="1"/>
  <c r="G310" i="1" s="1"/>
  <c r="E302" i="1"/>
  <c r="G302" i="1" s="1"/>
  <c r="E294" i="1"/>
  <c r="G294" i="1" s="1"/>
  <c r="E286" i="1"/>
  <c r="E278" i="1"/>
  <c r="E270" i="1"/>
  <c r="G270" i="1" s="1"/>
  <c r="E262" i="1"/>
  <c r="G262" i="1" s="1"/>
  <c r="E254" i="1"/>
  <c r="G254" i="1" s="1"/>
  <c r="E246" i="1"/>
  <c r="G246" i="1" s="1"/>
  <c r="E238" i="1"/>
  <c r="G238" i="1" s="1"/>
  <c r="E230" i="1"/>
  <c r="E222" i="1"/>
  <c r="E214" i="1"/>
  <c r="E206" i="1"/>
  <c r="E198" i="1"/>
  <c r="E190" i="1"/>
  <c r="G190" i="1" s="1"/>
  <c r="E182" i="1"/>
  <c r="G182" i="1" s="1"/>
  <c r="E174" i="1"/>
  <c r="G174" i="1" s="1"/>
  <c r="E166" i="1"/>
  <c r="E158" i="1"/>
  <c r="E150" i="1"/>
  <c r="E142" i="1"/>
  <c r="E134" i="1"/>
  <c r="E126" i="1"/>
  <c r="G126" i="1" s="1"/>
  <c r="E118" i="1"/>
  <c r="G118" i="1" s="1"/>
  <c r="E110" i="1"/>
  <c r="G110" i="1" s="1"/>
  <c r="E102" i="1"/>
  <c r="G102" i="1" s="1"/>
  <c r="E94" i="1"/>
  <c r="E86" i="1"/>
  <c r="E78" i="1"/>
  <c r="G78" i="1" s="1"/>
  <c r="E70" i="1"/>
  <c r="E62" i="1"/>
  <c r="G62" i="1" s="1"/>
  <c r="E54" i="1"/>
  <c r="G54" i="1" s="1"/>
  <c r="E46" i="1"/>
  <c r="G46" i="1" s="1"/>
  <c r="E38" i="1"/>
  <c r="E1227" i="1"/>
  <c r="E1163" i="1"/>
  <c r="E883" i="1"/>
  <c r="E851" i="1"/>
  <c r="G851" i="1" s="1"/>
  <c r="E739" i="1"/>
  <c r="E595" i="1"/>
  <c r="G595" i="1" s="1"/>
  <c r="E563" i="1"/>
  <c r="G563" i="1" s="1"/>
  <c r="E451" i="1"/>
  <c r="E435" i="1"/>
  <c r="E419" i="1"/>
  <c r="E363" i="1"/>
  <c r="G363" i="1" s="1"/>
  <c r="E339" i="1"/>
  <c r="E323" i="1"/>
  <c r="G323" i="1" s="1"/>
  <c r="E307" i="1"/>
  <c r="G307" i="1" s="1"/>
  <c r="E259" i="1"/>
  <c r="G259" i="1" s="1"/>
  <c r="E235" i="1"/>
  <c r="G235" i="1" s="1"/>
  <c r="E211" i="1"/>
  <c r="E187" i="1"/>
  <c r="E163" i="1"/>
  <c r="E147" i="1"/>
  <c r="G147" i="1" s="1"/>
  <c r="E83" i="1"/>
  <c r="E67" i="1"/>
  <c r="G67" i="1" s="1"/>
  <c r="E51" i="1"/>
  <c r="G51" i="1" s="1"/>
  <c r="E1250" i="1"/>
  <c r="E1226" i="1"/>
  <c r="E1202" i="1"/>
  <c r="E1186" i="1"/>
  <c r="E1162" i="1"/>
  <c r="G1162" i="1" s="1"/>
  <c r="E1130" i="1"/>
  <c r="G1130" i="1" s="1"/>
  <c r="E1106" i="1"/>
  <c r="G1106" i="1" s="1"/>
  <c r="E1082" i="1"/>
  <c r="G1082" i="1" s="1"/>
  <c r="E1058" i="1"/>
  <c r="E1034" i="1"/>
  <c r="E1010" i="1"/>
  <c r="E978" i="1"/>
  <c r="E954" i="1"/>
  <c r="G954" i="1" s="1"/>
  <c r="E930" i="1"/>
  <c r="E882" i="1"/>
  <c r="G882" i="1" s="1"/>
  <c r="E866" i="1"/>
  <c r="G866" i="1" s="1"/>
  <c r="E842" i="1"/>
  <c r="G842" i="1" s="1"/>
  <c r="E818" i="1"/>
  <c r="E794" i="1"/>
  <c r="E770" i="1"/>
  <c r="E746" i="1"/>
  <c r="E722" i="1"/>
  <c r="E698" i="1"/>
  <c r="G698" i="1" s="1"/>
  <c r="E674" i="1"/>
  <c r="G674" i="1" s="1"/>
  <c r="E650" i="1"/>
  <c r="E626" i="1"/>
  <c r="E602" i="1"/>
  <c r="G602" i="1" s="1"/>
  <c r="E578" i="1"/>
  <c r="G578" i="1" s="1"/>
  <c r="E554" i="1"/>
  <c r="G554" i="1" s="1"/>
  <c r="E530" i="1"/>
  <c r="E506" i="1"/>
  <c r="G506" i="1" s="1"/>
  <c r="E482" i="1"/>
  <c r="E466" i="1"/>
  <c r="E442" i="1"/>
  <c r="E418" i="1"/>
  <c r="E386" i="1"/>
  <c r="E370" i="1"/>
  <c r="G370" i="1" s="1"/>
  <c r="E354" i="1"/>
  <c r="E338" i="1"/>
  <c r="G338" i="1" s="1"/>
  <c r="E322" i="1"/>
  <c r="G322" i="1" s="1"/>
  <c r="E306" i="1"/>
  <c r="G306" i="1" s="1"/>
  <c r="E282" i="1"/>
  <c r="E266" i="1"/>
  <c r="E250" i="1"/>
  <c r="E234" i="1"/>
  <c r="G234" i="1" s="1"/>
  <c r="E218" i="1"/>
  <c r="G218" i="1" s="1"/>
  <c r="E202" i="1"/>
  <c r="G202" i="1" s="1"/>
  <c r="E186" i="1"/>
  <c r="G186" i="1" s="1"/>
  <c r="E170" i="1"/>
  <c r="G170" i="1" s="1"/>
  <c r="E154" i="1"/>
  <c r="G154" i="1" s="1"/>
  <c r="E138" i="1"/>
  <c r="G138" i="1" s="1"/>
  <c r="E122" i="1"/>
  <c r="E106" i="1"/>
  <c r="E98" i="1"/>
  <c r="E74" i="1"/>
  <c r="G74" i="1" s="1"/>
  <c r="E50" i="1"/>
  <c r="G50" i="1" s="1"/>
  <c r="E34" i="1"/>
  <c r="G34" i="1" s="1"/>
  <c r="E1233" i="1"/>
  <c r="E1201" i="1"/>
  <c r="E1161" i="1"/>
  <c r="E1240" i="1"/>
  <c r="G1240" i="1" s="1"/>
  <c r="E1208" i="1"/>
  <c r="G1208" i="1" s="1"/>
  <c r="E1184" i="1"/>
  <c r="G1184" i="1" s="1"/>
  <c r="E1168" i="1"/>
  <c r="G1168" i="1" s="1"/>
  <c r="E1144" i="1"/>
  <c r="G1144" i="1" s="1"/>
  <c r="E1120" i="1"/>
  <c r="E1104" i="1"/>
  <c r="E1072" i="1"/>
  <c r="E1048" i="1"/>
  <c r="G1048" i="1" s="1"/>
  <c r="E1032" i="1"/>
  <c r="E1008" i="1"/>
  <c r="G1008" i="1" s="1"/>
  <c r="E984" i="1"/>
  <c r="G984" i="1" s="1"/>
  <c r="E960" i="1"/>
  <c r="G960" i="1" s="1"/>
  <c r="E936" i="1"/>
  <c r="E1247" i="1"/>
  <c r="E1231" i="1"/>
  <c r="E1215" i="1"/>
  <c r="G1215" i="1" s="1"/>
  <c r="E1199" i="1"/>
  <c r="E1183" i="1"/>
  <c r="G1183" i="1" s="1"/>
  <c r="E1167" i="1"/>
  <c r="G1167" i="1" s="1"/>
  <c r="E1151" i="1"/>
  <c r="G1151" i="1" s="1"/>
  <c r="E1127" i="1"/>
  <c r="G1127" i="1" s="1"/>
  <c r="E1103" i="1"/>
  <c r="E1095" i="1"/>
  <c r="E1079" i="1"/>
  <c r="G1079" i="1" s="1"/>
  <c r="E1063" i="1"/>
  <c r="E1047" i="1"/>
  <c r="G1047" i="1" s="1"/>
  <c r="E1031" i="1"/>
  <c r="G1031" i="1" s="1"/>
  <c r="E1015" i="1"/>
  <c r="E999" i="1"/>
  <c r="E983" i="1"/>
  <c r="E967" i="1"/>
  <c r="E951" i="1"/>
  <c r="G951" i="1" s="1"/>
  <c r="E943" i="1"/>
  <c r="E919" i="1"/>
  <c r="G919" i="1" s="1"/>
  <c r="E903" i="1"/>
  <c r="G903" i="1" s="1"/>
  <c r="E879" i="1"/>
  <c r="G879" i="1" s="1"/>
  <c r="E863" i="1"/>
  <c r="E847" i="1"/>
  <c r="E831" i="1"/>
  <c r="E815" i="1"/>
  <c r="G815" i="1" s="1"/>
  <c r="E799" i="1"/>
  <c r="E783" i="1"/>
  <c r="G783" i="1" s="1"/>
  <c r="E767" i="1"/>
  <c r="G767" i="1" s="1"/>
  <c r="E743" i="1"/>
  <c r="G743" i="1" s="1"/>
  <c r="E735" i="1"/>
  <c r="E711" i="1"/>
  <c r="E695" i="1"/>
  <c r="E679" i="1"/>
  <c r="G679" i="1" s="1"/>
  <c r="E655" i="1"/>
  <c r="E639" i="1"/>
  <c r="G639" i="1" s="1"/>
  <c r="E623" i="1"/>
  <c r="G623" i="1" s="1"/>
  <c r="E599" i="1"/>
  <c r="E567" i="1"/>
  <c r="E535" i="1"/>
  <c r="E407" i="1"/>
  <c r="G407" i="1" s="1"/>
  <c r="E1254" i="1"/>
  <c r="E1238" i="1"/>
  <c r="E1253" i="1"/>
  <c r="E1245" i="1"/>
  <c r="G1245" i="1" s="1"/>
  <c r="E1237" i="1"/>
  <c r="G1237" i="1" s="1"/>
  <c r="E1229" i="1"/>
  <c r="E1221" i="1"/>
  <c r="E1213" i="1"/>
  <c r="E1205" i="1"/>
  <c r="G1205" i="1" s="1"/>
  <c r="E1197" i="1"/>
  <c r="G1197" i="1" s="1"/>
  <c r="E1189" i="1"/>
  <c r="G1189" i="1" s="1"/>
  <c r="E1181" i="1"/>
  <c r="G1181" i="1" s="1"/>
  <c r="E1173" i="1"/>
  <c r="G1173" i="1" s="1"/>
  <c r="E1165" i="1"/>
  <c r="E1157" i="1"/>
  <c r="E1149" i="1"/>
  <c r="E1141" i="1"/>
  <c r="G1141" i="1" s="1"/>
  <c r="E1133" i="1"/>
  <c r="G1133" i="1" s="1"/>
  <c r="E1125" i="1"/>
  <c r="G1125" i="1" s="1"/>
  <c r="E1117" i="1"/>
  <c r="G1117" i="1" s="1"/>
  <c r="E1109" i="1"/>
  <c r="G1109" i="1" s="1"/>
  <c r="E1101" i="1"/>
  <c r="E1093" i="1"/>
  <c r="E1085" i="1"/>
  <c r="E1077" i="1"/>
  <c r="G1077" i="1" s="1"/>
  <c r="E1069" i="1"/>
  <c r="E1061" i="1"/>
  <c r="G1061" i="1" s="1"/>
  <c r="E1053" i="1"/>
  <c r="G1053" i="1" s="1"/>
  <c r="E1045" i="1"/>
  <c r="E1037" i="1"/>
  <c r="E1029" i="1"/>
  <c r="E1021" i="1"/>
  <c r="G1021" i="1" s="1"/>
  <c r="E1013" i="1"/>
  <c r="G1013" i="1" s="1"/>
  <c r="E1005" i="1"/>
  <c r="E997" i="1"/>
  <c r="G997" i="1" s="1"/>
  <c r="E989" i="1"/>
  <c r="G989" i="1" s="1"/>
  <c r="E981" i="1"/>
  <c r="G981" i="1" s="1"/>
  <c r="E973" i="1"/>
  <c r="G973" i="1" s="1"/>
  <c r="E965" i="1"/>
  <c r="E957" i="1"/>
  <c r="E949" i="1"/>
  <c r="G949" i="1" s="1"/>
  <c r="E941" i="1"/>
  <c r="G941" i="1" s="1"/>
  <c r="E933" i="1"/>
  <c r="G933" i="1" s="1"/>
  <c r="E925" i="1"/>
  <c r="G925" i="1" s="1"/>
  <c r="E917" i="1"/>
  <c r="G917" i="1" s="1"/>
  <c r="H918" i="1" s="1"/>
  <c r="E909" i="1"/>
  <c r="E901" i="1"/>
  <c r="E893" i="1"/>
  <c r="E885" i="1"/>
  <c r="G885" i="1" s="1"/>
  <c r="E877" i="1"/>
  <c r="E869" i="1"/>
  <c r="G869" i="1" s="1"/>
  <c r="E861" i="1"/>
  <c r="G861" i="1" s="1"/>
  <c r="E853" i="1"/>
  <c r="G853" i="1" s="1"/>
  <c r="E845" i="1"/>
  <c r="E837" i="1"/>
  <c r="E829" i="1"/>
  <c r="E821" i="1"/>
  <c r="G821" i="1" s="1"/>
  <c r="E813" i="1"/>
  <c r="G813" i="1" s="1"/>
  <c r="E805" i="1"/>
  <c r="G805" i="1" s="1"/>
  <c r="E797" i="1"/>
  <c r="G797" i="1" s="1"/>
  <c r="E789" i="1"/>
  <c r="G789" i="1" s="1"/>
  <c r="E781" i="1"/>
  <c r="E773" i="1"/>
  <c r="E765" i="1"/>
  <c r="E757" i="1"/>
  <c r="E749" i="1"/>
  <c r="E741" i="1"/>
  <c r="G741" i="1" s="1"/>
  <c r="E733" i="1"/>
  <c r="G733" i="1" s="1"/>
  <c r="E725" i="1"/>
  <c r="G725" i="1" s="1"/>
  <c r="E717" i="1"/>
  <c r="E709" i="1"/>
  <c r="G709" i="1" s="1"/>
  <c r="E701" i="1"/>
  <c r="E693" i="1"/>
  <c r="G693" i="1" s="1"/>
  <c r="E685" i="1"/>
  <c r="G685" i="1" s="1"/>
  <c r="E677" i="1"/>
  <c r="G677" i="1" s="1"/>
  <c r="E669" i="1"/>
  <c r="G669" i="1" s="1"/>
  <c r="E661" i="1"/>
  <c r="G661" i="1" s="1"/>
  <c r="E653" i="1"/>
  <c r="E645" i="1"/>
  <c r="E637" i="1"/>
  <c r="G637" i="1" s="1"/>
  <c r="E629" i="1"/>
  <c r="G629" i="1" s="1"/>
  <c r="E621" i="1"/>
  <c r="E613" i="1"/>
  <c r="G613" i="1" s="1"/>
  <c r="E605" i="1"/>
  <c r="G605" i="1" s="1"/>
  <c r="E597" i="1"/>
  <c r="G597" i="1" s="1"/>
  <c r="E589" i="1"/>
  <c r="E581" i="1"/>
  <c r="E573" i="1"/>
  <c r="E565" i="1"/>
  <c r="G565" i="1" s="1"/>
  <c r="E557" i="1"/>
  <c r="E549" i="1"/>
  <c r="G549" i="1" s="1"/>
  <c r="E541" i="1"/>
  <c r="G541" i="1" s="1"/>
  <c r="E533" i="1"/>
  <c r="E525" i="1"/>
  <c r="E517" i="1"/>
  <c r="E509" i="1"/>
  <c r="E501" i="1"/>
  <c r="G501" i="1" s="1"/>
  <c r="E493" i="1"/>
  <c r="G493" i="1" s="1"/>
  <c r="E485" i="1"/>
  <c r="G485" i="1" s="1"/>
  <c r="E477" i="1"/>
  <c r="G477" i="1" s="1"/>
  <c r="E469" i="1"/>
  <c r="G469" i="1" s="1"/>
  <c r="E461" i="1"/>
  <c r="E453" i="1"/>
  <c r="E445" i="1"/>
  <c r="E437" i="1"/>
  <c r="G437" i="1" s="1"/>
  <c r="E429" i="1"/>
  <c r="G429" i="1" s="1"/>
  <c r="E421" i="1"/>
  <c r="G421" i="1" s="1"/>
  <c r="E413" i="1"/>
  <c r="G413" i="1" s="1"/>
  <c r="E405" i="1"/>
  <c r="G405" i="1" s="1"/>
  <c r="E397" i="1"/>
  <c r="E389" i="1"/>
  <c r="G389" i="1" s="1"/>
  <c r="E381" i="1"/>
  <c r="G381" i="1" s="1"/>
  <c r="E373" i="1"/>
  <c r="G373" i="1" s="1"/>
  <c r="E365" i="1"/>
  <c r="E357" i="1"/>
  <c r="G357" i="1" s="1"/>
  <c r="E349" i="1"/>
  <c r="G349" i="1" s="1"/>
  <c r="E341" i="1"/>
  <c r="G341" i="1" s="1"/>
  <c r="E333" i="1"/>
  <c r="E325" i="1"/>
  <c r="G325" i="1" s="1"/>
  <c r="E317" i="1"/>
  <c r="E309" i="1"/>
  <c r="G309" i="1" s="1"/>
  <c r="E301" i="1"/>
  <c r="G301" i="1" s="1"/>
  <c r="E293" i="1"/>
  <c r="G293" i="1" s="1"/>
  <c r="E285" i="1"/>
  <c r="G285" i="1" s="1"/>
  <c r="E277" i="1"/>
  <c r="G277" i="1" s="1"/>
  <c r="E269" i="1"/>
  <c r="E261" i="1"/>
  <c r="G261" i="1" s="1"/>
  <c r="E253" i="1"/>
  <c r="E245" i="1"/>
  <c r="G245" i="1" s="1"/>
  <c r="E237" i="1"/>
  <c r="G237" i="1" s="1"/>
  <c r="E229" i="1"/>
  <c r="G229" i="1" s="1"/>
  <c r="E221" i="1"/>
  <c r="G221" i="1" s="1"/>
  <c r="E213" i="1"/>
  <c r="G213" i="1" s="1"/>
  <c r="E205" i="1"/>
  <c r="E197" i="1"/>
  <c r="E189" i="1"/>
  <c r="G189" i="1" s="1"/>
  <c r="E181" i="1"/>
  <c r="E173" i="1"/>
  <c r="E165" i="1"/>
  <c r="G165" i="1" s="1"/>
  <c r="E157" i="1"/>
  <c r="G157" i="1" s="1"/>
  <c r="E149" i="1"/>
  <c r="E141" i="1"/>
  <c r="G141" i="1" s="1"/>
  <c r="E133" i="1"/>
  <c r="G133" i="1" s="1"/>
  <c r="E125" i="1"/>
  <c r="E117" i="1"/>
  <c r="E109" i="1"/>
  <c r="E101" i="1"/>
  <c r="G101" i="1" s="1"/>
  <c r="E93" i="1"/>
  <c r="G93" i="1" s="1"/>
  <c r="E85" i="1"/>
  <c r="G85" i="1" s="1"/>
  <c r="E77" i="1"/>
  <c r="E69" i="1"/>
  <c r="E61" i="1"/>
  <c r="G61" i="1" s="1"/>
  <c r="E53" i="1"/>
  <c r="G53" i="1" s="1"/>
  <c r="E45" i="1"/>
  <c r="E37" i="1"/>
  <c r="G37" i="1" s="1"/>
  <c r="K18" i="4"/>
  <c r="F19" i="4"/>
  <c r="G19" i="4" s="1"/>
  <c r="H19" i="4" s="1"/>
  <c r="J19" i="4" s="1"/>
  <c r="K19" i="4" s="1"/>
  <c r="G88" i="1"/>
  <c r="G96" i="1"/>
  <c r="G112" i="1"/>
  <c r="G136" i="1"/>
  <c r="G152" i="1"/>
  <c r="G160" i="1"/>
  <c r="G176" i="1"/>
  <c r="G240" i="1"/>
  <c r="G280" i="1"/>
  <c r="G288" i="1"/>
  <c r="G304" i="1"/>
  <c r="G328" i="1"/>
  <c r="G352" i="1"/>
  <c r="G368" i="1"/>
  <c r="G392" i="1"/>
  <c r="G408" i="1"/>
  <c r="G416" i="1"/>
  <c r="G456" i="1"/>
  <c r="G472" i="1"/>
  <c r="G480" i="1"/>
  <c r="G536" i="1"/>
  <c r="G544" i="1"/>
  <c r="G560" i="1"/>
  <c r="G41" i="1"/>
  <c r="G49" i="1"/>
  <c r="G105" i="1"/>
  <c r="G113" i="1"/>
  <c r="G169" i="1"/>
  <c r="G193" i="1"/>
  <c r="G233" i="1"/>
  <c r="G241" i="1"/>
  <c r="G257" i="1"/>
  <c r="G297" i="1"/>
  <c r="G305" i="1"/>
  <c r="G361" i="1"/>
  <c r="G385" i="1"/>
  <c r="G409" i="1"/>
  <c r="G425" i="1"/>
  <c r="G449" i="1"/>
  <c r="G489" i="1"/>
  <c r="G497" i="1"/>
  <c r="G513" i="1"/>
  <c r="G553" i="1"/>
  <c r="G561" i="1"/>
  <c r="G577" i="1"/>
  <c r="G617" i="1"/>
  <c r="G625" i="1"/>
  <c r="G641" i="1"/>
  <c r="G681" i="1"/>
  <c r="G689" i="1"/>
  <c r="G90" i="1"/>
  <c r="G106" i="1"/>
  <c r="G114" i="1"/>
  <c r="G130" i="1"/>
  <c r="G226" i="1"/>
  <c r="G242" i="1"/>
  <c r="G258" i="1"/>
  <c r="G266" i="1"/>
  <c r="G282" i="1"/>
  <c r="G298" i="1"/>
  <c r="G346" i="1"/>
  <c r="G362" i="1"/>
  <c r="G386" i="1"/>
  <c r="G394" i="1"/>
  <c r="G410" i="1"/>
  <c r="G434" i="1"/>
  <c r="G450" i="1"/>
  <c r="G458" i="1"/>
  <c r="G490" i="1"/>
  <c r="G538" i="1"/>
  <c r="G35" i="1"/>
  <c r="G38" i="1"/>
  <c r="G94" i="1"/>
  <c r="G158" i="1"/>
  <c r="G198" i="1"/>
  <c r="G206" i="1"/>
  <c r="G222" i="1"/>
  <c r="G230" i="1"/>
  <c r="G286" i="1"/>
  <c r="G326" i="1"/>
  <c r="G334" i="1"/>
  <c r="G350" i="1"/>
  <c r="G478" i="1"/>
  <c r="G518" i="1"/>
  <c r="G526" i="1"/>
  <c r="G542" i="1"/>
  <c r="G590" i="1"/>
  <c r="G75" i="1"/>
  <c r="G107" i="1"/>
  <c r="G123" i="1"/>
  <c r="G139" i="1"/>
  <c r="G155" i="1"/>
  <c r="G187" i="1"/>
  <c r="G203" i="1"/>
  <c r="G283" i="1"/>
  <c r="G315" i="1"/>
  <c r="G331" i="1"/>
  <c r="G491" i="1"/>
  <c r="G579" i="1"/>
  <c r="G600" i="1"/>
  <c r="G619" i="1"/>
  <c r="G628" i="1"/>
  <c r="G718" i="1"/>
  <c r="G726" i="1"/>
  <c r="G782" i="1"/>
  <c r="G846" i="1"/>
  <c r="G854" i="1"/>
  <c r="G910" i="1"/>
  <c r="G918" i="1"/>
  <c r="G974" i="1"/>
  <c r="G982" i="1"/>
  <c r="G998" i="1"/>
  <c r="G76" i="1"/>
  <c r="G108" i="1"/>
  <c r="G156" i="1"/>
  <c r="G204" i="1"/>
  <c r="G252" i="1"/>
  <c r="G284" i="1"/>
  <c r="G332" i="1"/>
  <c r="G364" i="1"/>
  <c r="G380" i="1"/>
  <c r="G412" i="1"/>
  <c r="G428" i="1"/>
  <c r="G460" i="1"/>
  <c r="G492" i="1"/>
  <c r="G508" i="1"/>
  <c r="G580" i="1"/>
  <c r="G611" i="1"/>
  <c r="G647" i="1"/>
  <c r="G675" i="1"/>
  <c r="G684" i="1"/>
  <c r="G791" i="1"/>
  <c r="G807" i="1"/>
  <c r="G831" i="1"/>
  <c r="G839" i="1"/>
  <c r="G855" i="1"/>
  <c r="G871" i="1"/>
  <c r="G959" i="1"/>
  <c r="G975" i="1"/>
  <c r="G999" i="1"/>
  <c r="G1063" i="1"/>
  <c r="G1071" i="1"/>
  <c r="G1087" i="1"/>
  <c r="G1135" i="1"/>
  <c r="G45" i="1"/>
  <c r="G77" i="1"/>
  <c r="G109" i="1"/>
  <c r="G125" i="1"/>
  <c r="G205" i="1"/>
  <c r="G253" i="1"/>
  <c r="G333" i="1"/>
  <c r="G461" i="1"/>
  <c r="G509" i="1"/>
  <c r="G556" i="1"/>
  <c r="G581" i="1"/>
  <c r="G594" i="1"/>
  <c r="G612" i="1"/>
  <c r="G95" i="1"/>
  <c r="G111" i="1"/>
  <c r="G143" i="1"/>
  <c r="G175" i="1"/>
  <c r="G223" i="1"/>
  <c r="G239" i="1"/>
  <c r="G271" i="1"/>
  <c r="G303" i="1"/>
  <c r="G319" i="1"/>
  <c r="G351" i="1"/>
  <c r="G367" i="1"/>
  <c r="G431" i="1"/>
  <c r="G447" i="1"/>
  <c r="G479" i="1"/>
  <c r="G495" i="1"/>
  <c r="G527" i="1"/>
  <c r="G557" i="1"/>
  <c r="G571" i="1"/>
  <c r="G604" i="1"/>
  <c r="G115" i="1"/>
  <c r="G131" i="1"/>
  <c r="G163" i="1"/>
  <c r="G179" i="1"/>
  <c r="G69" i="1"/>
  <c r="G149" i="1"/>
  <c r="G197" i="1"/>
  <c r="G453" i="1"/>
  <c r="G598" i="1"/>
  <c r="G607" i="1"/>
  <c r="G626" i="1"/>
  <c r="G653" i="1"/>
  <c r="G671" i="1"/>
  <c r="G699" i="1"/>
  <c r="G716" i="1"/>
  <c r="G740" i="1"/>
  <c r="G748" i="1"/>
  <c r="G764" i="1"/>
  <c r="G780" i="1"/>
  <c r="G804" i="1"/>
  <c r="G828" i="1"/>
  <c r="G876" i="1"/>
  <c r="G884" i="1"/>
  <c r="G892" i="1"/>
  <c r="G908" i="1"/>
  <c r="G932" i="1"/>
  <c r="G52" i="1"/>
  <c r="G116" i="1"/>
  <c r="G436" i="1"/>
  <c r="G596" i="1"/>
  <c r="G636" i="1"/>
  <c r="G651" i="1"/>
  <c r="G667" i="1"/>
  <c r="G695" i="1"/>
  <c r="G722" i="1"/>
  <c r="G761" i="1"/>
  <c r="G786" i="1"/>
  <c r="G800" i="1"/>
  <c r="G825" i="1"/>
  <c r="G228" i="1"/>
  <c r="G403" i="1"/>
  <c r="G439" i="1"/>
  <c r="G531" i="1"/>
  <c r="G564" i="1"/>
  <c r="G652" i="1"/>
  <c r="G668" i="1"/>
  <c r="G696" i="1"/>
  <c r="G712" i="1"/>
  <c r="G737" i="1"/>
  <c r="G762" i="1"/>
  <c r="G826" i="1"/>
  <c r="G840" i="1"/>
  <c r="G865" i="1"/>
  <c r="G877" i="1"/>
  <c r="G890" i="1"/>
  <c r="G904" i="1"/>
  <c r="G915" i="1"/>
  <c r="G963" i="1"/>
  <c r="G995" i="1"/>
  <c r="G1005" i="1"/>
  <c r="G1051" i="1"/>
  <c r="G1060" i="1"/>
  <c r="G1069" i="1"/>
  <c r="G1115" i="1"/>
  <c r="G1124" i="1"/>
  <c r="G1152" i="1"/>
  <c r="G1161" i="1"/>
  <c r="G1170" i="1"/>
  <c r="G1186" i="1"/>
  <c r="G1194" i="1"/>
  <c r="G1202" i="1"/>
  <c r="G1210" i="1"/>
  <c r="G1234" i="1"/>
  <c r="G763" i="1"/>
  <c r="G891" i="1"/>
  <c r="G996" i="1"/>
  <c r="G1052" i="1"/>
  <c r="G1080" i="1"/>
  <c r="G1098" i="1"/>
  <c r="G1171" i="1"/>
  <c r="G1187" i="1"/>
  <c r="G1203" i="1"/>
  <c r="G195" i="1"/>
  <c r="G359" i="1"/>
  <c r="G487" i="1"/>
  <c r="G572" i="1"/>
  <c r="G599" i="1"/>
  <c r="G752" i="1"/>
  <c r="G802" i="1"/>
  <c r="G944" i="1"/>
  <c r="G1025" i="1"/>
  <c r="G1089" i="1"/>
  <c r="G1116" i="1"/>
  <c r="G1227" i="1"/>
  <c r="G1243" i="1"/>
  <c r="G243" i="1"/>
  <c r="G324" i="1"/>
  <c r="G499" i="1"/>
  <c r="G535" i="1"/>
  <c r="G573" i="1"/>
  <c r="G627" i="1"/>
  <c r="G658" i="1"/>
  <c r="G670" i="1"/>
  <c r="G700" i="1"/>
  <c r="G739" i="1"/>
  <c r="G753" i="1"/>
  <c r="G765" i="1"/>
  <c r="G792" i="1"/>
  <c r="G803" i="1"/>
  <c r="G856" i="1"/>
  <c r="G867" i="1"/>
  <c r="G881" i="1"/>
  <c r="G906" i="1"/>
  <c r="G945" i="1"/>
  <c r="G955" i="1"/>
  <c r="G965" i="1"/>
  <c r="G977" i="1"/>
  <c r="G1026" i="1"/>
  <c r="G1062" i="1"/>
  <c r="G1072" i="1"/>
  <c r="G244" i="1"/>
  <c r="G419" i="1"/>
  <c r="G547" i="1"/>
  <c r="G606" i="1"/>
  <c r="G703" i="1"/>
  <c r="G715" i="1"/>
  <c r="G779" i="1"/>
  <c r="G818" i="1"/>
  <c r="G843" i="1"/>
  <c r="G907" i="1"/>
  <c r="G921" i="1"/>
  <c r="G946" i="1"/>
  <c r="G968" i="1"/>
  <c r="G978" i="1"/>
  <c r="G1027" i="1"/>
  <c r="G1045" i="1"/>
  <c r="G1054" i="1"/>
  <c r="G1073" i="1"/>
  <c r="G1100" i="1"/>
  <c r="G1118" i="1"/>
  <c r="G1128" i="1"/>
  <c r="G1146" i="1"/>
  <c r="G1155" i="1"/>
  <c r="G1164" i="1"/>
  <c r="G1213" i="1"/>
  <c r="G1229" i="1"/>
  <c r="G1182" i="1"/>
  <c r="G1230" i="1"/>
  <c r="G164" i="1"/>
  <c r="G387" i="1"/>
  <c r="G587" i="1"/>
  <c r="G87" i="1"/>
  <c r="G151" i="1"/>
  <c r="G211" i="1"/>
  <c r="G339" i="1"/>
  <c r="G420" i="1"/>
  <c r="G467" i="1"/>
  <c r="G548" i="1"/>
  <c r="G586" i="1"/>
  <c r="G631" i="1"/>
  <c r="G676" i="1"/>
  <c r="G717" i="1"/>
  <c r="G744" i="1"/>
  <c r="G755" i="1"/>
  <c r="G781" i="1"/>
  <c r="G794" i="1"/>
  <c r="G808" i="1"/>
  <c r="G819" i="1"/>
  <c r="G845" i="1"/>
  <c r="G858" i="1"/>
  <c r="H859" i="1" s="1"/>
  <c r="G872" i="1"/>
  <c r="G883" i="1"/>
  <c r="G947" i="1"/>
  <c r="G979" i="1"/>
  <c r="G1001" i="1"/>
  <c r="G1010" i="1"/>
  <c r="G1028" i="1"/>
  <c r="G1046" i="1"/>
  <c r="G1056" i="1"/>
  <c r="G1074" i="1"/>
  <c r="G1110" i="1"/>
  <c r="G1129" i="1"/>
  <c r="G1138" i="1"/>
  <c r="G1147" i="1"/>
  <c r="G1174" i="1"/>
  <c r="G1222" i="1"/>
  <c r="G100" i="1"/>
  <c r="G340" i="1"/>
  <c r="G614" i="1"/>
  <c r="G103" i="1"/>
  <c r="G707" i="1"/>
  <c r="G810" i="1"/>
  <c r="G928" i="1"/>
  <c r="G992" i="1"/>
  <c r="G1085" i="1"/>
  <c r="G1104" i="1"/>
  <c r="G1140" i="1"/>
  <c r="G1176" i="1"/>
  <c r="G1224" i="1"/>
  <c r="H1225" i="1" s="1"/>
  <c r="G1081" i="1"/>
  <c r="G1204" i="1"/>
  <c r="G1084" i="1"/>
  <c r="G1139" i="1"/>
  <c r="G1191" i="1"/>
  <c r="G770" i="1"/>
  <c r="G899" i="1"/>
  <c r="G937" i="1"/>
  <c r="G962" i="1"/>
  <c r="G993" i="1"/>
  <c r="G1041" i="1"/>
  <c r="G1086" i="1"/>
  <c r="G1105" i="1"/>
  <c r="G1123" i="1"/>
  <c r="G1193" i="1"/>
  <c r="G1209" i="1"/>
  <c r="G771" i="1"/>
  <c r="G901" i="1"/>
  <c r="G938" i="1"/>
  <c r="G994" i="1"/>
  <c r="G1068" i="1"/>
  <c r="G1126" i="1"/>
  <c r="G1145" i="1"/>
  <c r="G1163" i="1"/>
  <c r="G1180" i="1"/>
  <c r="G1196" i="1"/>
  <c r="G1212" i="1"/>
  <c r="G1228" i="1"/>
  <c r="G1058" i="1"/>
  <c r="G648" i="1"/>
  <c r="G215" i="1"/>
  <c r="G663" i="1"/>
  <c r="G721" i="1"/>
  <c r="G873" i="1"/>
  <c r="G589" i="1"/>
  <c r="G874" i="1"/>
  <c r="G939" i="1"/>
  <c r="G1002" i="1"/>
  <c r="G1049" i="1"/>
  <c r="G1093" i="1"/>
  <c r="G1148" i="1"/>
  <c r="G1199" i="1"/>
  <c r="G1231" i="1"/>
  <c r="G615" i="1"/>
  <c r="G835" i="1"/>
  <c r="G948" i="1"/>
  <c r="G972" i="1"/>
  <c r="G1003" i="1"/>
  <c r="G1029" i="1"/>
  <c r="G1050" i="1"/>
  <c r="G1076" i="1"/>
  <c r="G1094" i="1"/>
  <c r="G1131" i="1"/>
  <c r="G1149" i="1"/>
  <c r="G1200" i="1"/>
  <c r="G1216" i="1"/>
  <c r="G1232" i="1"/>
  <c r="G1248" i="1"/>
  <c r="G343" i="1"/>
  <c r="G1004" i="1"/>
  <c r="G1132" i="1"/>
  <c r="G1185" i="1"/>
  <c r="G849" i="1"/>
  <c r="G1188" i="1"/>
  <c r="G809" i="1"/>
  <c r="G1012" i="1"/>
  <c r="G1059" i="1"/>
  <c r="G1207" i="1"/>
  <c r="G923" i="1"/>
  <c r="G1236" i="1"/>
  <c r="G1121" i="1"/>
  <c r="G1239" i="1"/>
  <c r="G795" i="1"/>
  <c r="G1030" i="1"/>
  <c r="G1057" i="1"/>
  <c r="G1114" i="1"/>
  <c r="G1169" i="1"/>
  <c r="G1201" i="1"/>
  <c r="G1233" i="1"/>
  <c r="G888" i="1"/>
  <c r="G1099" i="1"/>
  <c r="G435" i="1"/>
  <c r="G1102" i="1"/>
  <c r="G1223" i="1"/>
  <c r="G1011" i="1"/>
  <c r="G757" i="1"/>
  <c r="H16" i="1" a="1"/>
  <c r="H16" i="1" s="1"/>
  <c r="G1220" i="1"/>
  <c r="G1246" i="1"/>
  <c r="G1158" i="1"/>
  <c r="G1165" i="1"/>
  <c r="G1238" i="1"/>
  <c r="G1242" i="1"/>
  <c r="G1218" i="1"/>
  <c r="G1178" i="1"/>
  <c r="G1225" i="1"/>
  <c r="G956" i="1"/>
  <c r="G1120" i="1"/>
  <c r="C5" i="1"/>
  <c r="E5" i="1" s="1"/>
  <c r="G983" i="1"/>
  <c r="C4" i="1"/>
  <c r="G1244" i="1"/>
  <c r="G1221" i="1"/>
  <c r="G1034" i="1"/>
  <c r="G1190" i="1"/>
  <c r="G1226" i="1"/>
  <c r="G1083" i="1"/>
  <c r="G971" i="1"/>
  <c r="G1153" i="1"/>
  <c r="G859" i="1"/>
  <c r="G833" i="1"/>
  <c r="G806" i="1"/>
  <c r="G1111" i="1"/>
  <c r="G1017" i="1"/>
  <c r="G991" i="1"/>
  <c r="G827" i="1"/>
  <c r="G990" i="1"/>
  <c r="G57" i="1"/>
  <c r="G83" i="1"/>
  <c r="G117" i="1"/>
  <c r="G134" i="1"/>
  <c r="G146" i="1"/>
  <c r="G168" i="1"/>
  <c r="G173" i="1"/>
  <c r="G184" i="1"/>
  <c r="G268" i="1"/>
  <c r="G274" i="1"/>
  <c r="G279" i="1"/>
  <c r="G296" i="1"/>
  <c r="G308" i="1"/>
  <c r="G313" i="1"/>
  <c r="G354" i="1"/>
  <c r="G371" i="1"/>
  <c r="G377" i="1"/>
  <c r="G406" i="1"/>
  <c r="G418" i="1"/>
  <c r="G424" i="1"/>
  <c r="G442" i="1"/>
  <c r="G454" i="1"/>
  <c r="G466" i="1"/>
  <c r="G484" i="1"/>
  <c r="G507" i="1"/>
  <c r="G33" i="1"/>
  <c r="G39" i="1"/>
  <c r="G58" i="1"/>
  <c r="G65" i="1"/>
  <c r="G91" i="1"/>
  <c r="G129" i="1"/>
  <c r="G140" i="1"/>
  <c r="G185" i="1"/>
  <c r="G207" i="1"/>
  <c r="G219" i="1"/>
  <c r="G224" i="1"/>
  <c r="G269" i="1"/>
  <c r="G275" i="1"/>
  <c r="G291" i="1"/>
  <c r="G344" i="1"/>
  <c r="G360" i="1"/>
  <c r="G378" i="1"/>
  <c r="G383" i="1"/>
  <c r="G40" i="1"/>
  <c r="G79" i="1"/>
  <c r="G97" i="1"/>
  <c r="G124" i="1"/>
  <c r="G47" i="1"/>
  <c r="G60" i="1"/>
  <c r="G86" i="1"/>
  <c r="G92" i="1"/>
  <c r="G98" i="1"/>
  <c r="G48" i="1"/>
  <c r="G81" i="1"/>
  <c r="G104" i="1"/>
  <c r="G137" i="1"/>
  <c r="G142" i="1"/>
  <c r="G36" i="1"/>
  <c r="G82" i="1"/>
  <c r="G121" i="1"/>
  <c r="G177" i="1"/>
  <c r="G188" i="1"/>
  <c r="G250" i="1"/>
  <c r="G267" i="1"/>
  <c r="G278" i="1"/>
  <c r="G295" i="1"/>
  <c r="G353" i="1"/>
  <c r="G161" i="1"/>
  <c r="G180" i="1"/>
  <c r="G225" i="1"/>
  <c r="G398" i="1"/>
  <c r="G432" i="1"/>
  <c r="G481" i="1"/>
  <c r="G488" i="1"/>
  <c r="G500" i="1"/>
  <c r="G528" i="1"/>
  <c r="G583" i="1"/>
  <c r="G664" i="1"/>
  <c r="G683" i="1"/>
  <c r="G701" i="1"/>
  <c r="G730" i="1"/>
  <c r="G860" i="1"/>
  <c r="G897" i="1"/>
  <c r="G909" i="1"/>
  <c r="G940" i="1"/>
  <c r="G957" i="1"/>
  <c r="G181" i="1"/>
  <c r="G216" i="1"/>
  <c r="G335" i="1"/>
  <c r="G369" i="1"/>
  <c r="G399" i="1"/>
  <c r="G440" i="1"/>
  <c r="G475" i="1"/>
  <c r="G482" i="1"/>
  <c r="G515" i="1"/>
  <c r="G529" i="1"/>
  <c r="G584" i="1"/>
  <c r="G624" i="1"/>
  <c r="G635" i="1"/>
  <c r="G44" i="1"/>
  <c r="G70" i="1"/>
  <c r="G172" i="1"/>
  <c r="G236" i="1"/>
  <c r="G289" i="1"/>
  <c r="G299" i="1"/>
  <c r="G316" i="1"/>
  <c r="G379" i="1"/>
  <c r="G414" i="1"/>
  <c r="G427" i="1"/>
  <c r="G433" i="1"/>
  <c r="G441" i="1"/>
  <c r="G462" i="1"/>
  <c r="G476" i="1"/>
  <c r="G496" i="1"/>
  <c r="G523" i="1"/>
  <c r="G530" i="1"/>
  <c r="G543" i="1"/>
  <c r="G567" i="1"/>
  <c r="G608" i="1"/>
  <c r="G620" i="1"/>
  <c r="G99" i="1"/>
  <c r="G120" i="1"/>
  <c r="G200" i="1"/>
  <c r="G209" i="1"/>
  <c r="G227" i="1"/>
  <c r="G281" i="1"/>
  <c r="G290" i="1"/>
  <c r="G317" i="1"/>
  <c r="G337" i="1"/>
  <c r="G372" i="1"/>
  <c r="G401" i="1"/>
  <c r="G463" i="1"/>
  <c r="G517" i="1"/>
  <c r="G524" i="1"/>
  <c r="G555" i="1"/>
  <c r="G568" i="1"/>
  <c r="G603" i="1"/>
  <c r="G609" i="1"/>
  <c r="G621" i="1"/>
  <c r="G654" i="1"/>
  <c r="G122" i="1"/>
  <c r="G145" i="1"/>
  <c r="G166" i="1"/>
  <c r="G210" i="1"/>
  <c r="G220" i="1"/>
  <c r="G255" i="1"/>
  <c r="G273" i="1"/>
  <c r="G292" i="1"/>
  <c r="G300" i="1"/>
  <c r="G347" i="1"/>
  <c r="G356" i="1"/>
  <c r="G365" i="1"/>
  <c r="G395" i="1"/>
  <c r="G402" i="1"/>
  <c r="G415" i="1"/>
  <c r="G470" i="1"/>
  <c r="G503" i="1"/>
  <c r="G510" i="1"/>
  <c r="G525" i="1"/>
  <c r="G562" i="1"/>
  <c r="G569" i="1"/>
  <c r="G575" i="1"/>
  <c r="G655" i="1"/>
  <c r="G148" i="1"/>
  <c r="G167" i="1"/>
  <c r="G231" i="1"/>
  <c r="G348" i="1"/>
  <c r="G56" i="1"/>
  <c r="G159" i="1"/>
  <c r="G214" i="1"/>
  <c r="G248" i="1"/>
  <c r="G276" i="1"/>
  <c r="G321" i="1"/>
  <c r="G150" i="1"/>
  <c r="G232" i="1"/>
  <c r="G249" i="1"/>
  <c r="G287" i="1"/>
  <c r="G312" i="1"/>
  <c r="G342" i="1"/>
  <c r="G376" i="1"/>
  <c r="G397" i="1"/>
  <c r="G411" i="1"/>
  <c r="G445" i="1"/>
  <c r="G459" i="1"/>
  <c r="G534" i="1"/>
  <c r="G552" i="1"/>
  <c r="G451" i="1"/>
  <c r="G505" i="1"/>
  <c r="G533" i="1"/>
  <c r="G582" i="1"/>
  <c r="G673" i="1"/>
  <c r="G688" i="1"/>
  <c r="G697" i="1"/>
  <c r="G711" i="1"/>
  <c r="G754" i="1"/>
  <c r="G775" i="1"/>
  <c r="G829" i="1"/>
  <c r="G863" i="1"/>
  <c r="G952" i="1"/>
  <c r="G985" i="1"/>
  <c r="G1018" i="1"/>
  <c r="G1036" i="1"/>
  <c r="G1095" i="1"/>
  <c r="G1101" i="1"/>
  <c r="G1107" i="1"/>
  <c r="G1112" i="1"/>
  <c r="G1166" i="1"/>
  <c r="G1211" i="1"/>
  <c r="G486" i="1"/>
  <c r="G539" i="1"/>
  <c r="G610" i="1"/>
  <c r="G666" i="1"/>
  <c r="G682" i="1"/>
  <c r="G705" i="1"/>
  <c r="G734" i="1"/>
  <c r="G749" i="1"/>
  <c r="G769" i="1"/>
  <c r="G796" i="1"/>
  <c r="G816" i="1"/>
  <c r="G870" i="1"/>
  <c r="G926" i="1"/>
  <c r="G953" i="1"/>
  <c r="G966" i="1"/>
  <c r="G1037" i="1"/>
  <c r="G1090" i="1"/>
  <c r="G1096" i="1"/>
  <c r="G511" i="1"/>
  <c r="G540" i="1"/>
  <c r="G588" i="1"/>
  <c r="G728" i="1"/>
  <c r="G735" i="1"/>
  <c r="G742" i="1"/>
  <c r="G790" i="1"/>
  <c r="G817" i="1"/>
  <c r="G823" i="1"/>
  <c r="G837" i="1"/>
  <c r="G844" i="1"/>
  <c r="G864" i="1"/>
  <c r="G913" i="1"/>
  <c r="G934" i="1"/>
  <c r="G961" i="1"/>
  <c r="G967" i="1"/>
  <c r="G987" i="1"/>
  <c r="G1019" i="1"/>
  <c r="G1042" i="1"/>
  <c r="G1075" i="1"/>
  <c r="G545" i="1"/>
  <c r="G570" i="1"/>
  <c r="G593" i="1"/>
  <c r="G657" i="1"/>
  <c r="G736" i="1"/>
  <c r="G756" i="1"/>
  <c r="G778" i="1"/>
  <c r="G798" i="1"/>
  <c r="G811" i="1"/>
  <c r="G824" i="1"/>
  <c r="G838" i="1"/>
  <c r="G886" i="1"/>
  <c r="G893" i="1"/>
  <c r="G920" i="1"/>
  <c r="G988" i="1"/>
  <c r="G1009" i="1"/>
  <c r="G1020" i="1"/>
  <c r="G1032" i="1"/>
  <c r="G1038" i="1"/>
  <c r="G1043" i="1"/>
  <c r="G1064" i="1"/>
  <c r="G1091" i="1"/>
  <c r="G1103" i="1"/>
  <c r="G1119" i="1"/>
  <c r="G465" i="1"/>
  <c r="G520" i="1"/>
  <c r="G546" i="1"/>
  <c r="G616" i="1"/>
  <c r="G692" i="1"/>
  <c r="G785" i="1"/>
  <c r="G799" i="1"/>
  <c r="G812" i="1"/>
  <c r="G880" i="1"/>
  <c r="G914" i="1"/>
  <c r="G929" i="1"/>
  <c r="G936" i="1"/>
  <c r="G943" i="1"/>
  <c r="G970" i="1"/>
  <c r="G1015" i="1"/>
  <c r="G1033" i="1"/>
  <c r="G1065" i="1"/>
  <c r="G390" i="1"/>
  <c r="G444" i="1"/>
  <c r="G632" i="1"/>
  <c r="G645" i="1"/>
  <c r="G678" i="1"/>
  <c r="G745" i="1"/>
  <c r="G417" i="1"/>
  <c r="G618" i="1"/>
  <c r="G633" i="1"/>
  <c r="G650" i="1"/>
  <c r="G662" i="1"/>
  <c r="G687" i="1"/>
  <c r="G710" i="1"/>
  <c r="G732" i="1"/>
  <c r="G738" i="1"/>
  <c r="G746" i="1"/>
  <c r="G773" i="1"/>
  <c r="G396" i="1"/>
  <c r="G423" i="1"/>
  <c r="G504" i="1"/>
  <c r="G634" i="1"/>
  <c r="G672" i="1"/>
  <c r="G680" i="1"/>
  <c r="G760" i="1"/>
  <c r="G774" i="1"/>
  <c r="G787" i="1"/>
  <c r="G801" i="1"/>
  <c r="G834" i="1"/>
  <c r="G862" i="1"/>
  <c r="G868" i="1"/>
  <c r="G889" i="1"/>
  <c r="G924" i="1"/>
  <c r="G931" i="1"/>
  <c r="G1035" i="1"/>
  <c r="G1040" i="1"/>
  <c r="G1247" i="1"/>
  <c r="G1241" i="1"/>
  <c r="G1235" i="1"/>
  <c r="G1217" i="1"/>
  <c r="G1177" i="1"/>
  <c r="G1157" i="1"/>
  <c r="G1137" i="1"/>
  <c r="G930" i="1"/>
  <c r="G902" i="1"/>
  <c r="G847" i="1"/>
  <c r="G820" i="1"/>
  <c r="G793" i="1"/>
  <c r="H759" i="1" l="1"/>
  <c r="H168" i="1"/>
  <c r="H264" i="1"/>
  <c r="H418" i="1"/>
  <c r="H146" i="1"/>
  <c r="H833" i="1"/>
  <c r="H261" i="1"/>
  <c r="H552" i="1"/>
  <c r="H484" i="1"/>
  <c r="H956" i="1"/>
  <c r="H740" i="1"/>
  <c r="H600" i="1"/>
  <c r="H802" i="1"/>
  <c r="H846" i="1"/>
  <c r="H1218" i="1"/>
  <c r="H128" i="1"/>
  <c r="H887" i="1"/>
  <c r="H240" i="1"/>
  <c r="H1242" i="1"/>
  <c r="H466" i="1"/>
  <c r="H274" i="1"/>
  <c r="H664" i="1"/>
  <c r="H601" i="1"/>
  <c r="H83" i="1"/>
  <c r="H406" i="1"/>
  <c r="H177" i="1"/>
  <c r="H161" i="1"/>
  <c r="H481" i="1"/>
  <c r="H673" i="1"/>
  <c r="H442" i="1"/>
  <c r="F20" i="4"/>
  <c r="G20" i="4" s="1"/>
  <c r="H20" i="4" s="1"/>
  <c r="J20" i="4" s="1"/>
  <c r="H1184" i="1"/>
  <c r="H1145" i="1"/>
  <c r="H960" i="1"/>
  <c r="H305" i="1"/>
  <c r="H689" i="1"/>
  <c r="H1173" i="1"/>
  <c r="H848" i="1"/>
  <c r="H445" i="1"/>
  <c r="H121" i="1"/>
  <c r="H1194" i="1"/>
  <c r="H1214" i="1"/>
  <c r="H806" i="1"/>
  <c r="H1071" i="1"/>
  <c r="H1187" i="1"/>
  <c r="H851" i="1"/>
  <c r="H933" i="1"/>
  <c r="H741" i="1"/>
  <c r="H358" i="1"/>
  <c r="H102" i="1"/>
  <c r="H352" i="1"/>
  <c r="H676" i="1"/>
  <c r="H493" i="1"/>
  <c r="H109" i="1"/>
  <c r="H911" i="1"/>
  <c r="H188" i="1"/>
  <c r="H323" i="1"/>
  <c r="H931" i="1"/>
  <c r="H1178" i="1"/>
  <c r="H711" i="1"/>
  <c r="H438" i="1"/>
  <c r="H927" i="1"/>
  <c r="H394" i="1"/>
  <c r="H336" i="1"/>
  <c r="H398" i="1"/>
  <c r="H268" i="1"/>
  <c r="H1093" i="1"/>
  <c r="H1055" i="1"/>
  <c r="H979" i="1"/>
  <c r="H1196" i="1"/>
  <c r="H624" i="1"/>
  <c r="H454" i="1"/>
  <c r="H302" i="1"/>
  <c r="H895" i="1"/>
  <c r="H629" i="1"/>
  <c r="H474" i="1"/>
  <c r="H977" i="1"/>
  <c r="H971" i="1"/>
  <c r="H318" i="1"/>
  <c r="H1224" i="1"/>
  <c r="H1077" i="1"/>
  <c r="H1082" i="1"/>
  <c r="H1039" i="1"/>
  <c r="H201" i="1"/>
  <c r="H991" i="1"/>
  <c r="H1148" i="1"/>
  <c r="H500" i="1"/>
  <c r="H1153" i="1"/>
  <c r="H1228" i="1"/>
  <c r="H866" i="1"/>
  <c r="H789" i="1"/>
  <c r="H243" i="1"/>
  <c r="H875" i="1"/>
  <c r="H1189" i="1"/>
  <c r="H344" i="1"/>
  <c r="H388" i="1"/>
  <c r="H1027" i="1"/>
  <c r="H843" i="1"/>
  <c r="H325" i="1"/>
  <c r="H964" i="1"/>
  <c r="H224" i="1"/>
  <c r="H96" i="1"/>
  <c r="H206" i="1"/>
  <c r="H78" i="1"/>
  <c r="H473" i="1"/>
  <c r="H89" i="1"/>
  <c r="H925" i="1"/>
  <c r="H863" i="1"/>
  <c r="H727" i="1"/>
  <c r="H1125" i="1"/>
  <c r="H990" i="1"/>
  <c r="H817" i="1"/>
  <c r="H151" i="1"/>
  <c r="H402" i="1"/>
  <c r="H190" i="1"/>
  <c r="H1134" i="1"/>
  <c r="H1024" i="1"/>
  <c r="H800" i="1"/>
  <c r="H754" i="1"/>
  <c r="H411" i="1"/>
  <c r="H1010" i="1"/>
  <c r="H487" i="1"/>
  <c r="H460" i="1"/>
  <c r="H392" i="1"/>
  <c r="H45" i="1"/>
  <c r="H212" i="1"/>
  <c r="H907" i="1"/>
  <c r="H842" i="1"/>
  <c r="H1162" i="1"/>
  <c r="H827" i="1"/>
  <c r="H724" i="1"/>
  <c r="H717" i="1"/>
  <c r="H558" i="1"/>
  <c r="H432" i="1"/>
  <c r="H286" i="1"/>
  <c r="H784" i="1"/>
  <c r="H171" i="1"/>
  <c r="H107" i="1"/>
  <c r="H43" i="1"/>
  <c r="H179" i="1"/>
  <c r="H155" i="1"/>
  <c r="H267" i="1"/>
  <c r="H819" i="1"/>
  <c r="H468" i="1"/>
  <c r="H590" i="1"/>
  <c r="H63" i="1"/>
  <c r="H1058" i="1"/>
  <c r="H721" i="1"/>
  <c r="H612" i="1"/>
  <c r="H712" i="1"/>
  <c r="H57" i="1"/>
  <c r="H123" i="1"/>
  <c r="H183" i="1"/>
  <c r="H1181" i="1"/>
  <c r="H839" i="1"/>
  <c r="H623" i="1"/>
  <c r="H915" i="1"/>
  <c r="H683" i="1"/>
  <c r="H1034" i="1"/>
  <c r="H1120" i="1"/>
  <c r="H983" i="1"/>
  <c r="H980" i="1"/>
  <c r="H583" i="1"/>
  <c r="H349" i="1"/>
  <c r="H1237" i="1"/>
  <c r="H1004" i="1"/>
  <c r="H1105" i="1"/>
  <c r="H873" i="1"/>
  <c r="H1230" i="1"/>
  <c r="H1165" i="1"/>
  <c r="H730" i="1"/>
  <c r="H607" i="1"/>
  <c r="H966" i="1"/>
  <c r="H766" i="1"/>
  <c r="H134" i="1"/>
  <c r="H921" i="1"/>
  <c r="H1138" i="1"/>
  <c r="H424" i="1"/>
  <c r="H651" i="1"/>
  <c r="H937" i="1"/>
  <c r="H852" i="1"/>
  <c r="H332" i="1"/>
  <c r="H215" i="1"/>
  <c r="H232" i="1"/>
  <c r="H86" i="1"/>
  <c r="H975" i="1"/>
  <c r="H223" i="1"/>
  <c r="H1115" i="1"/>
  <c r="H1204" i="1"/>
  <c r="H867" i="1"/>
  <c r="H1199" i="1"/>
  <c r="H883" i="1"/>
  <c r="H606" i="1"/>
  <c r="H782" i="1"/>
  <c r="H718" i="1"/>
  <c r="H813" i="1"/>
  <c r="H879" i="1"/>
  <c r="H541" i="1"/>
  <c r="H1143" i="1"/>
  <c r="H338" i="1"/>
  <c r="H235" i="1"/>
  <c r="H861" i="1"/>
  <c r="H1174" i="1"/>
  <c r="H1248" i="1"/>
  <c r="H1151" i="1"/>
  <c r="H619" i="1"/>
  <c r="H901" i="1"/>
  <c r="H1133" i="1"/>
  <c r="H535" i="1"/>
  <c r="H412" i="1"/>
  <c r="H127" i="1"/>
  <c r="H916" i="1"/>
  <c r="H1158" i="1"/>
  <c r="H950" i="1"/>
  <c r="H1129" i="1"/>
  <c r="H986" i="1"/>
  <c r="H595" i="1"/>
  <c r="H405" i="1"/>
  <c r="H205" i="1"/>
  <c r="H478" i="1"/>
  <c r="H1057" i="1"/>
  <c r="H1052" i="1"/>
  <c r="H985" i="1"/>
  <c r="H795" i="1"/>
  <c r="H694" i="1"/>
  <c r="H1016" i="1"/>
  <c r="H944" i="1"/>
  <c r="H881" i="1"/>
  <c r="H1060" i="1"/>
  <c r="H996" i="1"/>
  <c r="H376" i="1"/>
  <c r="H1123" i="1"/>
  <c r="H715" i="1"/>
  <c r="H905" i="1"/>
  <c r="H453" i="1"/>
  <c r="H368" i="1"/>
  <c r="H260" i="1"/>
  <c r="H331" i="1"/>
  <c r="H471" i="1"/>
  <c r="H301" i="1"/>
  <c r="H291" i="1"/>
  <c r="H636" i="1"/>
  <c r="H579" i="1"/>
  <c r="H370" i="1"/>
  <c r="H39" i="1"/>
  <c r="H156" i="1"/>
  <c r="H82" i="1"/>
  <c r="H137" i="1"/>
  <c r="H1238" i="1"/>
  <c r="H1191" i="1"/>
  <c r="H822" i="1"/>
  <c r="H1050" i="1"/>
  <c r="H1000" i="1"/>
  <c r="H1088" i="1"/>
  <c r="H307" i="1"/>
  <c r="H69" i="1"/>
  <c r="H1079" i="1"/>
  <c r="H681" i="1"/>
  <c r="H505" i="1"/>
  <c r="H747" i="1"/>
  <c r="H528" i="1"/>
  <c r="H786" i="1"/>
  <c r="H547" i="1"/>
  <c r="H1110" i="1"/>
  <c r="H894" i="1"/>
  <c r="H825" i="1"/>
  <c r="H757" i="1"/>
  <c r="H1026" i="1"/>
  <c r="H871" i="1"/>
  <c r="H706" i="1"/>
  <c r="H1244" i="1"/>
  <c r="H534" i="1"/>
  <c r="H278" i="1"/>
  <c r="H51" i="1"/>
  <c r="H218" i="1"/>
  <c r="H1154" i="1"/>
  <c r="H658" i="1"/>
  <c r="H1236" i="1"/>
  <c r="H671" i="1"/>
  <c r="H1066" i="1"/>
  <c r="H1168" i="1"/>
  <c r="H279" i="1"/>
  <c r="H1222" i="1"/>
  <c r="H876" i="1"/>
  <c r="H829" i="1"/>
  <c r="H663" i="1"/>
  <c r="H923" i="1"/>
  <c r="H1099" i="1"/>
  <c r="H1044" i="1"/>
  <c r="H1212" i="1"/>
  <c r="H488" i="1"/>
  <c r="H360" i="1"/>
  <c r="H250" i="1"/>
  <c r="H322" i="1"/>
  <c r="H357" i="1"/>
  <c r="H574" i="1"/>
  <c r="H422" i="1"/>
  <c r="H328" i="1"/>
  <c r="H172" i="1"/>
  <c r="H354" i="1"/>
  <c r="H213" i="1"/>
  <c r="H973" i="1"/>
  <c r="H835" i="1"/>
  <c r="H845" i="1"/>
  <c r="H628" i="1"/>
  <c r="H770" i="1"/>
  <c r="H1234" i="1"/>
  <c r="H949" i="1"/>
  <c r="H799" i="1"/>
  <c r="H1009" i="1"/>
  <c r="H1200" i="1"/>
  <c r="H1208" i="1"/>
  <c r="H1160" i="1"/>
  <c r="H1163" i="1"/>
  <c r="H1089" i="1"/>
  <c r="H932" i="1"/>
  <c r="H734" i="1"/>
  <c r="H1021" i="1"/>
  <c r="H571" i="1"/>
  <c r="H1064" i="1"/>
  <c r="H928" i="1"/>
  <c r="H1141" i="1"/>
  <c r="H697" i="1"/>
  <c r="H792" i="1"/>
  <c r="H700" i="1"/>
  <c r="H1032" i="1"/>
  <c r="H858" i="1"/>
  <c r="H892" i="1"/>
  <c r="H611" i="1"/>
  <c r="H912" i="1"/>
  <c r="H522" i="1"/>
  <c r="H311" i="1"/>
  <c r="H562" i="1"/>
  <c r="H498" i="1"/>
  <c r="H228" i="1"/>
  <c r="H524" i="1"/>
  <c r="H252" i="1"/>
  <c r="H81" i="1"/>
  <c r="H1233" i="1"/>
  <c r="H831" i="1"/>
  <c r="H748" i="1"/>
  <c r="H565" i="1"/>
  <c r="H284" i="1"/>
  <c r="H490" i="1"/>
  <c r="H1116" i="1"/>
  <c r="H435" i="1"/>
  <c r="H908" i="1"/>
  <c r="H1007" i="1"/>
  <c r="H809" i="1"/>
  <c r="H308" i="1"/>
  <c r="H162" i="1"/>
  <c r="H1068" i="1"/>
  <c r="H869" i="1"/>
  <c r="H1022" i="1"/>
  <c r="H221" i="1"/>
  <c r="H290" i="1"/>
  <c r="H38" i="1"/>
  <c r="H94" i="1"/>
  <c r="H1107" i="1"/>
  <c r="H1036" i="1"/>
  <c r="H897" i="1"/>
  <c r="H635" i="1"/>
  <c r="H397" i="1"/>
  <c r="H646" i="1"/>
  <c r="H634" i="1"/>
  <c r="H1047" i="1"/>
  <c r="H687" i="1"/>
  <c r="H963" i="1"/>
  <c r="H788" i="1"/>
  <c r="H1041" i="1"/>
  <c r="H904" i="1"/>
  <c r="H775" i="1"/>
  <c r="H739" i="1"/>
  <c r="H417" i="1"/>
  <c r="H930" i="1"/>
  <c r="H780" i="1"/>
  <c r="H709" i="1"/>
  <c r="H521" i="1"/>
  <c r="H1104" i="1"/>
  <c r="H1049" i="1"/>
  <c r="H812" i="1"/>
  <c r="H751" i="1"/>
  <c r="H465" i="1"/>
  <c r="H1098" i="1"/>
  <c r="H1020" i="1"/>
  <c r="H968" i="1"/>
  <c r="H900" i="1"/>
  <c r="H778" i="1"/>
  <c r="H1091" i="1"/>
  <c r="H1031" i="1"/>
  <c r="H942" i="1"/>
  <c r="H857" i="1"/>
  <c r="H699" i="1"/>
  <c r="H564" i="1"/>
  <c r="H1157" i="1"/>
  <c r="H1102" i="1"/>
  <c r="H974" i="1"/>
  <c r="H891" i="1"/>
  <c r="H836" i="1"/>
  <c r="H762" i="1"/>
  <c r="H578" i="1"/>
  <c r="H507" i="1"/>
  <c r="H446" i="1"/>
  <c r="H342" i="1"/>
  <c r="H249" i="1"/>
  <c r="H160" i="1"/>
  <c r="H321" i="1"/>
  <c r="H656" i="1"/>
  <c r="H581" i="1"/>
  <c r="H519" i="1"/>
  <c r="H458" i="1"/>
  <c r="H374" i="1"/>
  <c r="H293" i="1"/>
  <c r="H203" i="1"/>
  <c r="H610" i="1"/>
  <c r="H550" i="1"/>
  <c r="H282" i="1"/>
  <c r="H648" i="1"/>
  <c r="H586" i="1"/>
  <c r="H503" i="1"/>
  <c r="H434" i="1"/>
  <c r="H380" i="1"/>
  <c r="H140" i="1"/>
  <c r="H696" i="1"/>
  <c r="H631" i="1"/>
  <c r="H567" i="1"/>
  <c r="H509" i="1"/>
  <c r="H448" i="1"/>
  <c r="H363" i="1"/>
  <c r="H289" i="1"/>
  <c r="H749" i="1"/>
  <c r="H690" i="1"/>
  <c r="H641" i="1"/>
  <c r="H515" i="1"/>
  <c r="H440" i="1"/>
  <c r="H226" i="1"/>
  <c r="H365" i="1"/>
  <c r="H285" i="1"/>
  <c r="H145" i="1"/>
  <c r="H143" i="1"/>
  <c r="H75" i="1"/>
  <c r="H126" i="1"/>
  <c r="H67" i="1"/>
  <c r="H73" i="1"/>
  <c r="H298" i="1"/>
  <c r="H309" i="1"/>
  <c r="H91" i="1"/>
  <c r="H938" i="1"/>
  <c r="H1083" i="1"/>
  <c r="H1169" i="1"/>
  <c r="H814" i="1"/>
  <c r="H1192" i="1"/>
  <c r="H1155" i="1"/>
  <c r="H1246" i="1"/>
  <c r="H701" i="1"/>
  <c r="H969" i="1"/>
  <c r="H572" i="1"/>
  <c r="H377" i="1"/>
  <c r="H117" i="1"/>
  <c r="H1180" i="1"/>
  <c r="H765" i="1"/>
  <c r="H693" i="1"/>
  <c r="H737" i="1"/>
  <c r="H410" i="1"/>
  <c r="H1076" i="1"/>
  <c r="H955" i="1"/>
  <c r="H589" i="1"/>
  <c r="H1014" i="1"/>
  <c r="H1137" i="1"/>
  <c r="H1085" i="1"/>
  <c r="H947" i="1"/>
  <c r="H878" i="1"/>
  <c r="H823" i="1"/>
  <c r="H674" i="1"/>
  <c r="H480" i="1"/>
  <c r="H644" i="1"/>
  <c r="H570" i="1"/>
  <c r="H176" i="1"/>
  <c r="H598" i="1"/>
  <c r="H450" i="1"/>
  <c r="H266" i="1"/>
  <c r="H166" i="1"/>
  <c r="H626" i="1"/>
  <c r="H209" i="1"/>
  <c r="H620" i="1"/>
  <c r="H555" i="1"/>
  <c r="H496" i="1"/>
  <c r="H346" i="1"/>
  <c r="H254" i="1"/>
  <c r="H993" i="1"/>
  <c r="H613" i="1"/>
  <c r="H427" i="1"/>
  <c r="H198" i="1"/>
  <c r="H77" i="1"/>
  <c r="H132" i="1"/>
  <c r="H54" i="1"/>
  <c r="H119" i="1"/>
  <c r="H59" i="1"/>
  <c r="H147" i="1"/>
  <c r="H65" i="1"/>
  <c r="H1017" i="1"/>
  <c r="H854" i="1"/>
  <c r="H997" i="1"/>
  <c r="H1220" i="1"/>
  <c r="H1232" i="1"/>
  <c r="H1072" i="1"/>
  <c r="H594" i="1"/>
  <c r="H244" i="1"/>
  <c r="H114" i="1"/>
  <c r="H710" i="1"/>
  <c r="H383" i="1"/>
  <c r="H512" i="1"/>
  <c r="H652" i="1"/>
  <c r="H233" i="1"/>
  <c r="H295" i="1"/>
  <c r="H257" i="1"/>
  <c r="H149" i="1"/>
  <c r="H575" i="1"/>
  <c r="H246" i="1"/>
  <c r="H184" i="1"/>
  <c r="H1061" i="1"/>
  <c r="H1206" i="1"/>
  <c r="H1139" i="1"/>
  <c r="H1240" i="1"/>
  <c r="H582" i="1"/>
  <c r="H704" i="1"/>
  <c r="H781" i="1"/>
  <c r="H557" i="1"/>
  <c r="H768" i="1"/>
  <c r="H313" i="1"/>
  <c r="H195" i="1"/>
  <c r="H239" i="1"/>
  <c r="H510" i="1"/>
  <c r="H100" i="1"/>
  <c r="H173" i="1"/>
  <c r="H262" i="1"/>
  <c r="H319" i="1"/>
  <c r="H111" i="1"/>
  <c r="H1094" i="1"/>
  <c r="H1213" i="1"/>
  <c r="H679" i="1"/>
  <c r="H1030" i="1"/>
  <c r="H821" i="1"/>
  <c r="H533" i="1"/>
  <c r="H753" i="1"/>
  <c r="H688" i="1"/>
  <c r="H577" i="1"/>
  <c r="H527" i="1"/>
  <c r="H738" i="1"/>
  <c r="H617" i="1"/>
  <c r="H764" i="1"/>
  <c r="H520" i="1"/>
  <c r="H1109" i="1"/>
  <c r="H982" i="1"/>
  <c r="H914" i="1"/>
  <c r="H791" i="1"/>
  <c r="H675" i="1"/>
  <c r="H1048" i="1"/>
  <c r="H954" i="1"/>
  <c r="H375" i="1"/>
  <c r="H1167" i="1"/>
  <c r="H1113" i="1"/>
  <c r="H1042" i="1"/>
  <c r="H850" i="1"/>
  <c r="H776" i="1"/>
  <c r="H705" i="1"/>
  <c r="H277" i="1"/>
  <c r="H187" i="1"/>
  <c r="H341" i="1"/>
  <c r="H989" i="1"/>
  <c r="H686" i="1"/>
  <c r="H1103" i="1"/>
  <c r="H657" i="1"/>
  <c r="H1097" i="1"/>
  <c r="H1038" i="1"/>
  <c r="H948" i="1"/>
  <c r="H777" i="1"/>
  <c r="H588" i="1"/>
  <c r="H1108" i="1"/>
  <c r="H1037" i="1"/>
  <c r="H769" i="1"/>
  <c r="H698" i="1"/>
  <c r="H464" i="1"/>
  <c r="H1006" i="1"/>
  <c r="H958" i="1"/>
  <c r="H885" i="1"/>
  <c r="H832" i="1"/>
  <c r="H566" i="1"/>
  <c r="H373" i="1"/>
  <c r="H903" i="1"/>
  <c r="H761" i="1"/>
  <c r="H733" i="1"/>
  <c r="H732" i="1"/>
  <c r="H670" i="1"/>
  <c r="H391" i="1"/>
  <c r="H1056" i="1"/>
  <c r="H772" i="1"/>
  <c r="H805" i="1"/>
  <c r="H744" i="1"/>
  <c r="H668" i="1"/>
  <c r="H437" i="1"/>
  <c r="H1081" i="1"/>
  <c r="H1015" i="1"/>
  <c r="H962" i="1"/>
  <c r="H893" i="1"/>
  <c r="H838" i="1"/>
  <c r="H743" i="1"/>
  <c r="H1086" i="1"/>
  <c r="H1025" i="1"/>
  <c r="H844" i="1"/>
  <c r="H763" i="1"/>
  <c r="H691" i="1"/>
  <c r="H890" i="1"/>
  <c r="H1092" i="1"/>
  <c r="H886" i="1"/>
  <c r="H1075" i="1"/>
  <c r="H1013" i="1"/>
  <c r="H504" i="1"/>
  <c r="H444" i="1"/>
  <c r="H655" i="1"/>
  <c r="H532" i="1"/>
  <c r="H356" i="1"/>
  <c r="H678" i="1"/>
  <c r="H421" i="1"/>
  <c r="H941" i="1"/>
  <c r="H874" i="1"/>
  <c r="H820" i="1"/>
  <c r="H731" i="1"/>
  <c r="H677" i="1"/>
  <c r="H554" i="1"/>
  <c r="H495" i="1"/>
  <c r="H273" i="1"/>
  <c r="H200" i="1"/>
  <c r="H680" i="1"/>
  <c r="H1029" i="1"/>
  <c r="H726" i="1"/>
  <c r="H959" i="1"/>
  <c r="H1211" i="1"/>
  <c r="H1074" i="1"/>
  <c r="H946" i="1"/>
  <c r="H816" i="1"/>
  <c r="H793" i="1"/>
  <c r="H633" i="1"/>
  <c r="H758" i="1"/>
  <c r="H669" i="1"/>
  <c r="H1087" i="1"/>
  <c r="H1033" i="1"/>
  <c r="H943" i="1"/>
  <c r="H785" i="1"/>
  <c r="H382" i="1"/>
  <c r="H1070" i="1"/>
  <c r="H1003" i="1"/>
  <c r="H935" i="1"/>
  <c r="H824" i="1"/>
  <c r="H729" i="1"/>
  <c r="H1069" i="1"/>
  <c r="H1002" i="1"/>
  <c r="H913" i="1"/>
  <c r="H811" i="1"/>
  <c r="H750" i="1"/>
  <c r="H667" i="1"/>
  <c r="H459" i="1"/>
  <c r="H1132" i="1"/>
  <c r="H787" i="1"/>
  <c r="H877" i="1"/>
  <c r="H774" i="1"/>
  <c r="H618" i="1"/>
  <c r="H752" i="1"/>
  <c r="H645" i="1"/>
  <c r="H936" i="1"/>
  <c r="H779" i="1"/>
  <c r="H1119" i="1"/>
  <c r="H995" i="1"/>
  <c r="H872" i="1"/>
  <c r="H818" i="1"/>
  <c r="H723" i="1"/>
  <c r="H1059" i="1"/>
  <c r="H967" i="1"/>
  <c r="H906" i="1"/>
  <c r="H804" i="1"/>
  <c r="H640" i="1"/>
  <c r="H430" i="1"/>
  <c r="H1127" i="1"/>
  <c r="H1063" i="1"/>
  <c r="H1001" i="1"/>
  <c r="H926" i="1"/>
  <c r="H864" i="1"/>
  <c r="H803" i="1"/>
  <c r="H746" i="1"/>
  <c r="H736" i="1"/>
  <c r="H756" i="1"/>
  <c r="H1012" i="1"/>
  <c r="H794" i="1"/>
  <c r="H695" i="1"/>
  <c r="H773" i="1"/>
  <c r="H703" i="1"/>
  <c r="H745" i="1"/>
  <c r="H1065" i="1"/>
  <c r="H929" i="1"/>
  <c r="H771" i="1"/>
  <c r="H716" i="1"/>
  <c r="H546" i="1"/>
  <c r="H1114" i="1"/>
  <c r="H1043" i="1"/>
  <c r="H988" i="1"/>
  <c r="H920" i="1"/>
  <c r="H865" i="1"/>
  <c r="H798" i="1"/>
  <c r="H692" i="1"/>
  <c r="H431" i="1"/>
  <c r="H1128" i="1"/>
  <c r="H1054" i="1"/>
  <c r="H961" i="1"/>
  <c r="H899" i="1"/>
  <c r="H797" i="1"/>
  <c r="H735" i="1"/>
  <c r="H404" i="1"/>
  <c r="H1172" i="1"/>
  <c r="H1118" i="1"/>
  <c r="H1053" i="1"/>
  <c r="H994" i="1"/>
  <c r="H919" i="1"/>
  <c r="H856" i="1"/>
  <c r="H783" i="1"/>
  <c r="H639" i="1"/>
  <c r="H106" i="1"/>
  <c r="H599" i="1"/>
  <c r="H539" i="1"/>
  <c r="H396" i="1"/>
  <c r="H632" i="1"/>
  <c r="H76" i="1"/>
  <c r="H597" i="1"/>
  <c r="H449" i="1"/>
  <c r="H165" i="1"/>
  <c r="H714" i="1"/>
  <c r="H642" i="1"/>
  <c r="H585" i="1"/>
  <c r="H530" i="1"/>
  <c r="H462" i="1"/>
  <c r="H386" i="1"/>
  <c r="H217" i="1"/>
  <c r="H970" i="1"/>
  <c r="H910" i="1"/>
  <c r="H849" i="1"/>
  <c r="H767" i="1"/>
  <c r="H707" i="1"/>
  <c r="H653" i="1"/>
  <c r="H584" i="1"/>
  <c r="H529" i="1"/>
  <c r="H369" i="1"/>
  <c r="H64" i="1"/>
  <c r="H245" i="1"/>
  <c r="H101" i="1"/>
  <c r="H153" i="1"/>
  <c r="H148" i="1"/>
  <c r="H384" i="1"/>
  <c r="H310" i="1"/>
  <c r="H259" i="1"/>
  <c r="H208" i="1"/>
  <c r="H141" i="1"/>
  <c r="H85" i="1"/>
  <c r="H513" i="1"/>
  <c r="H455" i="1"/>
  <c r="H389" i="1"/>
  <c r="H320" i="1"/>
  <c r="H258" i="1"/>
  <c r="H185" i="1"/>
  <c r="H118" i="1"/>
  <c r="H882" i="1"/>
  <c r="H1111" i="1"/>
  <c r="H1018" i="1"/>
  <c r="H807" i="1"/>
  <c r="H998" i="1"/>
  <c r="H1101" i="1"/>
  <c r="H1227" i="1"/>
  <c r="H1170" i="1"/>
  <c r="H1035" i="1"/>
  <c r="H840" i="1"/>
  <c r="H984" i="1"/>
  <c r="H1226" i="1"/>
  <c r="H1207" i="1"/>
  <c r="H1190" i="1"/>
  <c r="H1247" i="1"/>
  <c r="H514" i="1"/>
  <c r="H288" i="1"/>
  <c r="H197" i="1"/>
  <c r="H222" i="1"/>
  <c r="H662" i="1"/>
  <c r="H593" i="1"/>
  <c r="H526" i="1"/>
  <c r="H211" i="1"/>
  <c r="H622" i="1"/>
  <c r="H556" i="1"/>
  <c r="H470" i="1"/>
  <c r="H381" i="1"/>
  <c r="H210" i="1"/>
  <c r="H50" i="1"/>
  <c r="H592" i="1"/>
  <c r="H517" i="1"/>
  <c r="H387" i="1"/>
  <c r="H281" i="1"/>
  <c r="H708" i="1"/>
  <c r="H516" i="1"/>
  <c r="H456" i="1"/>
  <c r="H299" i="1"/>
  <c r="H199" i="1"/>
  <c r="H898" i="1"/>
  <c r="H837" i="1"/>
  <c r="H760" i="1"/>
  <c r="H702" i="1"/>
  <c r="H647" i="1"/>
  <c r="H573" i="1"/>
  <c r="H523" i="1"/>
  <c r="H447" i="1"/>
  <c r="H362" i="1"/>
  <c r="H234" i="1"/>
  <c r="H296" i="1"/>
  <c r="H229" i="1"/>
  <c r="H95" i="1"/>
  <c r="H37" i="1"/>
  <c r="H74" i="1"/>
  <c r="H142" i="1"/>
  <c r="H80" i="1"/>
  <c r="H379" i="1"/>
  <c r="H304" i="1"/>
  <c r="H253" i="1"/>
  <c r="H196" i="1"/>
  <c r="H136" i="1"/>
  <c r="H79" i="1"/>
  <c r="H508" i="1"/>
  <c r="H443" i="1"/>
  <c r="H378" i="1"/>
  <c r="H314" i="1"/>
  <c r="H247" i="1"/>
  <c r="H174" i="1"/>
  <c r="H112" i="1"/>
  <c r="H909" i="1"/>
  <c r="H1122" i="1"/>
  <c r="H1062" i="1"/>
  <c r="H834" i="1"/>
  <c r="H1140" i="1"/>
  <c r="H1023" i="1"/>
  <c r="H1156" i="1"/>
  <c r="H924" i="1"/>
  <c r="H1176" i="1"/>
  <c r="H1144" i="1"/>
  <c r="H1073" i="1"/>
  <c r="H815" i="1"/>
  <c r="H1239" i="1"/>
  <c r="H1221" i="1"/>
  <c r="H131" i="1"/>
  <c r="H367" i="1"/>
  <c r="H242" i="1"/>
  <c r="H186" i="1"/>
  <c r="H130" i="1"/>
  <c r="H72" i="1"/>
  <c r="H491" i="1"/>
  <c r="H436" i="1"/>
  <c r="H372" i="1"/>
  <c r="H241" i="1"/>
  <c r="H169" i="1"/>
  <c r="H1131" i="1"/>
  <c r="H801" i="1"/>
  <c r="H860" i="1"/>
  <c r="H1046" i="1"/>
  <c r="H1185" i="1"/>
  <c r="H1136" i="1"/>
  <c r="H1210" i="1"/>
  <c r="H841" i="1"/>
  <c r="H1117" i="1"/>
  <c r="H540" i="1"/>
  <c r="H1147" i="1"/>
  <c r="H1096" i="1"/>
  <c r="H1019" i="1"/>
  <c r="H953" i="1"/>
  <c r="H884" i="1"/>
  <c r="H830" i="1"/>
  <c r="H755" i="1"/>
  <c r="H682" i="1"/>
  <c r="H506" i="1"/>
  <c r="H494" i="1"/>
  <c r="H439" i="1"/>
  <c r="H150" i="1"/>
  <c r="H294" i="1"/>
  <c r="H194" i="1"/>
  <c r="H650" i="1"/>
  <c r="H576" i="1"/>
  <c r="H511" i="1"/>
  <c r="H451" i="1"/>
  <c r="H366" i="1"/>
  <c r="H283" i="1"/>
  <c r="H193" i="1"/>
  <c r="H661" i="1"/>
  <c r="H604" i="1"/>
  <c r="H538" i="1"/>
  <c r="H457" i="1"/>
  <c r="H364" i="1"/>
  <c r="H272" i="1"/>
  <c r="H175" i="1"/>
  <c r="H637" i="1"/>
  <c r="H580" i="1"/>
  <c r="H497" i="1"/>
  <c r="H428" i="1"/>
  <c r="H371" i="1"/>
  <c r="H237" i="1"/>
  <c r="H685" i="1"/>
  <c r="H625" i="1"/>
  <c r="H561" i="1"/>
  <c r="H502" i="1"/>
  <c r="H441" i="1"/>
  <c r="H353" i="1"/>
  <c r="H271" i="1"/>
  <c r="H182" i="1"/>
  <c r="H999" i="1"/>
  <c r="H952" i="1"/>
  <c r="H880" i="1"/>
  <c r="H826" i="1"/>
  <c r="H742" i="1"/>
  <c r="H684" i="1"/>
  <c r="H630" i="1"/>
  <c r="H560" i="1"/>
  <c r="H501" i="1"/>
  <c r="H433" i="1"/>
  <c r="H335" i="1"/>
  <c r="H216" i="1"/>
  <c r="H359" i="1"/>
  <c r="H139" i="1"/>
  <c r="H138" i="1"/>
  <c r="H68" i="1"/>
  <c r="H115" i="1"/>
  <c r="H61" i="1"/>
  <c r="H125" i="1"/>
  <c r="H60" i="1"/>
  <c r="H361" i="1"/>
  <c r="H292" i="1"/>
  <c r="H236" i="1"/>
  <c r="H180" i="1"/>
  <c r="H113" i="1"/>
  <c r="H66" i="1"/>
  <c r="H485" i="1"/>
  <c r="H425" i="1"/>
  <c r="H355" i="1"/>
  <c r="H303" i="1"/>
  <c r="H219" i="1"/>
  <c r="H157" i="1"/>
  <c r="H84" i="1"/>
  <c r="H1152" i="1"/>
  <c r="H828" i="1"/>
  <c r="H1095" i="1"/>
  <c r="H888" i="1"/>
  <c r="H862" i="1"/>
  <c r="H1084" i="1"/>
  <c r="H1202" i="1"/>
  <c r="H853" i="1"/>
  <c r="H1195" i="1"/>
  <c r="H1164" i="1"/>
  <c r="H1216" i="1"/>
  <c r="H1121" i="1"/>
  <c r="H957" i="1"/>
  <c r="H1179" i="1"/>
  <c r="H1028" i="1"/>
  <c r="H847" i="1"/>
  <c r="H1005" i="1"/>
  <c r="H62" i="1"/>
  <c r="H53" i="1"/>
  <c r="H351" i="1"/>
  <c r="H287" i="1"/>
  <c r="H231" i="1"/>
  <c r="H170" i="1"/>
  <c r="H108" i="1"/>
  <c r="H479" i="1"/>
  <c r="H419" i="1"/>
  <c r="H350" i="1"/>
  <c r="H297" i="1"/>
  <c r="H1171" i="1"/>
  <c r="H1112" i="1"/>
  <c r="H889" i="1"/>
  <c r="H1188" i="1"/>
  <c r="H902" i="1"/>
  <c r="H978" i="1"/>
  <c r="H1186" i="1"/>
  <c r="H1177" i="1"/>
  <c r="H1203" i="1"/>
  <c r="H1150" i="1"/>
  <c r="H951" i="1"/>
  <c r="H1080" i="1"/>
  <c r="H1008" i="1"/>
  <c r="H940" i="1"/>
  <c r="H870" i="1"/>
  <c r="H810" i="1"/>
  <c r="H728" i="1"/>
  <c r="H452" i="1"/>
  <c r="H426" i="1"/>
  <c r="H312" i="1"/>
  <c r="H159" i="1"/>
  <c r="H627" i="1"/>
  <c r="H563" i="1"/>
  <c r="H499" i="1"/>
  <c r="H429" i="1"/>
  <c r="H348" i="1"/>
  <c r="H256" i="1"/>
  <c r="H167" i="1"/>
  <c r="H649" i="1"/>
  <c r="H587" i="1"/>
  <c r="H525" i="1"/>
  <c r="H347" i="1"/>
  <c r="H255" i="1"/>
  <c r="H144" i="1"/>
  <c r="H621" i="1"/>
  <c r="H568" i="1"/>
  <c r="H415" i="1"/>
  <c r="H317" i="1"/>
  <c r="H192" i="1"/>
  <c r="H71" i="1"/>
  <c r="H666" i="1"/>
  <c r="H614" i="1"/>
  <c r="H549" i="1"/>
  <c r="H483" i="1"/>
  <c r="H414" i="1"/>
  <c r="H164" i="1"/>
  <c r="H987" i="1"/>
  <c r="H934" i="1"/>
  <c r="H808" i="1"/>
  <c r="H725" i="1"/>
  <c r="H672" i="1"/>
  <c r="H608" i="1"/>
  <c r="H548" i="1"/>
  <c r="H489" i="1"/>
  <c r="H315" i="1"/>
  <c r="H181" i="1"/>
  <c r="H337" i="1"/>
  <c r="H189" i="1"/>
  <c r="H70" i="1"/>
  <c r="H120" i="1"/>
  <c r="H55" i="1"/>
  <c r="H99" i="1"/>
  <c r="H48" i="1"/>
  <c r="H47" i="1"/>
  <c r="H345" i="1"/>
  <c r="H276" i="1"/>
  <c r="H225" i="1"/>
  <c r="H163" i="1"/>
  <c r="H103" i="1"/>
  <c r="H52" i="1"/>
  <c r="H472" i="1"/>
  <c r="H413" i="1"/>
  <c r="H339" i="1"/>
  <c r="H280" i="1"/>
  <c r="H207" i="1"/>
  <c r="H135" i="1"/>
  <c r="H58" i="1"/>
  <c r="H1040" i="1"/>
  <c r="H939" i="1"/>
  <c r="H1124" i="1"/>
  <c r="H1045" i="1"/>
  <c r="H917" i="1"/>
  <c r="H1126" i="1"/>
  <c r="H1198" i="1"/>
  <c r="H1051" i="1"/>
  <c r="H1231" i="1"/>
  <c r="H1078" i="1"/>
  <c r="H1241" i="1"/>
  <c r="H1205" i="1"/>
  <c r="H1193" i="1"/>
  <c r="H1197" i="1"/>
  <c r="H1219" i="1"/>
  <c r="H1135" i="1"/>
  <c r="H1166" i="1"/>
  <c r="H1159" i="1"/>
  <c r="H1223" i="1"/>
  <c r="H722" i="1"/>
  <c r="H553" i="1"/>
  <c r="H420" i="1"/>
  <c r="H343" i="1"/>
  <c r="H133" i="1"/>
  <c r="H204" i="1"/>
  <c r="H616" i="1"/>
  <c r="H551" i="1"/>
  <c r="H492" i="1"/>
  <c r="H416" i="1"/>
  <c r="H340" i="1"/>
  <c r="H248" i="1"/>
  <c r="H643" i="1"/>
  <c r="H518" i="1"/>
  <c r="H423" i="1"/>
  <c r="H615" i="1"/>
  <c r="H544" i="1"/>
  <c r="H477" i="1"/>
  <c r="H408" i="1"/>
  <c r="H660" i="1"/>
  <c r="H603" i="1"/>
  <c r="H543" i="1"/>
  <c r="H476" i="1"/>
  <c r="H400" i="1"/>
  <c r="H154" i="1"/>
  <c r="H981" i="1"/>
  <c r="H922" i="1"/>
  <c r="H796" i="1"/>
  <c r="H719" i="1"/>
  <c r="H665" i="1"/>
  <c r="H602" i="1"/>
  <c r="H542" i="1"/>
  <c r="H482" i="1"/>
  <c r="H399" i="1"/>
  <c r="H306" i="1"/>
  <c r="H324" i="1"/>
  <c r="H263" i="1"/>
  <c r="H122" i="1"/>
  <c r="H56" i="1"/>
  <c r="H110" i="1"/>
  <c r="H49" i="1"/>
  <c r="H93" i="1"/>
  <c r="H42" i="1"/>
  <c r="H104" i="1"/>
  <c r="H41" i="1"/>
  <c r="H334" i="1"/>
  <c r="H270" i="1"/>
  <c r="H220" i="1"/>
  <c r="H158" i="1"/>
  <c r="H97" i="1"/>
  <c r="H40" i="1"/>
  <c r="H467" i="1"/>
  <c r="H407" i="1"/>
  <c r="H333" i="1"/>
  <c r="H275" i="1"/>
  <c r="H202" i="1"/>
  <c r="H129" i="1"/>
  <c r="H46" i="1"/>
  <c r="H965" i="1"/>
  <c r="H1067" i="1"/>
  <c r="H945" i="1"/>
  <c r="H868" i="1"/>
  <c r="H1142" i="1"/>
  <c r="H1130" i="1"/>
  <c r="H1229" i="1"/>
  <c r="H1201" i="1"/>
  <c r="H1090" i="1"/>
  <c r="H1235" i="1"/>
  <c r="H1161" i="1"/>
  <c r="H1175" i="1"/>
  <c r="H88" i="1"/>
  <c r="H605" i="1"/>
  <c r="H545" i="1"/>
  <c r="H486" i="1"/>
  <c r="H403" i="1"/>
  <c r="H330" i="1"/>
  <c r="H230" i="1"/>
  <c r="H638" i="1"/>
  <c r="H569" i="1"/>
  <c r="H409" i="1"/>
  <c r="H329" i="1"/>
  <c r="H238" i="1"/>
  <c r="H609" i="1"/>
  <c r="H531" i="1"/>
  <c r="H463" i="1"/>
  <c r="H401" i="1"/>
  <c r="H300" i="1"/>
  <c r="H720" i="1"/>
  <c r="H654" i="1"/>
  <c r="H591" i="1"/>
  <c r="H537" i="1"/>
  <c r="H469" i="1"/>
  <c r="H393" i="1"/>
  <c r="H316" i="1"/>
  <c r="H227" i="1"/>
  <c r="H116" i="1"/>
  <c r="H976" i="1"/>
  <c r="H855" i="1"/>
  <c r="H790" i="1"/>
  <c r="H713" i="1"/>
  <c r="H659" i="1"/>
  <c r="H596" i="1"/>
  <c r="H536" i="1"/>
  <c r="H475" i="1"/>
  <c r="H385" i="1"/>
  <c r="H90" i="1"/>
  <c r="H251" i="1"/>
  <c r="H178" i="1"/>
  <c r="H44" i="1"/>
  <c r="H105" i="1"/>
  <c r="H36" i="1"/>
  <c r="H87" i="1"/>
  <c r="H35" i="1"/>
  <c r="H98" i="1"/>
  <c r="H390" i="1"/>
  <c r="H327" i="1"/>
  <c r="H265" i="1"/>
  <c r="H214" i="1"/>
  <c r="H152" i="1"/>
  <c r="H92" i="1"/>
  <c r="H34" i="1"/>
  <c r="H461" i="1"/>
  <c r="H395" i="1"/>
  <c r="H326" i="1"/>
  <c r="H269" i="1"/>
  <c r="H191" i="1"/>
  <c r="H124" i="1"/>
  <c r="H33" i="1"/>
  <c r="H992" i="1"/>
  <c r="H1146" i="1"/>
  <c r="H1100" i="1"/>
  <c r="H972" i="1"/>
  <c r="H1011" i="1"/>
  <c r="H1217" i="1"/>
  <c r="H1149" i="1"/>
  <c r="H1245" i="1"/>
  <c r="H896" i="1"/>
  <c r="H1209" i="1"/>
  <c r="H1106" i="1"/>
  <c r="H1243" i="1"/>
  <c r="H1183" i="1"/>
  <c r="H1182" i="1"/>
  <c r="H1215" i="1"/>
  <c r="D5" i="1"/>
  <c r="K20" i="4" l="1"/>
  <c r="F21" i="4"/>
  <c r="G21" i="4" s="1"/>
  <c r="H21" i="4" s="1"/>
  <c r="J21" i="4" s="1"/>
  <c r="K21" i="4" s="1"/>
  <c r="F22" i="4" l="1"/>
  <c r="G22" i="4" s="1"/>
  <c r="H22" i="4" s="1"/>
  <c r="J22" i="4" s="1"/>
  <c r="K22" i="4" l="1"/>
  <c r="F23" i="4"/>
  <c r="G23" i="4" s="1"/>
  <c r="H23" i="4" s="1"/>
  <c r="J23" i="4" s="1"/>
  <c r="K23" i="4" l="1"/>
  <c r="F24" i="4"/>
  <c r="G24" i="4" s="1"/>
  <c r="H24" i="4" s="1"/>
  <c r="J24" i="4" s="1"/>
  <c r="K24" i="4" l="1"/>
  <c r="F25" i="4"/>
  <c r="G25" i="4" s="1"/>
  <c r="H25" i="4" s="1"/>
  <c r="J25" i="4" s="1"/>
  <c r="K25" i="4" l="1"/>
  <c r="F26" i="4"/>
  <c r="G26" i="4" s="1"/>
  <c r="H26" i="4" s="1"/>
  <c r="J26" i="4" s="1"/>
  <c r="K26" i="4" l="1"/>
  <c r="F27" i="4"/>
  <c r="G27" i="4" s="1"/>
  <c r="H27" i="4" s="1"/>
  <c r="J27" i="4" s="1"/>
  <c r="K27" i="4" l="1"/>
  <c r="F28" i="4"/>
  <c r="G28" i="4" s="1"/>
  <c r="H28" i="4" s="1"/>
  <c r="J28" i="4" s="1"/>
  <c r="K28" i="4" l="1"/>
  <c r="F29" i="4"/>
  <c r="G29" i="4" s="1"/>
  <c r="H29" i="4" s="1"/>
  <c r="J29" i="4" s="1"/>
  <c r="K29" i="4" l="1"/>
  <c r="F30" i="4"/>
  <c r="G30" i="4" s="1"/>
  <c r="H30" i="4" s="1"/>
  <c r="J30" i="4" s="1"/>
  <c r="K30" i="4" l="1"/>
  <c r="F31" i="4"/>
  <c r="G31" i="4" s="1"/>
  <c r="H31" i="4" s="1"/>
  <c r="J31" i="4" s="1"/>
  <c r="K31" i="4" l="1"/>
  <c r="F32" i="4"/>
  <c r="G32" i="4" s="1"/>
  <c r="H32" i="4" s="1"/>
  <c r="J32" i="4" s="1"/>
  <c r="K32" i="4" l="1"/>
  <c r="F33" i="4"/>
  <c r="G33" i="4" s="1"/>
  <c r="H33" i="4" s="1"/>
  <c r="J33" i="4" s="1"/>
  <c r="K33" i="4" l="1"/>
  <c r="F34" i="4"/>
  <c r="G34" i="4" s="1"/>
  <c r="H34" i="4" s="1"/>
  <c r="J34" i="4" s="1"/>
  <c r="K34" i="4" l="1"/>
  <c r="F35" i="4"/>
  <c r="G35" i="4" s="1"/>
  <c r="H35" i="4" s="1"/>
  <c r="J35" i="4" s="1"/>
  <c r="K35" i="4" l="1"/>
  <c r="F36" i="4"/>
  <c r="G36" i="4" s="1"/>
  <c r="H36" i="4" s="1"/>
  <c r="J36" i="4" s="1"/>
  <c r="K36" i="4" l="1"/>
  <c r="F37" i="4"/>
  <c r="G37" i="4" s="1"/>
  <c r="H37" i="4" s="1"/>
  <c r="J37" i="4" s="1"/>
  <c r="K37" i="4" l="1"/>
  <c r="F38" i="4"/>
  <c r="G38" i="4" s="1"/>
  <c r="H38" i="4" s="1"/>
  <c r="J38" i="4" s="1"/>
  <c r="K38" i="4" l="1"/>
  <c r="F39" i="4"/>
  <c r="G39" i="4" s="1"/>
  <c r="H39" i="4" s="1"/>
  <c r="J39" i="4" s="1"/>
  <c r="K39" i="4" l="1"/>
  <c r="F40" i="4"/>
  <c r="G40" i="4" s="1"/>
  <c r="H40" i="4" s="1"/>
  <c r="J40" i="4" s="1"/>
  <c r="K40" i="4" l="1"/>
  <c r="F41" i="4"/>
  <c r="G41" i="4" s="1"/>
  <c r="H41" i="4" s="1"/>
  <c r="J41" i="4" s="1"/>
  <c r="K41" i="4" l="1"/>
  <c r="F42" i="4"/>
  <c r="G42" i="4" s="1"/>
  <c r="H42" i="4" s="1"/>
  <c r="J42" i="4" s="1"/>
  <c r="K42" i="4" l="1"/>
  <c r="F43" i="4"/>
  <c r="G43" i="4" s="1"/>
  <c r="H43" i="4" s="1"/>
  <c r="J43" i="4" s="1"/>
  <c r="K43" i="4" l="1"/>
  <c r="F44" i="4"/>
  <c r="G44" i="4" s="1"/>
  <c r="H44" i="4" s="1"/>
  <c r="J44" i="4" s="1"/>
  <c r="K44" i="4" l="1"/>
  <c r="F45" i="4"/>
  <c r="G45" i="4" s="1"/>
  <c r="H45" i="4" s="1"/>
  <c r="J45" i="4" s="1"/>
  <c r="K45" i="4" l="1"/>
  <c r="F46" i="4"/>
  <c r="G46" i="4" s="1"/>
  <c r="H46" i="4" s="1"/>
  <c r="J46" i="4" s="1"/>
  <c r="K46" i="4" l="1"/>
  <c r="F47" i="4"/>
  <c r="G47" i="4" s="1"/>
  <c r="H47" i="4" s="1"/>
  <c r="J47" i="4" s="1"/>
  <c r="K47" i="4" l="1"/>
  <c r="F48" i="4"/>
  <c r="G48" i="4" s="1"/>
  <c r="H48" i="4" s="1"/>
  <c r="J48" i="4" s="1"/>
  <c r="K48" i="4" l="1"/>
  <c r="F49" i="4"/>
  <c r="G49" i="4" s="1"/>
  <c r="H49" i="4" s="1"/>
  <c r="J49" i="4" s="1"/>
  <c r="K49" i="4" l="1"/>
  <c r="F50" i="4"/>
  <c r="G50" i="4" s="1"/>
  <c r="H50" i="4" s="1"/>
  <c r="J50" i="4" s="1"/>
  <c r="K50" i="4" l="1"/>
  <c r="F51" i="4"/>
  <c r="G51" i="4" s="1"/>
  <c r="H51" i="4" s="1"/>
  <c r="J51" i="4" s="1"/>
  <c r="K51" i="4" l="1"/>
  <c r="F52" i="4"/>
  <c r="G52" i="4" s="1"/>
  <c r="H52" i="4" s="1"/>
  <c r="J52" i="4" s="1"/>
  <c r="K52" i="4" l="1"/>
  <c r="F53" i="4"/>
  <c r="G53" i="4" s="1"/>
  <c r="H53" i="4" s="1"/>
  <c r="J53" i="4" s="1"/>
  <c r="K53" i="4" l="1"/>
  <c r="F54" i="4"/>
  <c r="G54" i="4" s="1"/>
  <c r="H54" i="4" s="1"/>
  <c r="J54" i="4" s="1"/>
  <c r="K54" i="4" l="1"/>
  <c r="F55" i="4"/>
  <c r="G55" i="4" s="1"/>
  <c r="H55" i="4" s="1"/>
  <c r="J55" i="4" s="1"/>
  <c r="K55" i="4" l="1"/>
  <c r="F56" i="4"/>
  <c r="G56" i="4" s="1"/>
  <c r="H56" i="4" s="1"/>
  <c r="J56" i="4" s="1"/>
  <c r="K56" i="4" l="1"/>
  <c r="F57" i="4"/>
  <c r="G57" i="4" s="1"/>
  <c r="H57" i="4" s="1"/>
  <c r="J57" i="4" s="1"/>
  <c r="K57" i="4" l="1"/>
  <c r="F58" i="4"/>
  <c r="G58" i="4" s="1"/>
  <c r="H58" i="4" s="1"/>
  <c r="J58" i="4" s="1"/>
  <c r="K58" i="4" l="1"/>
  <c r="F59" i="4"/>
  <c r="G59" i="4" s="1"/>
  <c r="H59" i="4" s="1"/>
  <c r="J59" i="4" s="1"/>
  <c r="K59" i="4" l="1"/>
  <c r="F60" i="4"/>
  <c r="G60" i="4" s="1"/>
  <c r="H60" i="4" s="1"/>
  <c r="J60" i="4" s="1"/>
  <c r="K60" i="4" l="1"/>
  <c r="F61" i="4"/>
  <c r="G61" i="4" s="1"/>
  <c r="H61" i="4" s="1"/>
  <c r="J61" i="4" s="1"/>
  <c r="K61" i="4" l="1"/>
  <c r="F62" i="4"/>
  <c r="G62" i="4" s="1"/>
  <c r="H62" i="4" s="1"/>
  <c r="J62" i="4" s="1"/>
  <c r="K62" i="4" l="1"/>
  <c r="F63" i="4"/>
  <c r="G63" i="4" s="1"/>
  <c r="H63" i="4" s="1"/>
  <c r="J63" i="4" s="1"/>
  <c r="K63" i="4" l="1"/>
  <c r="F64" i="4"/>
  <c r="G64" i="4" s="1"/>
  <c r="H64" i="4" s="1"/>
  <c r="J64" i="4" s="1"/>
  <c r="K64" i="4" l="1"/>
  <c r="F65" i="4"/>
  <c r="G65" i="4" s="1"/>
  <c r="H65" i="4" s="1"/>
  <c r="J65" i="4" s="1"/>
  <c r="K65" i="4" l="1"/>
  <c r="F66" i="4"/>
  <c r="G66" i="4" s="1"/>
  <c r="H66" i="4" s="1"/>
  <c r="J66" i="4" s="1"/>
  <c r="K66" i="4" l="1"/>
  <c r="F67" i="4"/>
  <c r="G67" i="4" s="1"/>
  <c r="H67" i="4" s="1"/>
  <c r="J67" i="4" s="1"/>
  <c r="K67" i="4" l="1"/>
  <c r="F68" i="4"/>
  <c r="G68" i="4" s="1"/>
  <c r="H68" i="4" s="1"/>
  <c r="J68" i="4" s="1"/>
  <c r="K68" i="4" l="1"/>
  <c r="F69" i="4"/>
  <c r="G69" i="4" s="1"/>
  <c r="H69" i="4" s="1"/>
  <c r="J69" i="4" s="1"/>
  <c r="K69" i="4" l="1"/>
  <c r="F70" i="4"/>
  <c r="G70" i="4" s="1"/>
  <c r="H70" i="4" s="1"/>
  <c r="J70" i="4" s="1"/>
  <c r="K70" i="4" l="1"/>
  <c r="F71" i="4"/>
  <c r="G71" i="4" s="1"/>
  <c r="H71" i="4" s="1"/>
  <c r="J71" i="4" s="1"/>
  <c r="K71" i="4" l="1"/>
  <c r="F72" i="4"/>
  <c r="G72" i="4" s="1"/>
  <c r="H72" i="4" s="1"/>
  <c r="J72" i="4" s="1"/>
  <c r="K72" i="4" l="1"/>
  <c r="F73" i="4"/>
  <c r="G73" i="4" s="1"/>
  <c r="H73" i="4" s="1"/>
  <c r="J73" i="4" s="1"/>
  <c r="K73" i="4" l="1"/>
  <c r="F74" i="4"/>
  <c r="G74" i="4" s="1"/>
  <c r="H74" i="4" s="1"/>
  <c r="J74" i="4" s="1"/>
  <c r="K74" i="4" l="1"/>
  <c r="F75" i="4"/>
  <c r="G75" i="4" s="1"/>
  <c r="H75" i="4" s="1"/>
  <c r="J75" i="4" s="1"/>
  <c r="K75" i="4" l="1"/>
  <c r="F76" i="4"/>
  <c r="G76" i="4" s="1"/>
  <c r="H76" i="4" s="1"/>
  <c r="J76" i="4" s="1"/>
  <c r="K76" i="4" l="1"/>
  <c r="F77" i="4"/>
  <c r="G77" i="4" s="1"/>
  <c r="H77" i="4" s="1"/>
  <c r="J77" i="4" s="1"/>
  <c r="K77" i="4" l="1"/>
  <c r="F78" i="4"/>
  <c r="G78" i="4" s="1"/>
  <c r="H78" i="4" s="1"/>
  <c r="J78" i="4" s="1"/>
  <c r="K78" i="4" l="1"/>
  <c r="F79" i="4"/>
  <c r="G79" i="4" s="1"/>
  <c r="H79" i="4" s="1"/>
  <c r="J79" i="4" s="1"/>
  <c r="K79" i="4" l="1"/>
  <c r="F80" i="4"/>
  <c r="G80" i="4" s="1"/>
  <c r="H80" i="4" s="1"/>
  <c r="J80" i="4" s="1"/>
  <c r="K80" i="4" l="1"/>
  <c r="F81" i="4"/>
  <c r="G81" i="4" s="1"/>
  <c r="H81" i="4" s="1"/>
  <c r="J81" i="4" s="1"/>
  <c r="K81" i="4" l="1"/>
  <c r="F82" i="4"/>
  <c r="G82" i="4" s="1"/>
  <c r="H82" i="4" s="1"/>
  <c r="J82" i="4" s="1"/>
  <c r="K82" i="4" l="1"/>
  <c r="F83" i="4"/>
  <c r="G83" i="4" s="1"/>
  <c r="H83" i="4" s="1"/>
  <c r="J83" i="4" s="1"/>
  <c r="K83" i="4" l="1"/>
  <c r="F84" i="4"/>
  <c r="G84" i="4" s="1"/>
  <c r="H84" i="4" s="1"/>
  <c r="J84" i="4" s="1"/>
  <c r="K84" i="4" l="1"/>
  <c r="F85" i="4"/>
  <c r="G85" i="4" s="1"/>
  <c r="H85" i="4" s="1"/>
  <c r="J85" i="4" s="1"/>
  <c r="K85" i="4" l="1"/>
  <c r="F86" i="4"/>
  <c r="G86" i="4" s="1"/>
  <c r="H86" i="4" s="1"/>
  <c r="J86" i="4" s="1"/>
  <c r="K86" i="4" l="1"/>
  <c r="F87" i="4"/>
  <c r="G87" i="4" s="1"/>
  <c r="H87" i="4" s="1"/>
  <c r="J87" i="4" s="1"/>
  <c r="K87" i="4" l="1"/>
  <c r="F88" i="4"/>
  <c r="G88" i="4" s="1"/>
  <c r="H88" i="4" s="1"/>
  <c r="J88" i="4" s="1"/>
  <c r="K88" i="4" l="1"/>
  <c r="F89" i="4"/>
  <c r="G89" i="4" s="1"/>
  <c r="H89" i="4" s="1"/>
  <c r="J89" i="4" s="1"/>
  <c r="K89" i="4" l="1"/>
  <c r="F90" i="4"/>
  <c r="G90" i="4" s="1"/>
  <c r="H90" i="4" s="1"/>
  <c r="J90" i="4" s="1"/>
  <c r="K90" i="4" l="1"/>
  <c r="F91" i="4"/>
  <c r="G91" i="4" s="1"/>
  <c r="H91" i="4" s="1"/>
  <c r="J91" i="4" s="1"/>
  <c r="K91" i="4" l="1"/>
  <c r="F92" i="4"/>
  <c r="G92" i="4" s="1"/>
  <c r="H92" i="4" s="1"/>
  <c r="J92" i="4" s="1"/>
  <c r="K92" i="4" l="1"/>
  <c r="F93" i="4"/>
  <c r="G93" i="4" s="1"/>
  <c r="H93" i="4" s="1"/>
  <c r="J93" i="4" s="1"/>
  <c r="K93" i="4" l="1"/>
  <c r="F94" i="4"/>
  <c r="G94" i="4" s="1"/>
  <c r="H94" i="4" s="1"/>
  <c r="J94" i="4" s="1"/>
  <c r="K94" i="4" l="1"/>
  <c r="F95" i="4"/>
  <c r="G95" i="4" s="1"/>
  <c r="H95" i="4" s="1"/>
  <c r="J95" i="4" s="1"/>
  <c r="K95" i="4" l="1"/>
  <c r="F96" i="4"/>
  <c r="G96" i="4" s="1"/>
  <c r="H96" i="4" s="1"/>
  <c r="J96" i="4" s="1"/>
  <c r="K96" i="4" l="1"/>
  <c r="F97" i="4"/>
  <c r="G97" i="4" s="1"/>
  <c r="H97" i="4" s="1"/>
  <c r="J97" i="4" s="1"/>
  <c r="K97" i="4" l="1"/>
  <c r="F98" i="4"/>
  <c r="G98" i="4" s="1"/>
  <c r="H98" i="4" s="1"/>
  <c r="J98" i="4" s="1"/>
  <c r="K98" i="4" l="1"/>
  <c r="F99" i="4"/>
  <c r="G99" i="4" s="1"/>
  <c r="H99" i="4" s="1"/>
  <c r="J99" i="4" s="1"/>
  <c r="K99" i="4" l="1"/>
  <c r="F100" i="4"/>
  <c r="G100" i="4" s="1"/>
  <c r="H100" i="4" s="1"/>
  <c r="J100" i="4" s="1"/>
  <c r="K100" i="4" l="1"/>
  <c r="F101" i="4"/>
  <c r="G101" i="4" s="1"/>
  <c r="H101" i="4" s="1"/>
  <c r="J101" i="4" s="1"/>
  <c r="K101" i="4" l="1"/>
  <c r="F102" i="4"/>
  <c r="G102" i="4" s="1"/>
  <c r="H102" i="4" s="1"/>
  <c r="J102" i="4" s="1"/>
  <c r="K102" i="4" l="1"/>
  <c r="F103" i="4"/>
  <c r="G103" i="4" s="1"/>
  <c r="H103" i="4" s="1"/>
  <c r="J103" i="4" s="1"/>
  <c r="K103" i="4" l="1"/>
  <c r="F104" i="4"/>
  <c r="G104" i="4" s="1"/>
  <c r="H104" i="4" s="1"/>
  <c r="J104" i="4" s="1"/>
  <c r="K104" i="4" l="1"/>
  <c r="F105" i="4"/>
  <c r="G105" i="4" s="1"/>
  <c r="H105" i="4" s="1"/>
  <c r="J105" i="4" s="1"/>
  <c r="K105" i="4" l="1"/>
  <c r="F106" i="4"/>
  <c r="G106" i="4" s="1"/>
  <c r="H106" i="4" s="1"/>
  <c r="J106" i="4" s="1"/>
  <c r="K106" i="4" l="1"/>
  <c r="F107" i="4"/>
  <c r="G107" i="4" s="1"/>
  <c r="H107" i="4" s="1"/>
  <c r="J107" i="4" s="1"/>
  <c r="K107" i="4" l="1"/>
  <c r="F108" i="4"/>
  <c r="G108" i="4" s="1"/>
  <c r="H108" i="4" s="1"/>
  <c r="J108" i="4" s="1"/>
  <c r="K108" i="4" l="1"/>
  <c r="F109" i="4"/>
  <c r="G109" i="4" s="1"/>
  <c r="H109" i="4" s="1"/>
  <c r="J109" i="4" s="1"/>
  <c r="K109" i="4" l="1"/>
  <c r="F110" i="4"/>
  <c r="G110" i="4" s="1"/>
  <c r="H110" i="4" s="1"/>
  <c r="J110" i="4" s="1"/>
  <c r="K110" i="4" l="1"/>
  <c r="F111" i="4"/>
  <c r="G111" i="4" s="1"/>
  <c r="H111" i="4" s="1"/>
  <c r="J111" i="4" s="1"/>
  <c r="K111" i="4" l="1"/>
  <c r="F112" i="4"/>
  <c r="G112" i="4" s="1"/>
  <c r="H112" i="4" s="1"/>
  <c r="J112" i="4" s="1"/>
  <c r="K112" i="4" l="1"/>
  <c r="F113" i="4"/>
  <c r="G113" i="4" s="1"/>
  <c r="H113" i="4" s="1"/>
  <c r="J113" i="4" s="1"/>
  <c r="K113" i="4" l="1"/>
  <c r="F114" i="4"/>
  <c r="G114" i="4" s="1"/>
  <c r="H114" i="4" s="1"/>
  <c r="J114" i="4" s="1"/>
  <c r="K114" i="4" l="1"/>
  <c r="F115" i="4"/>
  <c r="G115" i="4" s="1"/>
  <c r="H115" i="4" s="1"/>
  <c r="J115" i="4" s="1"/>
  <c r="K115" i="4" l="1"/>
  <c r="F116" i="4"/>
  <c r="G116" i="4" s="1"/>
  <c r="H116" i="4" s="1"/>
  <c r="J116" i="4" s="1"/>
  <c r="K116" i="4" l="1"/>
  <c r="F117" i="4"/>
  <c r="G117" i="4" s="1"/>
  <c r="H117" i="4" s="1"/>
  <c r="J117" i="4" s="1"/>
  <c r="K117" i="4" l="1"/>
  <c r="F118" i="4"/>
  <c r="G118" i="4" s="1"/>
  <c r="H118" i="4" s="1"/>
  <c r="J118" i="4" s="1"/>
  <c r="K118" i="4" l="1"/>
  <c r="F119" i="4"/>
  <c r="G119" i="4" s="1"/>
  <c r="H119" i="4" s="1"/>
  <c r="J119" i="4" s="1"/>
  <c r="K119" i="4" l="1"/>
  <c r="F120" i="4"/>
  <c r="G120" i="4" s="1"/>
  <c r="H120" i="4" s="1"/>
  <c r="J120" i="4" s="1"/>
  <c r="K120" i="4" l="1"/>
  <c r="F121" i="4"/>
  <c r="G121" i="4" s="1"/>
  <c r="H121" i="4" s="1"/>
  <c r="J121" i="4" s="1"/>
  <c r="K121" i="4" l="1"/>
  <c r="F122" i="4"/>
  <c r="G122" i="4" s="1"/>
  <c r="H122" i="4" s="1"/>
  <c r="J122" i="4" s="1"/>
  <c r="K122" i="4" l="1"/>
  <c r="F123" i="4"/>
  <c r="G123" i="4" s="1"/>
  <c r="H123" i="4" s="1"/>
  <c r="J123" i="4" s="1"/>
  <c r="K123" i="4" l="1"/>
  <c r="F124" i="4"/>
  <c r="G124" i="4" s="1"/>
  <c r="H124" i="4" s="1"/>
  <c r="J124" i="4" s="1"/>
  <c r="K124" i="4" l="1"/>
  <c r="F125" i="4"/>
  <c r="G125" i="4" s="1"/>
  <c r="H125" i="4" s="1"/>
  <c r="J125" i="4" s="1"/>
  <c r="K125" i="4" l="1"/>
  <c r="F126" i="4"/>
  <c r="G126" i="4" s="1"/>
  <c r="H126" i="4" s="1"/>
  <c r="J126" i="4" s="1"/>
  <c r="K126" i="4" l="1"/>
  <c r="F127" i="4"/>
  <c r="G127" i="4" s="1"/>
  <c r="H127" i="4" s="1"/>
  <c r="J127" i="4" s="1"/>
  <c r="K127" i="4" l="1"/>
  <c r="F128" i="4"/>
  <c r="G128" i="4" s="1"/>
  <c r="H128" i="4" s="1"/>
  <c r="J128" i="4" s="1"/>
  <c r="K128" i="4" l="1"/>
  <c r="F129" i="4"/>
  <c r="G129" i="4" s="1"/>
  <c r="H129" i="4" s="1"/>
  <c r="J129" i="4" s="1"/>
  <c r="K129" i="4" l="1"/>
  <c r="F130" i="4"/>
  <c r="G130" i="4" s="1"/>
  <c r="H130" i="4" s="1"/>
  <c r="J130" i="4" s="1"/>
  <c r="K130" i="4" s="1"/>
  <c r="F131" i="4" l="1"/>
  <c r="G131" i="4" s="1"/>
  <c r="H131" i="4" s="1"/>
  <c r="J131" i="4" s="1"/>
  <c r="K131" i="4" l="1"/>
  <c r="F132" i="4"/>
  <c r="G132" i="4" s="1"/>
  <c r="H132" i="4" s="1"/>
  <c r="J132" i="4" s="1"/>
  <c r="K132" i="4" l="1"/>
  <c r="F133" i="4"/>
  <c r="G133" i="4" s="1"/>
  <c r="H133" i="4" s="1"/>
  <c r="J133" i="4" s="1"/>
  <c r="K133" i="4" l="1"/>
  <c r="F134" i="4"/>
  <c r="G134" i="4" s="1"/>
  <c r="H134" i="4" s="1"/>
  <c r="J134" i="4" s="1"/>
  <c r="K134" i="4" l="1"/>
  <c r="F135" i="4"/>
  <c r="G135" i="4" s="1"/>
  <c r="H135" i="4" s="1"/>
  <c r="J135" i="4" s="1"/>
  <c r="K135" i="4" l="1"/>
  <c r="F136" i="4"/>
  <c r="G136" i="4" s="1"/>
  <c r="H136" i="4" s="1"/>
  <c r="J136" i="4" s="1"/>
  <c r="K136" i="4" l="1"/>
  <c r="F137" i="4"/>
  <c r="G137" i="4" s="1"/>
  <c r="H137" i="4" s="1"/>
  <c r="J137" i="4" s="1"/>
  <c r="K137" i="4" l="1"/>
  <c r="F138" i="4"/>
  <c r="G138" i="4" s="1"/>
  <c r="H138" i="4" s="1"/>
  <c r="J138" i="4" s="1"/>
  <c r="K138" i="4" l="1"/>
  <c r="F139" i="4"/>
  <c r="G139" i="4" s="1"/>
  <c r="H139" i="4" s="1"/>
  <c r="J139" i="4" s="1"/>
  <c r="K139" i="4" l="1"/>
  <c r="F140" i="4"/>
  <c r="G140" i="4" s="1"/>
  <c r="H140" i="4" s="1"/>
  <c r="J140" i="4" s="1"/>
  <c r="K140" i="4" l="1"/>
  <c r="F141" i="4"/>
  <c r="G141" i="4" s="1"/>
  <c r="H141" i="4" s="1"/>
  <c r="J141" i="4" s="1"/>
  <c r="K141" i="4" l="1"/>
  <c r="F142" i="4"/>
  <c r="G142" i="4" s="1"/>
  <c r="H142" i="4" s="1"/>
  <c r="J142" i="4" s="1"/>
  <c r="K142" i="4" l="1"/>
  <c r="F143" i="4"/>
  <c r="G143" i="4" s="1"/>
  <c r="H143" i="4" s="1"/>
  <c r="J143" i="4" s="1"/>
  <c r="K143" i="4" l="1"/>
  <c r="F144" i="4"/>
  <c r="G144" i="4" s="1"/>
  <c r="H144" i="4" s="1"/>
  <c r="J144" i="4" s="1"/>
  <c r="K144" i="4" l="1"/>
  <c r="F145" i="4"/>
  <c r="G145" i="4" s="1"/>
  <c r="H145" i="4" s="1"/>
  <c r="J145" i="4" s="1"/>
  <c r="K145" i="4" l="1"/>
  <c r="F146" i="4"/>
  <c r="G146" i="4" s="1"/>
  <c r="H146" i="4" s="1"/>
  <c r="J146" i="4" s="1"/>
  <c r="K146" i="4" l="1"/>
  <c r="F147" i="4"/>
  <c r="G147" i="4" s="1"/>
  <c r="H147" i="4" s="1"/>
  <c r="J147" i="4" s="1"/>
  <c r="K147" i="4" l="1"/>
  <c r="F148" i="4"/>
  <c r="G148" i="4" s="1"/>
  <c r="H148" i="4" s="1"/>
  <c r="J148" i="4" s="1"/>
  <c r="K148" i="4" l="1"/>
  <c r="F149" i="4"/>
  <c r="G149" i="4" s="1"/>
  <c r="H149" i="4" s="1"/>
  <c r="J149" i="4" s="1"/>
  <c r="K149" i="4" l="1"/>
  <c r="F150" i="4"/>
  <c r="G150" i="4" s="1"/>
  <c r="H150" i="4" s="1"/>
  <c r="J150" i="4" s="1"/>
  <c r="K150" i="4" l="1"/>
  <c r="F151" i="4"/>
  <c r="G151" i="4" s="1"/>
  <c r="H151" i="4" s="1"/>
  <c r="J151" i="4" s="1"/>
  <c r="K151" i="4" l="1"/>
  <c r="F152" i="4"/>
  <c r="G152" i="4" s="1"/>
  <c r="H152" i="4" s="1"/>
  <c r="J152" i="4" s="1"/>
  <c r="K152" i="4" l="1"/>
  <c r="F153" i="4"/>
  <c r="G153" i="4" s="1"/>
  <c r="H153" i="4" s="1"/>
  <c r="J153" i="4" s="1"/>
  <c r="K153" i="4" l="1"/>
  <c r="F154" i="4"/>
  <c r="G154" i="4" s="1"/>
  <c r="H154" i="4" s="1"/>
  <c r="J154" i="4" s="1"/>
  <c r="K154" i="4" l="1"/>
  <c r="F155" i="4"/>
  <c r="G155" i="4" s="1"/>
  <c r="H155" i="4" s="1"/>
  <c r="J155" i="4" s="1"/>
  <c r="K155" i="4" l="1"/>
  <c r="F156" i="4"/>
  <c r="G156" i="4" s="1"/>
  <c r="H156" i="4" s="1"/>
  <c r="J156" i="4" s="1"/>
  <c r="K156" i="4" l="1"/>
  <c r="F157" i="4"/>
  <c r="G157" i="4" s="1"/>
  <c r="H157" i="4" s="1"/>
  <c r="J157" i="4" s="1"/>
  <c r="K157" i="4" l="1"/>
  <c r="F158" i="4"/>
  <c r="G158" i="4" s="1"/>
  <c r="H158" i="4" s="1"/>
  <c r="J158" i="4" s="1"/>
  <c r="K158" i="4" l="1"/>
  <c r="F159" i="4"/>
  <c r="G159" i="4" s="1"/>
  <c r="H159" i="4" s="1"/>
  <c r="J159" i="4" s="1"/>
  <c r="K159" i="4" l="1"/>
  <c r="F160" i="4"/>
  <c r="G160" i="4" s="1"/>
  <c r="H160" i="4" s="1"/>
  <c r="J160" i="4" s="1"/>
  <c r="K160" i="4" l="1"/>
  <c r="F161" i="4"/>
  <c r="G161" i="4" s="1"/>
  <c r="H161" i="4" s="1"/>
  <c r="J161" i="4" s="1"/>
  <c r="K161" i="4" l="1"/>
  <c r="F162" i="4"/>
  <c r="G162" i="4" s="1"/>
  <c r="H162" i="4" s="1"/>
  <c r="J162" i="4" s="1"/>
  <c r="K162" i="4" l="1"/>
  <c r="F163" i="4"/>
  <c r="G163" i="4" s="1"/>
  <c r="H163" i="4" s="1"/>
  <c r="J163" i="4" s="1"/>
  <c r="K163" i="4" l="1"/>
  <c r="F164" i="4"/>
  <c r="G164" i="4" s="1"/>
  <c r="H164" i="4" s="1"/>
  <c r="J164" i="4" s="1"/>
  <c r="K164" i="4" l="1"/>
  <c r="F165" i="4"/>
  <c r="G165" i="4" s="1"/>
  <c r="H165" i="4" s="1"/>
  <c r="J165" i="4" s="1"/>
  <c r="K165" i="4" l="1"/>
  <c r="F166" i="4"/>
  <c r="G166" i="4" s="1"/>
  <c r="H166" i="4" s="1"/>
  <c r="J166" i="4" s="1"/>
  <c r="K166" i="4" l="1"/>
  <c r="F167" i="4"/>
  <c r="G167" i="4" s="1"/>
  <c r="H167" i="4" s="1"/>
  <c r="J167" i="4" s="1"/>
  <c r="K167" i="4" l="1"/>
  <c r="F168" i="4"/>
  <c r="G168" i="4" s="1"/>
  <c r="H168" i="4" s="1"/>
  <c r="J168" i="4" s="1"/>
  <c r="K168" i="4" l="1"/>
  <c r="F169" i="4"/>
  <c r="G169" i="4" s="1"/>
  <c r="H169" i="4" s="1"/>
  <c r="J169" i="4" s="1"/>
  <c r="K169" i="4" l="1"/>
  <c r="F170" i="4"/>
  <c r="G170" i="4" s="1"/>
  <c r="H170" i="4" s="1"/>
  <c r="J170" i="4" s="1"/>
  <c r="K170" i="4" l="1"/>
  <c r="F171" i="4"/>
  <c r="G171" i="4" s="1"/>
  <c r="H171" i="4" s="1"/>
  <c r="J171" i="4" s="1"/>
  <c r="K171" i="4" l="1"/>
  <c r="F172" i="4"/>
  <c r="G172" i="4" s="1"/>
  <c r="H172" i="4" s="1"/>
  <c r="J172" i="4" s="1"/>
  <c r="K172" i="4" l="1"/>
  <c r="F173" i="4"/>
  <c r="G173" i="4" s="1"/>
  <c r="H173" i="4" s="1"/>
  <c r="J173" i="4" s="1"/>
  <c r="K173" i="4" l="1"/>
  <c r="F174" i="4"/>
  <c r="G174" i="4" s="1"/>
  <c r="H174" i="4" s="1"/>
  <c r="J174" i="4" s="1"/>
  <c r="K174" i="4" l="1"/>
  <c r="F175" i="4"/>
  <c r="G175" i="4" s="1"/>
  <c r="H175" i="4" s="1"/>
  <c r="J175" i="4" s="1"/>
  <c r="K175" i="4" l="1"/>
  <c r="F176" i="4"/>
  <c r="G176" i="4" s="1"/>
  <c r="H176" i="4" s="1"/>
  <c r="J176" i="4" s="1"/>
  <c r="K176" i="4" l="1"/>
  <c r="F177" i="4"/>
  <c r="G177" i="4" s="1"/>
  <c r="H177" i="4" s="1"/>
  <c r="J177" i="4" s="1"/>
  <c r="K177" i="4" l="1"/>
  <c r="F178" i="4"/>
  <c r="G178" i="4" s="1"/>
  <c r="H178" i="4" s="1"/>
  <c r="J178" i="4" s="1"/>
  <c r="K178" i="4" l="1"/>
  <c r="F179" i="4"/>
  <c r="G179" i="4" s="1"/>
  <c r="H179" i="4" s="1"/>
  <c r="J179" i="4" s="1"/>
  <c r="K179" i="4" l="1"/>
  <c r="F180" i="4"/>
  <c r="G180" i="4" s="1"/>
  <c r="H180" i="4" s="1"/>
  <c r="J180" i="4" s="1"/>
  <c r="K180" i="4" l="1"/>
  <c r="F181" i="4"/>
  <c r="G181" i="4" s="1"/>
  <c r="H181" i="4" s="1"/>
  <c r="J181" i="4" s="1"/>
  <c r="K181" i="4" s="1"/>
  <c r="F182" i="4" l="1"/>
  <c r="G182" i="4" s="1"/>
  <c r="H182" i="4" s="1"/>
  <c r="J182" i="4" s="1"/>
  <c r="K182" i="4" l="1"/>
  <c r="F183" i="4"/>
  <c r="G183" i="4" s="1"/>
  <c r="H183" i="4" s="1"/>
  <c r="J183" i="4" s="1"/>
  <c r="K183" i="4" l="1"/>
  <c r="F184" i="4"/>
  <c r="G184" i="4" s="1"/>
  <c r="H184" i="4" s="1"/>
  <c r="J184" i="4" s="1"/>
  <c r="K184" i="4" l="1"/>
  <c r="F185" i="4"/>
  <c r="G185" i="4" s="1"/>
  <c r="H185" i="4" s="1"/>
  <c r="J185" i="4" s="1"/>
  <c r="K185" i="4" l="1"/>
  <c r="F186" i="4"/>
  <c r="G186" i="4" s="1"/>
  <c r="H186" i="4" s="1"/>
  <c r="J186" i="4" s="1"/>
  <c r="K186" i="4" l="1"/>
  <c r="F187" i="4"/>
  <c r="G187" i="4" s="1"/>
  <c r="H187" i="4" s="1"/>
  <c r="J187" i="4" s="1"/>
  <c r="K187" i="4" l="1"/>
  <c r="F188" i="4"/>
  <c r="G188" i="4" s="1"/>
  <c r="H188" i="4" s="1"/>
  <c r="J188" i="4" s="1"/>
  <c r="K188" i="4" l="1"/>
  <c r="F189" i="4"/>
  <c r="G189" i="4" s="1"/>
  <c r="H189" i="4" s="1"/>
  <c r="J189" i="4" s="1"/>
  <c r="K189" i="4" l="1"/>
  <c r="F190" i="4"/>
  <c r="G190" i="4" s="1"/>
  <c r="H190" i="4" s="1"/>
  <c r="J190" i="4" s="1"/>
  <c r="K190" i="4" l="1"/>
  <c r="F191" i="4"/>
  <c r="G191" i="4" s="1"/>
  <c r="H191" i="4" s="1"/>
  <c r="J191" i="4" s="1"/>
  <c r="K191" i="4" l="1"/>
  <c r="F192" i="4"/>
  <c r="G192" i="4" s="1"/>
  <c r="H192" i="4" s="1"/>
  <c r="J192" i="4" s="1"/>
  <c r="K192" i="4" l="1"/>
  <c r="F193" i="4"/>
  <c r="G193" i="4" s="1"/>
  <c r="H193" i="4" s="1"/>
  <c r="J193" i="4" s="1"/>
  <c r="K193" i="4" l="1"/>
  <c r="F194" i="4"/>
  <c r="G194" i="4" s="1"/>
  <c r="H194" i="4" s="1"/>
  <c r="J194" i="4" s="1"/>
  <c r="K194" i="4" l="1"/>
  <c r="F195" i="4"/>
  <c r="G195" i="4" s="1"/>
  <c r="H195" i="4" s="1"/>
  <c r="J195" i="4" s="1"/>
  <c r="K195" i="4" l="1"/>
  <c r="F196" i="4"/>
  <c r="G196" i="4" s="1"/>
  <c r="H196" i="4" s="1"/>
  <c r="J196" i="4" s="1"/>
  <c r="K196" i="4" l="1"/>
  <c r="F197" i="4"/>
  <c r="G197" i="4" s="1"/>
  <c r="H197" i="4" s="1"/>
  <c r="J197" i="4" s="1"/>
  <c r="K197" i="4" l="1"/>
  <c r="F198" i="4"/>
  <c r="G198" i="4" s="1"/>
  <c r="H198" i="4" s="1"/>
  <c r="J198" i="4" s="1"/>
  <c r="K198" i="4" l="1"/>
  <c r="F199" i="4"/>
  <c r="G199" i="4" s="1"/>
  <c r="H199" i="4" s="1"/>
  <c r="J199" i="4" s="1"/>
  <c r="K199" i="4" l="1"/>
  <c r="F200" i="4"/>
  <c r="G200" i="4" s="1"/>
  <c r="H200" i="4" s="1"/>
  <c r="J200" i="4" s="1"/>
  <c r="K200" i="4" l="1"/>
  <c r="F201" i="4"/>
  <c r="G201" i="4" s="1"/>
  <c r="H201" i="4" s="1"/>
  <c r="J201" i="4" s="1"/>
  <c r="K201" i="4" l="1"/>
  <c r="F202" i="4"/>
  <c r="G202" i="4" s="1"/>
  <c r="H202" i="4" s="1"/>
  <c r="J202" i="4" s="1"/>
  <c r="K202" i="4" l="1"/>
  <c r="F203" i="4"/>
  <c r="G203" i="4" s="1"/>
  <c r="H203" i="4" s="1"/>
  <c r="J203" i="4" s="1"/>
  <c r="K203" i="4" l="1"/>
  <c r="F204" i="4"/>
  <c r="G204" i="4" s="1"/>
  <c r="H204" i="4" s="1"/>
  <c r="J204" i="4" s="1"/>
  <c r="K204" i="4" l="1"/>
  <c r="F205" i="4"/>
  <c r="G205" i="4" s="1"/>
  <c r="H205" i="4" s="1"/>
  <c r="J205" i="4" s="1"/>
  <c r="K205" i="4" l="1"/>
  <c r="F206" i="4"/>
  <c r="G206" i="4" s="1"/>
  <c r="H206" i="4" s="1"/>
  <c r="J206" i="4" s="1"/>
  <c r="K206" i="4" l="1"/>
  <c r="F207" i="4"/>
  <c r="G207" i="4" s="1"/>
  <c r="H207" i="4" s="1"/>
  <c r="J207" i="4" s="1"/>
  <c r="K207" i="4" l="1"/>
  <c r="F208" i="4"/>
  <c r="G208" i="4" s="1"/>
  <c r="H208" i="4" s="1"/>
  <c r="J208" i="4" s="1"/>
  <c r="K208" i="4" l="1"/>
  <c r="F209" i="4"/>
  <c r="G209" i="4" s="1"/>
  <c r="H209" i="4" s="1"/>
  <c r="J209" i="4" s="1"/>
  <c r="K209" i="4" l="1"/>
  <c r="F210" i="4"/>
  <c r="G210" i="4" s="1"/>
  <c r="H210" i="4" s="1"/>
  <c r="J210" i="4" s="1"/>
  <c r="K210" i="4" l="1"/>
  <c r="F211" i="4"/>
  <c r="G211" i="4" s="1"/>
  <c r="H211" i="4" s="1"/>
  <c r="J211" i="4" s="1"/>
  <c r="K211" i="4" l="1"/>
  <c r="F212" i="4"/>
  <c r="G212" i="4" s="1"/>
  <c r="H212" i="4" s="1"/>
  <c r="J212" i="4" s="1"/>
  <c r="K212" i="4" l="1"/>
  <c r="F213" i="4"/>
  <c r="G213" i="4" s="1"/>
  <c r="H213" i="4" s="1"/>
  <c r="J213" i="4" s="1"/>
  <c r="K213" i="4" l="1"/>
  <c r="F214" i="4"/>
  <c r="G214" i="4" s="1"/>
  <c r="H214" i="4" s="1"/>
  <c r="J214" i="4" s="1"/>
  <c r="K214" i="4" l="1"/>
  <c r="F215" i="4"/>
  <c r="G215" i="4" s="1"/>
  <c r="H215" i="4" s="1"/>
  <c r="J215" i="4" s="1"/>
  <c r="K215" i="4" l="1"/>
  <c r="F216" i="4"/>
  <c r="G216" i="4" s="1"/>
  <c r="H216" i="4" s="1"/>
  <c r="J216" i="4" s="1"/>
  <c r="K216" i="4" l="1"/>
  <c r="F217" i="4"/>
  <c r="G217" i="4" s="1"/>
  <c r="H217" i="4" s="1"/>
  <c r="J217" i="4" s="1"/>
  <c r="K217" i="4" l="1"/>
  <c r="F218" i="4"/>
  <c r="G218" i="4" s="1"/>
  <c r="H218" i="4" s="1"/>
  <c r="J218" i="4" s="1"/>
  <c r="K218" i="4" l="1"/>
  <c r="F219" i="4"/>
  <c r="G219" i="4" s="1"/>
  <c r="H219" i="4" s="1"/>
  <c r="J219" i="4" s="1"/>
  <c r="K219" i="4" l="1"/>
  <c r="F220" i="4"/>
  <c r="G220" i="4" s="1"/>
  <c r="H220" i="4" s="1"/>
  <c r="J220" i="4" s="1"/>
  <c r="K220" i="4" l="1"/>
  <c r="F221" i="4"/>
  <c r="G221" i="4" s="1"/>
  <c r="H221" i="4" s="1"/>
  <c r="J221" i="4" s="1"/>
  <c r="K221" i="4" l="1"/>
  <c r="F222" i="4"/>
  <c r="G222" i="4" s="1"/>
  <c r="H222" i="4" s="1"/>
  <c r="J222" i="4" s="1"/>
  <c r="K222" i="4" l="1"/>
  <c r="F223" i="4"/>
  <c r="G223" i="4" s="1"/>
  <c r="H223" i="4" s="1"/>
  <c r="J223" i="4" s="1"/>
  <c r="K223" i="4" l="1"/>
  <c r="F224" i="4"/>
  <c r="G224" i="4" s="1"/>
  <c r="H224" i="4" s="1"/>
  <c r="J224" i="4" s="1"/>
  <c r="K224" i="4" l="1"/>
  <c r="F225" i="4"/>
  <c r="G225" i="4" s="1"/>
  <c r="H225" i="4" s="1"/>
  <c r="J225" i="4" s="1"/>
  <c r="K225" i="4" l="1"/>
  <c r="F226" i="4"/>
  <c r="G226" i="4" s="1"/>
  <c r="H226" i="4" s="1"/>
  <c r="J226" i="4" s="1"/>
  <c r="K226" i="4" l="1"/>
  <c r="F227" i="4"/>
  <c r="G227" i="4" s="1"/>
  <c r="H227" i="4" s="1"/>
  <c r="J227" i="4" s="1"/>
  <c r="K227" i="4" l="1"/>
  <c r="F228" i="4"/>
  <c r="G228" i="4" s="1"/>
  <c r="H228" i="4" s="1"/>
  <c r="J228" i="4" s="1"/>
  <c r="K228" i="4" l="1"/>
  <c r="F229" i="4"/>
  <c r="G229" i="4" s="1"/>
  <c r="H229" i="4" s="1"/>
  <c r="J229" i="4" s="1"/>
  <c r="K229" i="4" l="1"/>
  <c r="F230" i="4"/>
  <c r="G230" i="4" s="1"/>
  <c r="H230" i="4" s="1"/>
  <c r="J230" i="4" s="1"/>
  <c r="K230" i="4" l="1"/>
  <c r="F231" i="4"/>
  <c r="G231" i="4" s="1"/>
  <c r="H231" i="4" s="1"/>
  <c r="J231" i="4" s="1"/>
  <c r="K231" i="4" l="1"/>
  <c r="F232" i="4"/>
  <c r="G232" i="4" s="1"/>
  <c r="H232" i="4" s="1"/>
  <c r="J232" i="4" s="1"/>
  <c r="K232" i="4" l="1"/>
  <c r="F233" i="4"/>
  <c r="G233" i="4" s="1"/>
  <c r="H233" i="4" s="1"/>
  <c r="J233" i="4" s="1"/>
  <c r="K233" i="4" l="1"/>
  <c r="F234" i="4"/>
  <c r="G234" i="4" s="1"/>
  <c r="H234" i="4" s="1"/>
  <c r="J234" i="4" s="1"/>
  <c r="K234" i="4" l="1"/>
  <c r="F235" i="4"/>
  <c r="G235" i="4" s="1"/>
  <c r="H235" i="4" s="1"/>
  <c r="J235" i="4" s="1"/>
  <c r="K235" i="4" l="1"/>
  <c r="F236" i="4"/>
  <c r="G236" i="4" s="1"/>
  <c r="H236" i="4" s="1"/>
  <c r="J236" i="4" s="1"/>
  <c r="K236" i="4" l="1"/>
  <c r="F237" i="4"/>
  <c r="G237" i="4" s="1"/>
  <c r="H237" i="4" s="1"/>
  <c r="J237" i="4" s="1"/>
  <c r="K237" i="4" l="1"/>
  <c r="F238" i="4"/>
  <c r="G238" i="4" s="1"/>
  <c r="H238" i="4" s="1"/>
  <c r="J238" i="4" s="1"/>
  <c r="K238" i="4" l="1"/>
  <c r="F239" i="4"/>
  <c r="G239" i="4" s="1"/>
  <c r="H239" i="4" s="1"/>
  <c r="J239" i="4" s="1"/>
  <c r="K239" i="4" l="1"/>
  <c r="F240" i="4"/>
  <c r="G240" i="4" s="1"/>
  <c r="H240" i="4" s="1"/>
  <c r="J240" i="4" s="1"/>
  <c r="K240" i="4" l="1"/>
  <c r="F241" i="4"/>
  <c r="G241" i="4" s="1"/>
  <c r="H241" i="4" s="1"/>
  <c r="J241" i="4" s="1"/>
  <c r="K241" i="4" l="1"/>
  <c r="F242" i="4"/>
  <c r="G242" i="4" s="1"/>
  <c r="H242" i="4" s="1"/>
  <c r="J242" i="4" s="1"/>
  <c r="K242" i="4" l="1"/>
  <c r="F243" i="4"/>
  <c r="G243" i="4" s="1"/>
  <c r="H243" i="4" s="1"/>
  <c r="J243" i="4" s="1"/>
  <c r="K243" i="4" l="1"/>
  <c r="F244" i="4"/>
  <c r="G244" i="4" s="1"/>
  <c r="H244" i="4" s="1"/>
  <c r="J244" i="4" s="1"/>
  <c r="K244" i="4" l="1"/>
  <c r="F245" i="4"/>
  <c r="G245" i="4" s="1"/>
  <c r="H245" i="4" s="1"/>
  <c r="J245" i="4" s="1"/>
  <c r="K245" i="4" l="1"/>
  <c r="F246" i="4"/>
  <c r="G246" i="4" s="1"/>
  <c r="H246" i="4" s="1"/>
  <c r="J246" i="4" s="1"/>
  <c r="K246" i="4" l="1"/>
  <c r="F247" i="4"/>
  <c r="G247" i="4" s="1"/>
  <c r="H247" i="4" s="1"/>
  <c r="J247" i="4" s="1"/>
  <c r="K247" i="4" l="1"/>
  <c r="F248" i="4"/>
  <c r="G248" i="4" s="1"/>
  <c r="H248" i="4" s="1"/>
  <c r="J248" i="4" s="1"/>
  <c r="K248" i="4" l="1"/>
  <c r="F249" i="4"/>
  <c r="G249" i="4" s="1"/>
  <c r="H249" i="4" s="1"/>
  <c r="J249" i="4" s="1"/>
  <c r="K249" i="4" l="1"/>
  <c r="F250" i="4"/>
  <c r="G250" i="4" s="1"/>
  <c r="H250" i="4" s="1"/>
  <c r="J250" i="4" s="1"/>
  <c r="K250" i="4" l="1"/>
  <c r="F251" i="4"/>
  <c r="G251" i="4" s="1"/>
  <c r="H251" i="4" s="1"/>
  <c r="J251" i="4" s="1"/>
  <c r="K251" i="4" l="1"/>
  <c r="F252" i="4"/>
  <c r="G252" i="4" s="1"/>
  <c r="H252" i="4" s="1"/>
  <c r="J252" i="4" s="1"/>
  <c r="K252" i="4" l="1"/>
  <c r="F253" i="4"/>
  <c r="G253" i="4" s="1"/>
  <c r="H253" i="4" s="1"/>
  <c r="J253" i="4" s="1"/>
  <c r="K253" i="4" l="1"/>
  <c r="F254" i="4"/>
  <c r="G254" i="4" s="1"/>
  <c r="H254" i="4" s="1"/>
  <c r="J254" i="4" s="1"/>
  <c r="K254" i="4" l="1"/>
  <c r="F255" i="4"/>
  <c r="G255" i="4" s="1"/>
  <c r="H255" i="4" s="1"/>
  <c r="J255" i="4" s="1"/>
  <c r="K255" i="4" l="1"/>
  <c r="F256" i="4"/>
  <c r="G256" i="4" s="1"/>
  <c r="H256" i="4" s="1"/>
  <c r="J256" i="4" s="1"/>
  <c r="K256" i="4" l="1"/>
  <c r="F257" i="4"/>
  <c r="G257" i="4" s="1"/>
  <c r="H257" i="4" s="1"/>
  <c r="J257" i="4" s="1"/>
  <c r="K257" i="4" l="1"/>
  <c r="F258" i="4"/>
  <c r="G258" i="4" s="1"/>
  <c r="H258" i="4" s="1"/>
  <c r="J258" i="4" s="1"/>
  <c r="K258" i="4" l="1"/>
  <c r="F259" i="4"/>
  <c r="G259" i="4" s="1"/>
  <c r="H259" i="4" s="1"/>
  <c r="J259" i="4" s="1"/>
  <c r="K259" i="4" l="1"/>
  <c r="F260" i="4"/>
  <c r="G260" i="4" s="1"/>
  <c r="H260" i="4" s="1"/>
  <c r="J260" i="4" s="1"/>
  <c r="K260" i="4" l="1"/>
  <c r="F261" i="4"/>
  <c r="G261" i="4" s="1"/>
  <c r="H261" i="4" s="1"/>
  <c r="J261" i="4" s="1"/>
  <c r="K261" i="4" l="1"/>
  <c r="F262" i="4"/>
  <c r="G262" i="4" s="1"/>
  <c r="H262" i="4" s="1"/>
  <c r="J262" i="4" s="1"/>
  <c r="K262" i="4" l="1"/>
  <c r="F263" i="4"/>
  <c r="G263" i="4" s="1"/>
  <c r="H263" i="4" s="1"/>
  <c r="J263" i="4" s="1"/>
  <c r="K263" i="4" l="1"/>
  <c r="F264" i="4"/>
  <c r="G264" i="4" s="1"/>
  <c r="H264" i="4" s="1"/>
  <c r="J264" i="4" s="1"/>
  <c r="K264" i="4" l="1"/>
  <c r="F265" i="4"/>
  <c r="G265" i="4" s="1"/>
  <c r="H265" i="4" s="1"/>
  <c r="J265" i="4" s="1"/>
  <c r="K265" i="4" l="1"/>
  <c r="F266" i="4"/>
  <c r="G266" i="4" s="1"/>
  <c r="H266" i="4" s="1"/>
  <c r="J266" i="4" s="1"/>
  <c r="K266" i="4" l="1"/>
  <c r="F267" i="4"/>
  <c r="G267" i="4" s="1"/>
  <c r="H267" i="4" s="1"/>
  <c r="J267" i="4" s="1"/>
  <c r="K267" i="4" l="1"/>
  <c r="F268" i="4"/>
  <c r="G268" i="4" s="1"/>
  <c r="H268" i="4" s="1"/>
  <c r="J268" i="4" s="1"/>
  <c r="K268" i="4" l="1"/>
  <c r="F269" i="4"/>
  <c r="G269" i="4" s="1"/>
  <c r="H269" i="4" s="1"/>
  <c r="J269" i="4" s="1"/>
  <c r="K269" i="4" l="1"/>
  <c r="F270" i="4"/>
  <c r="G270" i="4" s="1"/>
  <c r="H270" i="4" s="1"/>
  <c r="J270" i="4" s="1"/>
  <c r="G31" i="1"/>
  <c r="H32" i="1" s="1"/>
  <c r="H18" i="1" s="1"/>
  <c r="K270" i="4" l="1"/>
  <c r="F271" i="4"/>
  <c r="G271" i="4" s="1"/>
  <c r="H271" i="4" s="1"/>
  <c r="J271" i="4" s="1"/>
  <c r="H17" i="1"/>
  <c r="F17" i="1" s="1"/>
  <c r="K271" i="4" l="1"/>
  <c r="F272" i="4"/>
  <c r="G272" i="4" s="1"/>
  <c r="H272" i="4" s="1"/>
  <c r="J272" i="4" s="1"/>
  <c r="K272" i="4" l="1"/>
  <c r="F273" i="4"/>
  <c r="G273" i="4" s="1"/>
  <c r="H273" i="4" s="1"/>
  <c r="J273" i="4" s="1"/>
  <c r="K273" i="4" l="1"/>
  <c r="F274" i="4"/>
  <c r="G274" i="4" s="1"/>
  <c r="H274" i="4" s="1"/>
  <c r="J274" i="4" s="1"/>
  <c r="K274" i="4" l="1"/>
  <c r="F275" i="4"/>
  <c r="G275" i="4" s="1"/>
  <c r="H275" i="4" s="1"/>
  <c r="J275" i="4" s="1"/>
  <c r="K275" i="4" l="1"/>
  <c r="F276" i="4"/>
  <c r="G276" i="4" s="1"/>
  <c r="H276" i="4" s="1"/>
  <c r="J276" i="4" s="1"/>
  <c r="K276" i="4" l="1"/>
  <c r="F277" i="4"/>
  <c r="G277" i="4" s="1"/>
  <c r="H277" i="4" s="1"/>
  <c r="J277" i="4" s="1"/>
  <c r="K277" i="4" l="1"/>
  <c r="F278" i="4"/>
  <c r="G278" i="4" s="1"/>
  <c r="H278" i="4" s="1"/>
  <c r="J278" i="4" s="1"/>
  <c r="K278" i="4" l="1"/>
  <c r="F279" i="4"/>
  <c r="G279" i="4" s="1"/>
  <c r="H279" i="4" s="1"/>
  <c r="J279" i="4" s="1"/>
  <c r="K279" i="4" l="1"/>
  <c r="F280" i="4"/>
  <c r="G280" i="4" s="1"/>
  <c r="H280" i="4" s="1"/>
  <c r="J280" i="4" s="1"/>
  <c r="K280" i="4" l="1"/>
  <c r="F281" i="4"/>
  <c r="G281" i="4" s="1"/>
  <c r="H281" i="4" s="1"/>
  <c r="J281" i="4" s="1"/>
  <c r="K281" i="4" l="1"/>
  <c r="F282" i="4"/>
  <c r="G282" i="4" s="1"/>
  <c r="H282" i="4" s="1"/>
  <c r="J282" i="4" s="1"/>
  <c r="K282" i="4" l="1"/>
  <c r="F283" i="4"/>
  <c r="G283" i="4" s="1"/>
  <c r="H283" i="4" s="1"/>
  <c r="J283" i="4" s="1"/>
  <c r="K283" i="4" l="1"/>
  <c r="F284" i="4"/>
  <c r="G284" i="4" s="1"/>
  <c r="H284" i="4" s="1"/>
  <c r="J284" i="4" s="1"/>
  <c r="K284" i="4" l="1"/>
  <c r="F285" i="4"/>
  <c r="G285" i="4" s="1"/>
  <c r="H285" i="4" s="1"/>
  <c r="J285" i="4" s="1"/>
  <c r="K285" i="4" l="1"/>
  <c r="F286" i="4"/>
  <c r="G286" i="4" s="1"/>
  <c r="H286" i="4" s="1"/>
  <c r="J286" i="4" s="1"/>
  <c r="K286" i="4" l="1"/>
  <c r="F287" i="4"/>
  <c r="G287" i="4" s="1"/>
  <c r="H287" i="4" s="1"/>
  <c r="J287" i="4" s="1"/>
  <c r="K287" i="4" l="1"/>
  <c r="F288" i="4"/>
  <c r="G288" i="4" s="1"/>
  <c r="H288" i="4" s="1"/>
  <c r="J288" i="4" s="1"/>
  <c r="K288" i="4" l="1"/>
  <c r="F289" i="4"/>
  <c r="G289" i="4" s="1"/>
  <c r="H289" i="4" s="1"/>
  <c r="J289" i="4" s="1"/>
  <c r="K289" i="4" l="1"/>
  <c r="F290" i="4"/>
  <c r="G290" i="4" s="1"/>
  <c r="H290" i="4" s="1"/>
  <c r="J290" i="4" s="1"/>
  <c r="K290" i="4" l="1"/>
  <c r="F291" i="4"/>
  <c r="G291" i="4" s="1"/>
  <c r="H291" i="4" s="1"/>
  <c r="J291" i="4" s="1"/>
  <c r="K291" i="4" l="1"/>
  <c r="F292" i="4"/>
  <c r="G292" i="4" s="1"/>
  <c r="H292" i="4" s="1"/>
  <c r="J292" i="4" s="1"/>
  <c r="K292" i="4" l="1"/>
  <c r="F293" i="4"/>
  <c r="G293" i="4" s="1"/>
  <c r="H293" i="4" s="1"/>
  <c r="J293" i="4" s="1"/>
  <c r="K293" i="4" l="1"/>
  <c r="F294" i="4"/>
  <c r="G294" i="4" s="1"/>
  <c r="H294" i="4" s="1"/>
  <c r="J294" i="4" s="1"/>
  <c r="K294" i="4" l="1"/>
  <c r="F295" i="4"/>
  <c r="G295" i="4" s="1"/>
  <c r="H295" i="4" s="1"/>
  <c r="J295" i="4" s="1"/>
  <c r="K295" i="4" l="1"/>
  <c r="F296" i="4"/>
  <c r="G296" i="4" s="1"/>
  <c r="H296" i="4" s="1"/>
  <c r="J296" i="4" s="1"/>
  <c r="K296" i="4" l="1"/>
  <c r="F297" i="4"/>
  <c r="G297" i="4" s="1"/>
  <c r="H297" i="4" s="1"/>
  <c r="J297" i="4" s="1"/>
  <c r="K297" i="4" l="1"/>
  <c r="F298" i="4"/>
  <c r="G298" i="4" s="1"/>
  <c r="H298" i="4" s="1"/>
  <c r="J298" i="4" s="1"/>
  <c r="K298" i="4" l="1"/>
  <c r="F299" i="4"/>
  <c r="G299" i="4" s="1"/>
  <c r="H299" i="4" s="1"/>
  <c r="J299" i="4" s="1"/>
  <c r="K299" i="4" l="1"/>
  <c r="F300" i="4"/>
  <c r="G300" i="4" s="1"/>
  <c r="H300" i="4" s="1"/>
  <c r="J300" i="4" s="1"/>
  <c r="K300" i="4" l="1"/>
  <c r="F301" i="4"/>
  <c r="G301" i="4" s="1"/>
  <c r="H301" i="4" s="1"/>
  <c r="J301" i="4" s="1"/>
  <c r="K301" i="4" l="1"/>
  <c r="F302" i="4"/>
  <c r="G302" i="4" s="1"/>
  <c r="H302" i="4" s="1"/>
  <c r="J302" i="4" s="1"/>
  <c r="K302" i="4" s="1"/>
  <c r="F303" i="4" l="1"/>
  <c r="G303" i="4" s="1"/>
  <c r="H303" i="4" s="1"/>
  <c r="J303" i="4" s="1"/>
  <c r="K303" i="4" l="1"/>
  <c r="F304" i="4"/>
  <c r="G304" i="4" s="1"/>
  <c r="H304" i="4" s="1"/>
  <c r="J304" i="4" s="1"/>
  <c r="K304" i="4" l="1"/>
  <c r="F305" i="4"/>
  <c r="G305" i="4" s="1"/>
  <c r="H305" i="4" s="1"/>
  <c r="J305" i="4" s="1"/>
  <c r="K305" i="4" l="1"/>
  <c r="F306" i="4"/>
  <c r="G306" i="4" s="1"/>
  <c r="H306" i="4" s="1"/>
  <c r="J306" i="4" s="1"/>
  <c r="K306" i="4" l="1"/>
  <c r="F307" i="4"/>
  <c r="G307" i="4" s="1"/>
  <c r="H307" i="4" s="1"/>
  <c r="J307" i="4" s="1"/>
  <c r="K307" i="4" l="1"/>
  <c r="F308" i="4"/>
  <c r="G308" i="4" s="1"/>
  <c r="H308" i="4" s="1"/>
  <c r="J308" i="4" s="1"/>
  <c r="K308" i="4" l="1"/>
  <c r="F309" i="4"/>
  <c r="G309" i="4" s="1"/>
  <c r="H309" i="4" s="1"/>
  <c r="J309" i="4" s="1"/>
  <c r="K309" i="4" l="1"/>
  <c r="F310" i="4"/>
  <c r="G310" i="4" s="1"/>
  <c r="H310" i="4" s="1"/>
  <c r="J310" i="4" s="1"/>
  <c r="K310" i="4" l="1"/>
  <c r="F311" i="4"/>
  <c r="G311" i="4" s="1"/>
  <c r="H311" i="4" s="1"/>
  <c r="J311" i="4" s="1"/>
  <c r="K311" i="4" l="1"/>
  <c r="F312" i="4"/>
  <c r="G312" i="4" s="1"/>
  <c r="H312" i="4" s="1"/>
  <c r="J312" i="4" s="1"/>
  <c r="K312" i="4" l="1"/>
  <c r="F313" i="4"/>
  <c r="G313" i="4" s="1"/>
  <c r="H313" i="4" s="1"/>
  <c r="J313" i="4" s="1"/>
  <c r="K313" i="4" l="1"/>
  <c r="F314" i="4"/>
  <c r="G314" i="4" s="1"/>
  <c r="H314" i="4" s="1"/>
  <c r="J314" i="4" s="1"/>
  <c r="K314" i="4" l="1"/>
  <c r="F315" i="4"/>
  <c r="G315" i="4" s="1"/>
  <c r="H315" i="4" s="1"/>
  <c r="J315" i="4" s="1"/>
  <c r="K315" i="4" l="1"/>
  <c r="F316" i="4"/>
  <c r="G316" i="4" s="1"/>
  <c r="H316" i="4" s="1"/>
  <c r="J316" i="4" s="1"/>
  <c r="K316" i="4" l="1"/>
  <c r="F317" i="4"/>
  <c r="G317" i="4" s="1"/>
  <c r="H317" i="4" s="1"/>
  <c r="J317" i="4" s="1"/>
  <c r="K317" i="4" l="1"/>
  <c r="F318" i="4"/>
  <c r="G318" i="4" s="1"/>
  <c r="H318" i="4" s="1"/>
  <c r="J318" i="4" s="1"/>
  <c r="K318" i="4" l="1"/>
  <c r="F319" i="4"/>
  <c r="G319" i="4" s="1"/>
  <c r="H319" i="4" s="1"/>
  <c r="J319" i="4" s="1"/>
  <c r="K319" i="4" l="1"/>
  <c r="F320" i="4"/>
  <c r="G320" i="4" s="1"/>
  <c r="H320" i="4" s="1"/>
  <c r="J320" i="4" s="1"/>
  <c r="K320" i="4" l="1"/>
  <c r="F321" i="4"/>
  <c r="G321" i="4" s="1"/>
  <c r="H321" i="4" s="1"/>
  <c r="J321" i="4" s="1"/>
  <c r="K321" i="4" l="1"/>
  <c r="F322" i="4"/>
  <c r="G322" i="4" s="1"/>
  <c r="H322" i="4" s="1"/>
  <c r="J322" i="4" s="1"/>
  <c r="K322" i="4" l="1"/>
  <c r="F323" i="4"/>
  <c r="G323" i="4" s="1"/>
  <c r="H323" i="4" s="1"/>
  <c r="J323" i="4" s="1"/>
  <c r="K323" i="4" l="1"/>
  <c r="F324" i="4"/>
  <c r="G324" i="4" s="1"/>
  <c r="H324" i="4" s="1"/>
  <c r="J324" i="4" s="1"/>
  <c r="K324" i="4" s="1"/>
  <c r="F325" i="4" l="1"/>
  <c r="G325" i="4" s="1"/>
  <c r="H325" i="4" s="1"/>
  <c r="J325" i="4" s="1"/>
  <c r="K325" i="4" l="1"/>
  <c r="F326" i="4"/>
  <c r="G326" i="4" s="1"/>
  <c r="H326" i="4" s="1"/>
  <c r="J326" i="4" s="1"/>
  <c r="K326" i="4" l="1"/>
  <c r="F327" i="4"/>
  <c r="G327" i="4" s="1"/>
  <c r="H327" i="4" s="1"/>
  <c r="J327" i="4" s="1"/>
  <c r="K327" i="4" l="1"/>
  <c r="F328" i="4"/>
  <c r="G328" i="4" s="1"/>
  <c r="H328" i="4" s="1"/>
  <c r="J328" i="4" s="1"/>
  <c r="K328" i="4" l="1"/>
  <c r="F329" i="4"/>
  <c r="G329" i="4" s="1"/>
  <c r="H329" i="4" s="1"/>
  <c r="J329" i="4" s="1"/>
  <c r="K329" i="4" l="1"/>
  <c r="F330" i="4"/>
  <c r="G330" i="4" s="1"/>
  <c r="H330" i="4" s="1"/>
  <c r="J330" i="4" s="1"/>
  <c r="K330" i="4" l="1"/>
  <c r="F331" i="4"/>
  <c r="G331" i="4" s="1"/>
  <c r="H331" i="4" s="1"/>
  <c r="J331" i="4" s="1"/>
  <c r="K331" i="4" l="1"/>
  <c r="F332" i="4"/>
  <c r="G332" i="4" s="1"/>
  <c r="H332" i="4" s="1"/>
  <c r="J332" i="4" s="1"/>
  <c r="K332" i="4" l="1"/>
  <c r="F333" i="4"/>
  <c r="G333" i="4" s="1"/>
  <c r="H333" i="4" s="1"/>
  <c r="J333" i="4" s="1"/>
  <c r="K333" i="4" l="1"/>
  <c r="F334" i="4"/>
  <c r="G334" i="4" s="1"/>
  <c r="H334" i="4" s="1"/>
  <c r="J334" i="4" s="1"/>
  <c r="K334" i="4" l="1"/>
  <c r="F335" i="4"/>
  <c r="G335" i="4" s="1"/>
  <c r="H335" i="4" s="1"/>
  <c r="J335" i="4" s="1"/>
  <c r="K335" i="4" l="1"/>
  <c r="F336" i="4"/>
  <c r="G336" i="4" s="1"/>
  <c r="H336" i="4" s="1"/>
  <c r="J336" i="4" s="1"/>
  <c r="K336" i="4" l="1"/>
  <c r="F337" i="4"/>
  <c r="G337" i="4" s="1"/>
  <c r="H337" i="4" s="1"/>
  <c r="J337" i="4" s="1"/>
  <c r="K337" i="4" l="1"/>
  <c r="F338" i="4"/>
  <c r="G338" i="4" s="1"/>
  <c r="H338" i="4" s="1"/>
  <c r="J338" i="4" s="1"/>
  <c r="K338" i="4" l="1"/>
  <c r="F339" i="4"/>
  <c r="G339" i="4" s="1"/>
  <c r="H339" i="4" s="1"/>
  <c r="J339" i="4" s="1"/>
  <c r="K339" i="4" l="1"/>
  <c r="F340" i="4"/>
  <c r="G340" i="4" s="1"/>
  <c r="H340" i="4" s="1"/>
  <c r="J340" i="4" s="1"/>
  <c r="K340" i="4" l="1"/>
  <c r="F341" i="4"/>
  <c r="G341" i="4" s="1"/>
  <c r="H341" i="4" s="1"/>
  <c r="J341" i="4" s="1"/>
  <c r="K341" i="4" l="1"/>
  <c r="F342" i="4"/>
  <c r="G342" i="4" s="1"/>
  <c r="H342" i="4" s="1"/>
  <c r="J342" i="4" s="1"/>
  <c r="K342" i="4" l="1"/>
  <c r="F343" i="4"/>
  <c r="G343" i="4" s="1"/>
  <c r="H343" i="4" s="1"/>
  <c r="J343" i="4" s="1"/>
  <c r="K343" i="4" l="1"/>
  <c r="F344" i="4"/>
  <c r="G344" i="4" s="1"/>
  <c r="H344" i="4" s="1"/>
  <c r="J344" i="4" s="1"/>
  <c r="K344" i="4" l="1"/>
  <c r="F345" i="4"/>
  <c r="G345" i="4" s="1"/>
  <c r="H345" i="4" s="1"/>
  <c r="J345" i="4" s="1"/>
  <c r="K345" i="4" l="1"/>
  <c r="F346" i="4"/>
  <c r="G346" i="4" s="1"/>
  <c r="H346" i="4" s="1"/>
  <c r="J346" i="4" s="1"/>
  <c r="K346" i="4" l="1"/>
  <c r="F347" i="4"/>
  <c r="G347" i="4" s="1"/>
  <c r="H347" i="4" s="1"/>
  <c r="J347" i="4" s="1"/>
  <c r="K347" i="4" l="1"/>
  <c r="F348" i="4"/>
  <c r="G348" i="4" s="1"/>
  <c r="H348" i="4" s="1"/>
  <c r="J348" i="4" s="1"/>
  <c r="K348" i="4" l="1"/>
  <c r="F349" i="4"/>
  <c r="G349" i="4" s="1"/>
  <c r="H349" i="4" s="1"/>
  <c r="J349" i="4" s="1"/>
  <c r="K349" i="4" l="1"/>
  <c r="F350" i="4"/>
  <c r="G350" i="4" s="1"/>
  <c r="H350" i="4" s="1"/>
  <c r="J350" i="4" s="1"/>
  <c r="K350" i="4" l="1"/>
  <c r="F351" i="4"/>
  <c r="G351" i="4" s="1"/>
  <c r="H351" i="4" s="1"/>
  <c r="J351" i="4" s="1"/>
  <c r="K351" i="4" l="1"/>
  <c r="F352" i="4"/>
  <c r="G352" i="4" s="1"/>
  <c r="H352" i="4" s="1"/>
  <c r="J352" i="4" s="1"/>
  <c r="K352" i="4" l="1"/>
  <c r="F353" i="4"/>
  <c r="G353" i="4" s="1"/>
  <c r="H353" i="4" s="1"/>
  <c r="J353" i="4" s="1"/>
  <c r="K353" i="4" l="1"/>
  <c r="F354" i="4"/>
  <c r="G354" i="4" s="1"/>
  <c r="H354" i="4" s="1"/>
  <c r="J354" i="4" s="1"/>
  <c r="K354" i="4" l="1"/>
  <c r="F355" i="4"/>
  <c r="G355" i="4" s="1"/>
  <c r="H355" i="4" s="1"/>
  <c r="J355" i="4" s="1"/>
  <c r="K355" i="4" l="1"/>
  <c r="F356" i="4"/>
  <c r="G356" i="4" s="1"/>
  <c r="H356" i="4" s="1"/>
  <c r="J356" i="4" s="1"/>
  <c r="K356" i="4" l="1"/>
  <c r="F357" i="4"/>
  <c r="G357" i="4" s="1"/>
  <c r="H357" i="4" s="1"/>
  <c r="J357" i="4" s="1"/>
  <c r="K357" i="4" l="1"/>
  <c r="F358" i="4"/>
  <c r="G358" i="4" s="1"/>
  <c r="H358" i="4" s="1"/>
  <c r="J358" i="4" s="1"/>
  <c r="K358" i="4" l="1"/>
  <c r="F359" i="4"/>
  <c r="G359" i="4" s="1"/>
  <c r="H359" i="4" s="1"/>
  <c r="J359" i="4" s="1"/>
  <c r="K359" i="4" l="1"/>
  <c r="F360" i="4"/>
  <c r="G360" i="4" s="1"/>
  <c r="H360" i="4" s="1"/>
  <c r="J360" i="4" s="1"/>
  <c r="K360" i="4" l="1"/>
  <c r="F361" i="4"/>
  <c r="G361" i="4" s="1"/>
  <c r="H361" i="4" s="1"/>
  <c r="J361" i="4" s="1"/>
  <c r="K361" i="4" l="1"/>
  <c r="F362" i="4"/>
  <c r="G362" i="4" s="1"/>
  <c r="H362" i="4" s="1"/>
  <c r="J362" i="4" s="1"/>
  <c r="K362" i="4" l="1"/>
  <c r="F363" i="4"/>
  <c r="G363" i="4" s="1"/>
  <c r="H363" i="4" s="1"/>
  <c r="J363" i="4" s="1"/>
  <c r="K363" i="4" l="1"/>
  <c r="F364" i="4"/>
  <c r="G364" i="4" s="1"/>
  <c r="H364" i="4" s="1"/>
  <c r="J364" i="4" s="1"/>
  <c r="K364" i="4" l="1"/>
  <c r="F365" i="4"/>
  <c r="G365" i="4" s="1"/>
  <c r="H365" i="4" s="1"/>
  <c r="J365" i="4" s="1"/>
  <c r="K365" i="4" l="1"/>
  <c r="F366" i="4"/>
  <c r="G366" i="4" s="1"/>
  <c r="H366" i="4" s="1"/>
  <c r="J366" i="4" s="1"/>
  <c r="K366" i="4" l="1"/>
  <c r="F367" i="4"/>
  <c r="G367" i="4" s="1"/>
  <c r="H367" i="4" s="1"/>
  <c r="J367" i="4" s="1"/>
  <c r="K367" i="4" l="1"/>
  <c r="F368" i="4"/>
  <c r="G368" i="4" s="1"/>
  <c r="H368" i="4" s="1"/>
  <c r="J368" i="4" s="1"/>
  <c r="K368" i="4" l="1"/>
  <c r="F369" i="4"/>
  <c r="G369" i="4" s="1"/>
  <c r="H369" i="4" s="1"/>
  <c r="J369" i="4" s="1"/>
  <c r="K369" i="4" l="1"/>
  <c r="F370" i="4"/>
  <c r="G370" i="4" s="1"/>
  <c r="H370" i="4" s="1"/>
  <c r="J370" i="4" s="1"/>
  <c r="K370" i="4" l="1"/>
  <c r="F371" i="4"/>
  <c r="G371" i="4" s="1"/>
  <c r="H371" i="4" s="1"/>
  <c r="J371" i="4" s="1"/>
  <c r="K371" i="4" l="1"/>
  <c r="F372" i="4"/>
  <c r="G372" i="4" s="1"/>
  <c r="H372" i="4" s="1"/>
  <c r="J372" i="4" s="1"/>
  <c r="K372" i="4" l="1"/>
  <c r="F373" i="4"/>
  <c r="G373" i="4" s="1"/>
  <c r="H373" i="4" s="1"/>
  <c r="J373" i="4" s="1"/>
  <c r="K373" i="4" l="1"/>
  <c r="F374" i="4"/>
  <c r="G374" i="4" s="1"/>
  <c r="H374" i="4" s="1"/>
  <c r="J374" i="4" s="1"/>
  <c r="K374" i="4" l="1"/>
  <c r="F375" i="4"/>
  <c r="G375" i="4" s="1"/>
  <c r="H375" i="4" s="1"/>
  <c r="J375" i="4" s="1"/>
  <c r="K375" i="4" l="1"/>
  <c r="F376" i="4"/>
  <c r="G376" i="4" s="1"/>
  <c r="H376" i="4" s="1"/>
  <c r="J376" i="4" s="1"/>
  <c r="K376" i="4" l="1"/>
  <c r="F377" i="4"/>
  <c r="G377" i="4" s="1"/>
  <c r="H377" i="4" s="1"/>
  <c r="J377" i="4" s="1"/>
  <c r="K377" i="4" l="1"/>
  <c r="F378" i="4"/>
  <c r="G378" i="4" s="1"/>
  <c r="H378" i="4" s="1"/>
  <c r="J378" i="4" s="1"/>
  <c r="K378" i="4" l="1"/>
  <c r="F379" i="4"/>
  <c r="G379" i="4" s="1"/>
  <c r="H379" i="4" s="1"/>
  <c r="J379" i="4" s="1"/>
  <c r="K379" i="4" l="1"/>
  <c r="F380" i="4"/>
  <c r="G380" i="4" s="1"/>
  <c r="H380" i="4" s="1"/>
  <c r="J380" i="4" s="1"/>
  <c r="K380" i="4" l="1"/>
  <c r="F381" i="4"/>
  <c r="G381" i="4" s="1"/>
  <c r="H381" i="4" s="1"/>
  <c r="J381" i="4" s="1"/>
  <c r="K381" i="4" l="1"/>
  <c r="F382" i="4"/>
  <c r="G382" i="4" s="1"/>
  <c r="H382" i="4" s="1"/>
  <c r="J382" i="4" s="1"/>
  <c r="K382" i="4" l="1"/>
  <c r="F383" i="4"/>
  <c r="G383" i="4" s="1"/>
  <c r="H383" i="4" s="1"/>
  <c r="J383" i="4" s="1"/>
  <c r="K383" i="4" l="1"/>
  <c r="F384" i="4"/>
  <c r="G384" i="4" s="1"/>
  <c r="H384" i="4" s="1"/>
  <c r="J384" i="4" s="1"/>
  <c r="K384" i="4" l="1"/>
  <c r="F385" i="4"/>
  <c r="G385" i="4" s="1"/>
  <c r="H385" i="4" s="1"/>
  <c r="J385" i="4" s="1"/>
  <c r="K385" i="4" l="1"/>
  <c r="F386" i="4"/>
  <c r="G386" i="4" s="1"/>
  <c r="H386" i="4" s="1"/>
  <c r="J386" i="4" s="1"/>
  <c r="K386" i="4" l="1"/>
  <c r="F387" i="4"/>
  <c r="G387" i="4" s="1"/>
  <c r="H387" i="4" s="1"/>
  <c r="J387" i="4" s="1"/>
  <c r="K387" i="4" s="1"/>
  <c r="F388" i="4" l="1"/>
  <c r="G388" i="4" s="1"/>
  <c r="H388" i="4" s="1"/>
  <c r="J388" i="4" s="1"/>
  <c r="K388" i="4" l="1"/>
  <c r="F389" i="4"/>
  <c r="G389" i="4" s="1"/>
  <c r="H389" i="4" s="1"/>
  <c r="J389" i="4" s="1"/>
  <c r="K389" i="4" l="1"/>
  <c r="F390" i="4"/>
  <c r="G390" i="4" s="1"/>
  <c r="H390" i="4" s="1"/>
  <c r="J390" i="4" s="1"/>
  <c r="K390" i="4" s="1"/>
  <c r="F391" i="4" l="1"/>
  <c r="G391" i="4" s="1"/>
  <c r="H391" i="4" s="1"/>
  <c r="J391" i="4" s="1"/>
  <c r="K391" i="4" l="1"/>
  <c r="F392" i="4"/>
  <c r="G392" i="4" s="1"/>
  <c r="H392" i="4" s="1"/>
  <c r="J392" i="4" s="1"/>
  <c r="K392" i="4" l="1"/>
  <c r="F393" i="4"/>
  <c r="G393" i="4" s="1"/>
  <c r="H393" i="4" s="1"/>
  <c r="J393" i="4" s="1"/>
  <c r="K393" i="4" l="1"/>
  <c r="F394" i="4"/>
  <c r="G394" i="4" s="1"/>
  <c r="H394" i="4" s="1"/>
  <c r="J394" i="4" s="1"/>
  <c r="K394" i="4" l="1"/>
  <c r="F395" i="4"/>
  <c r="G395" i="4" s="1"/>
  <c r="H395" i="4" s="1"/>
  <c r="J395" i="4" s="1"/>
  <c r="K395" i="4" l="1"/>
  <c r="F396" i="4"/>
  <c r="G396" i="4" s="1"/>
  <c r="H396" i="4" s="1"/>
  <c r="J396" i="4" s="1"/>
  <c r="K396" i="4" l="1"/>
  <c r="F397" i="4"/>
  <c r="G397" i="4" s="1"/>
  <c r="H397" i="4" s="1"/>
  <c r="J397" i="4" s="1"/>
  <c r="K397" i="4" l="1"/>
  <c r="F398" i="4"/>
  <c r="G398" i="4" s="1"/>
  <c r="H398" i="4" s="1"/>
  <c r="J398" i="4" s="1"/>
  <c r="K398" i="4" l="1"/>
  <c r="F399" i="4"/>
  <c r="G399" i="4" s="1"/>
  <c r="H399" i="4" s="1"/>
  <c r="J399" i="4" s="1"/>
  <c r="K399" i="4" l="1"/>
  <c r="F400" i="4"/>
  <c r="G400" i="4" s="1"/>
  <c r="H400" i="4" s="1"/>
  <c r="J400" i="4" s="1"/>
  <c r="K400" i="4" l="1"/>
  <c r="F401" i="4"/>
  <c r="G401" i="4" s="1"/>
  <c r="H401" i="4" s="1"/>
  <c r="J401" i="4" s="1"/>
  <c r="K401" i="4" l="1"/>
  <c r="F402" i="4"/>
  <c r="G402" i="4" s="1"/>
  <c r="H402" i="4" s="1"/>
  <c r="J402" i="4" s="1"/>
  <c r="K402" i="4" l="1"/>
  <c r="F403" i="4"/>
  <c r="G403" i="4" s="1"/>
  <c r="H403" i="4" s="1"/>
  <c r="J403" i="4" s="1"/>
  <c r="K403" i="4" l="1"/>
  <c r="F404" i="4"/>
  <c r="G404" i="4" s="1"/>
  <c r="H404" i="4" s="1"/>
  <c r="J404" i="4" s="1"/>
  <c r="K404" i="4" l="1"/>
  <c r="F405" i="4"/>
  <c r="G405" i="4" s="1"/>
  <c r="H405" i="4" s="1"/>
  <c r="J405" i="4" s="1"/>
  <c r="K405" i="4" l="1"/>
  <c r="F406" i="4"/>
  <c r="G406" i="4" s="1"/>
  <c r="H406" i="4" s="1"/>
  <c r="J406" i="4" s="1"/>
  <c r="K406" i="4" l="1"/>
  <c r="F407" i="4"/>
  <c r="G407" i="4" s="1"/>
  <c r="H407" i="4" s="1"/>
  <c r="J407" i="4" s="1"/>
  <c r="K407" i="4" l="1"/>
  <c r="F408" i="4"/>
  <c r="G408" i="4" s="1"/>
  <c r="H408" i="4" s="1"/>
  <c r="J408" i="4" s="1"/>
  <c r="K408" i="4" l="1"/>
  <c r="F409" i="4"/>
  <c r="G409" i="4" s="1"/>
  <c r="H409" i="4" s="1"/>
  <c r="J409" i="4" s="1"/>
  <c r="K409" i="4" l="1"/>
  <c r="F410" i="4"/>
  <c r="G410" i="4" s="1"/>
  <c r="H410" i="4" s="1"/>
  <c r="J410" i="4" s="1"/>
  <c r="K410" i="4" l="1"/>
  <c r="F411" i="4"/>
  <c r="G411" i="4" s="1"/>
  <c r="H411" i="4" s="1"/>
  <c r="J411" i="4" s="1"/>
  <c r="K411" i="4" l="1"/>
  <c r="F412" i="4"/>
  <c r="G412" i="4" s="1"/>
  <c r="H412" i="4" s="1"/>
  <c r="J412" i="4" s="1"/>
  <c r="K412" i="4" l="1"/>
  <c r="F413" i="4"/>
  <c r="G413" i="4" s="1"/>
  <c r="H413" i="4" s="1"/>
  <c r="J413" i="4" s="1"/>
  <c r="K413" i="4" l="1"/>
  <c r="F414" i="4"/>
  <c r="G414" i="4" s="1"/>
  <c r="H414" i="4" s="1"/>
  <c r="J414" i="4" s="1"/>
  <c r="K414" i="4" l="1"/>
  <c r="F415" i="4"/>
  <c r="G415" i="4" s="1"/>
  <c r="H415" i="4" s="1"/>
  <c r="J415" i="4" s="1"/>
  <c r="K415" i="4" l="1"/>
  <c r="F416" i="4"/>
  <c r="G416" i="4" s="1"/>
  <c r="H416" i="4" s="1"/>
  <c r="J416" i="4" s="1"/>
  <c r="K416" i="4" l="1"/>
  <c r="F417" i="4"/>
  <c r="G417" i="4" s="1"/>
  <c r="H417" i="4" s="1"/>
  <c r="J417" i="4" s="1"/>
  <c r="K417" i="4" l="1"/>
  <c r="F418" i="4"/>
  <c r="G418" i="4" s="1"/>
  <c r="H418" i="4" s="1"/>
  <c r="J418" i="4" s="1"/>
  <c r="K418" i="4" l="1"/>
  <c r="F419" i="4"/>
  <c r="G419" i="4" s="1"/>
  <c r="H419" i="4" s="1"/>
  <c r="J419" i="4" s="1"/>
  <c r="K419" i="4" l="1"/>
  <c r="F420" i="4"/>
  <c r="G420" i="4" s="1"/>
  <c r="H420" i="4" s="1"/>
  <c r="J420" i="4" s="1"/>
  <c r="K420" i="4" l="1"/>
  <c r="F421" i="4"/>
  <c r="G421" i="4" s="1"/>
  <c r="H421" i="4" s="1"/>
  <c r="J421" i="4" s="1"/>
  <c r="K421" i="4" l="1"/>
  <c r="F422" i="4"/>
  <c r="G422" i="4" s="1"/>
  <c r="H422" i="4" s="1"/>
  <c r="J422" i="4" s="1"/>
  <c r="K422" i="4" l="1"/>
  <c r="F423" i="4"/>
  <c r="G423" i="4" s="1"/>
  <c r="H423" i="4" s="1"/>
  <c r="J423" i="4" s="1"/>
  <c r="K423" i="4" l="1"/>
  <c r="F424" i="4"/>
  <c r="G424" i="4" s="1"/>
  <c r="H424" i="4" s="1"/>
  <c r="J424" i="4" s="1"/>
  <c r="K424" i="4" l="1"/>
  <c r="F425" i="4"/>
  <c r="G425" i="4" s="1"/>
  <c r="H425" i="4" s="1"/>
  <c r="J425" i="4" s="1"/>
  <c r="K425" i="4" l="1"/>
  <c r="F426" i="4"/>
  <c r="G426" i="4" s="1"/>
  <c r="H426" i="4" s="1"/>
  <c r="J426" i="4" s="1"/>
  <c r="K426" i="4" l="1"/>
  <c r="F427" i="4"/>
  <c r="G427" i="4" s="1"/>
  <c r="H427" i="4" s="1"/>
  <c r="J427" i="4" s="1"/>
  <c r="K427" i="4" s="1"/>
  <c r="F428" i="4" l="1"/>
  <c r="G428" i="4" s="1"/>
  <c r="H428" i="4" s="1"/>
  <c r="J428" i="4" s="1"/>
  <c r="K428" i="4" l="1"/>
  <c r="F429" i="4"/>
  <c r="G429" i="4" s="1"/>
  <c r="H429" i="4" s="1"/>
  <c r="J429" i="4" s="1"/>
  <c r="K429" i="4" l="1"/>
  <c r="F430" i="4"/>
  <c r="G430" i="4" s="1"/>
  <c r="H430" i="4" s="1"/>
  <c r="J430" i="4" s="1"/>
  <c r="K430" i="4" l="1"/>
  <c r="F431" i="4"/>
  <c r="G431" i="4" s="1"/>
  <c r="H431" i="4" s="1"/>
  <c r="J431" i="4" s="1"/>
  <c r="K431" i="4" l="1"/>
  <c r="F432" i="4"/>
  <c r="G432" i="4" s="1"/>
  <c r="H432" i="4" s="1"/>
  <c r="J432" i="4" s="1"/>
  <c r="K432" i="4" l="1"/>
  <c r="F433" i="4"/>
  <c r="G433" i="4" s="1"/>
  <c r="H433" i="4" s="1"/>
  <c r="J433" i="4" s="1"/>
  <c r="K433" i="4" l="1"/>
  <c r="F434" i="4"/>
  <c r="G434" i="4" s="1"/>
  <c r="H434" i="4" s="1"/>
  <c r="J434" i="4" s="1"/>
  <c r="K434" i="4" l="1"/>
  <c r="F435" i="4"/>
  <c r="G435" i="4" s="1"/>
  <c r="H435" i="4" s="1"/>
  <c r="J435" i="4" s="1"/>
  <c r="K435" i="4" s="1"/>
  <c r="F436" i="4" l="1"/>
  <c r="G436" i="4" s="1"/>
  <c r="H436" i="4" s="1"/>
  <c r="J436" i="4" s="1"/>
  <c r="K436" i="4" l="1"/>
  <c r="F437" i="4"/>
  <c r="G437" i="4" s="1"/>
  <c r="H437" i="4" s="1"/>
  <c r="J437" i="4" s="1"/>
  <c r="K437" i="4" l="1"/>
  <c r="F438" i="4"/>
  <c r="G438" i="4" s="1"/>
  <c r="H438" i="4" s="1"/>
  <c r="J438" i="4" s="1"/>
  <c r="K438" i="4" l="1"/>
  <c r="F439" i="4"/>
  <c r="G439" i="4" s="1"/>
  <c r="H439" i="4" s="1"/>
  <c r="J439" i="4" s="1"/>
  <c r="K439" i="4" l="1"/>
  <c r="F440" i="4"/>
  <c r="G440" i="4" s="1"/>
  <c r="H440" i="4" s="1"/>
  <c r="J440" i="4" s="1"/>
  <c r="K440" i="4" l="1"/>
  <c r="F441" i="4"/>
  <c r="G441" i="4" s="1"/>
  <c r="H441" i="4" s="1"/>
  <c r="J441" i="4" s="1"/>
  <c r="K441" i="4" l="1"/>
  <c r="F442" i="4"/>
  <c r="G442" i="4" s="1"/>
  <c r="H442" i="4" s="1"/>
  <c r="J442" i="4" s="1"/>
  <c r="K442" i="4" l="1"/>
  <c r="F443" i="4"/>
  <c r="G443" i="4" s="1"/>
  <c r="H443" i="4" s="1"/>
  <c r="J443" i="4" s="1"/>
  <c r="K443" i="4" l="1"/>
  <c r="F444" i="4"/>
  <c r="G444" i="4" s="1"/>
  <c r="H444" i="4" s="1"/>
  <c r="J444" i="4" s="1"/>
  <c r="K444" i="4" l="1"/>
  <c r="F445" i="4"/>
  <c r="G445" i="4" s="1"/>
  <c r="H445" i="4" s="1"/>
  <c r="J445" i="4" s="1"/>
  <c r="K445" i="4" l="1"/>
  <c r="F446" i="4"/>
  <c r="G446" i="4" s="1"/>
  <c r="H446" i="4" s="1"/>
  <c r="J446" i="4" s="1"/>
  <c r="K446" i="4" l="1"/>
  <c r="F447" i="4"/>
  <c r="G447" i="4" s="1"/>
  <c r="H447" i="4" s="1"/>
  <c r="J447" i="4" s="1"/>
  <c r="K447" i="4" l="1"/>
  <c r="F448" i="4"/>
  <c r="G448" i="4" s="1"/>
  <c r="H448" i="4" s="1"/>
  <c r="J448" i="4" s="1"/>
  <c r="K448" i="4" l="1"/>
  <c r="F449" i="4"/>
  <c r="G449" i="4" s="1"/>
  <c r="H449" i="4" s="1"/>
  <c r="J449" i="4" s="1"/>
  <c r="K449" i="4" l="1"/>
  <c r="F450" i="4"/>
  <c r="G450" i="4" s="1"/>
  <c r="H450" i="4" s="1"/>
  <c r="J450" i="4" s="1"/>
  <c r="K450" i="4" l="1"/>
  <c r="F451" i="4"/>
  <c r="G451" i="4" s="1"/>
  <c r="H451" i="4" s="1"/>
  <c r="J451" i="4" s="1"/>
  <c r="K451" i="4" l="1"/>
  <c r="F452" i="4"/>
  <c r="G452" i="4" s="1"/>
  <c r="H452" i="4" s="1"/>
  <c r="J452" i="4" s="1"/>
  <c r="K452" i="4" l="1"/>
  <c r="F453" i="4"/>
  <c r="G453" i="4" s="1"/>
  <c r="H453" i="4" s="1"/>
  <c r="J453" i="4" s="1"/>
  <c r="K453" i="4" l="1"/>
  <c r="F454" i="4"/>
  <c r="G454" i="4" s="1"/>
  <c r="H454" i="4" s="1"/>
  <c r="J454" i="4" s="1"/>
  <c r="K454" i="4" l="1"/>
  <c r="F455" i="4"/>
  <c r="G455" i="4" s="1"/>
  <c r="H455" i="4" s="1"/>
  <c r="J455" i="4" s="1"/>
  <c r="K455" i="4" l="1"/>
  <c r="F456" i="4"/>
  <c r="G456" i="4" s="1"/>
  <c r="H456" i="4" s="1"/>
  <c r="J456" i="4" s="1"/>
  <c r="K456" i="4" l="1"/>
  <c r="F457" i="4"/>
  <c r="G457" i="4" s="1"/>
  <c r="H457" i="4" s="1"/>
  <c r="J457" i="4" s="1"/>
  <c r="K457" i="4" l="1"/>
  <c r="F458" i="4"/>
  <c r="G458" i="4" s="1"/>
  <c r="H458" i="4" s="1"/>
  <c r="J458" i="4" s="1"/>
  <c r="K458" i="4" l="1"/>
  <c r="F459" i="4"/>
  <c r="G459" i="4" s="1"/>
  <c r="H459" i="4" s="1"/>
  <c r="J459" i="4" s="1"/>
  <c r="K459" i="4" l="1"/>
  <c r="F460" i="4"/>
  <c r="G460" i="4" s="1"/>
  <c r="H460" i="4" s="1"/>
  <c r="J460" i="4" s="1"/>
  <c r="K460" i="4" l="1"/>
  <c r="F461" i="4"/>
  <c r="G461" i="4" s="1"/>
  <c r="H461" i="4" s="1"/>
  <c r="J461" i="4" s="1"/>
  <c r="K461" i="4" l="1"/>
  <c r="F462" i="4"/>
  <c r="G462" i="4" s="1"/>
  <c r="H462" i="4" s="1"/>
  <c r="J462" i="4" s="1"/>
  <c r="K462" i="4" l="1"/>
  <c r="F463" i="4"/>
  <c r="G463" i="4" s="1"/>
  <c r="H463" i="4" s="1"/>
  <c r="J463" i="4" s="1"/>
  <c r="K463" i="4" l="1"/>
  <c r="F464" i="4"/>
  <c r="G464" i="4" s="1"/>
  <c r="H464" i="4" s="1"/>
  <c r="J464" i="4" s="1"/>
  <c r="K464" i="4" l="1"/>
  <c r="F465" i="4"/>
  <c r="G465" i="4" s="1"/>
  <c r="H465" i="4" s="1"/>
  <c r="J465" i="4" s="1"/>
  <c r="K465" i="4" l="1"/>
  <c r="F466" i="4"/>
  <c r="G466" i="4" s="1"/>
  <c r="H466" i="4" s="1"/>
  <c r="J466" i="4" s="1"/>
  <c r="K466" i="4" l="1"/>
  <c r="F467" i="4"/>
  <c r="G467" i="4" s="1"/>
  <c r="H467" i="4" s="1"/>
  <c r="J467" i="4" s="1"/>
  <c r="K467" i="4" l="1"/>
  <c r="F468" i="4"/>
  <c r="G468" i="4" s="1"/>
  <c r="H468" i="4" s="1"/>
  <c r="J468" i="4" s="1"/>
  <c r="K468" i="4" l="1"/>
  <c r="F469" i="4"/>
  <c r="G469" i="4" s="1"/>
  <c r="H469" i="4" s="1"/>
  <c r="J469" i="4" s="1"/>
  <c r="K469" i="4" l="1"/>
  <c r="F470" i="4"/>
  <c r="G470" i="4" s="1"/>
  <c r="H470" i="4" s="1"/>
  <c r="J470" i="4" s="1"/>
  <c r="K470" i="4" l="1"/>
  <c r="F471" i="4"/>
  <c r="G471" i="4" s="1"/>
  <c r="H471" i="4" s="1"/>
  <c r="J471" i="4" s="1"/>
  <c r="K471" i="4" l="1"/>
  <c r="F472" i="4"/>
  <c r="G472" i="4" s="1"/>
  <c r="H472" i="4" s="1"/>
  <c r="J472" i="4" s="1"/>
  <c r="K472" i="4" l="1"/>
  <c r="F473" i="4"/>
  <c r="G473" i="4" s="1"/>
  <c r="H473" i="4" s="1"/>
  <c r="J473" i="4" s="1"/>
  <c r="K473" i="4" l="1"/>
  <c r="F474" i="4"/>
  <c r="G474" i="4" s="1"/>
  <c r="H474" i="4" s="1"/>
  <c r="J474" i="4" s="1"/>
  <c r="K474" i="4" l="1"/>
  <c r="F475" i="4"/>
  <c r="G475" i="4" s="1"/>
  <c r="H475" i="4" s="1"/>
  <c r="J475" i="4" s="1"/>
  <c r="K475" i="4" l="1"/>
  <c r="F476" i="4"/>
  <c r="G476" i="4" s="1"/>
  <c r="H476" i="4" s="1"/>
  <c r="J476" i="4" s="1"/>
  <c r="K476" i="4" l="1"/>
  <c r="F477" i="4"/>
  <c r="G477" i="4" s="1"/>
  <c r="H477" i="4" s="1"/>
  <c r="J477" i="4" s="1"/>
  <c r="K477" i="4" l="1"/>
  <c r="F478" i="4"/>
  <c r="G478" i="4" s="1"/>
  <c r="H478" i="4" s="1"/>
  <c r="J478" i="4" s="1"/>
  <c r="K478" i="4" l="1"/>
  <c r="F479" i="4"/>
  <c r="G479" i="4" s="1"/>
  <c r="H479" i="4" s="1"/>
  <c r="J479" i="4" s="1"/>
  <c r="K479" i="4" l="1"/>
  <c r="F480" i="4"/>
  <c r="G480" i="4" s="1"/>
  <c r="H480" i="4" s="1"/>
  <c r="J480" i="4" s="1"/>
  <c r="K480" i="4" l="1"/>
  <c r="F481" i="4"/>
  <c r="G481" i="4" s="1"/>
  <c r="H481" i="4" s="1"/>
  <c r="J481" i="4" s="1"/>
  <c r="K481" i="4" l="1"/>
  <c r="F482" i="4"/>
  <c r="G482" i="4" s="1"/>
  <c r="H482" i="4" s="1"/>
  <c r="J482" i="4" s="1"/>
  <c r="K482" i="4" l="1"/>
  <c r="F483" i="4"/>
  <c r="G483" i="4" s="1"/>
  <c r="H483" i="4" s="1"/>
  <c r="J483" i="4" s="1"/>
  <c r="K483" i="4" l="1"/>
  <c r="F484" i="4"/>
  <c r="G484" i="4" s="1"/>
  <c r="H484" i="4" s="1"/>
  <c r="J484" i="4" s="1"/>
  <c r="K484" i="4" l="1"/>
  <c r="F485" i="4"/>
  <c r="G485" i="4" s="1"/>
  <c r="H485" i="4" s="1"/>
  <c r="J485" i="4" s="1"/>
  <c r="K485" i="4" l="1"/>
  <c r="F486" i="4"/>
  <c r="G486" i="4" s="1"/>
  <c r="H486" i="4" s="1"/>
  <c r="J486" i="4" s="1"/>
  <c r="K486" i="4" l="1"/>
  <c r="F487" i="4"/>
  <c r="G487" i="4" s="1"/>
  <c r="H487" i="4" s="1"/>
  <c r="J487" i="4" s="1"/>
  <c r="K487" i="4" l="1"/>
  <c r="F488" i="4"/>
  <c r="G488" i="4" s="1"/>
  <c r="H488" i="4" s="1"/>
  <c r="J488" i="4" s="1"/>
  <c r="K488" i="4" l="1"/>
  <c r="F489" i="4"/>
  <c r="G489" i="4" s="1"/>
  <c r="H489" i="4" s="1"/>
  <c r="J489" i="4" s="1"/>
  <c r="K489" i="4" l="1"/>
  <c r="F490" i="4"/>
  <c r="G490" i="4" s="1"/>
  <c r="H490" i="4" s="1"/>
  <c r="J490" i="4" s="1"/>
  <c r="K490" i="4" l="1"/>
  <c r="F491" i="4"/>
  <c r="G491" i="4" s="1"/>
  <c r="H491" i="4" s="1"/>
  <c r="J491" i="4" s="1"/>
  <c r="K491" i="4" l="1"/>
  <c r="F492" i="4"/>
  <c r="G492" i="4" s="1"/>
  <c r="H492" i="4" s="1"/>
  <c r="J492" i="4" s="1"/>
  <c r="K492" i="4" l="1"/>
  <c r="F493" i="4"/>
  <c r="G493" i="4" s="1"/>
  <c r="H493" i="4" s="1"/>
  <c r="J493" i="4" s="1"/>
  <c r="K493" i="4" l="1"/>
  <c r="F494" i="4"/>
  <c r="G494" i="4" s="1"/>
  <c r="H494" i="4" s="1"/>
  <c r="J494" i="4" s="1"/>
  <c r="K494" i="4" l="1"/>
  <c r="F495" i="4"/>
  <c r="G495" i="4" s="1"/>
  <c r="H495" i="4" s="1"/>
  <c r="J495" i="4" s="1"/>
  <c r="K495" i="4" l="1"/>
  <c r="F496" i="4"/>
  <c r="G496" i="4" s="1"/>
  <c r="H496" i="4" s="1"/>
  <c r="J496" i="4" s="1"/>
  <c r="K496" i="4" l="1"/>
  <c r="F497" i="4"/>
  <c r="G497" i="4" s="1"/>
  <c r="H497" i="4" s="1"/>
  <c r="J497" i="4" s="1"/>
  <c r="K497" i="4" l="1"/>
  <c r="F498" i="4"/>
  <c r="G498" i="4" s="1"/>
  <c r="H498" i="4" s="1"/>
  <c r="J498" i="4" s="1"/>
  <c r="K498" i="4" l="1"/>
  <c r="F499" i="4"/>
  <c r="G499" i="4" s="1"/>
  <c r="H499" i="4" s="1"/>
  <c r="J499" i="4" s="1"/>
  <c r="K499" i="4" l="1"/>
  <c r="F500" i="4"/>
  <c r="G500" i="4" s="1"/>
  <c r="H500" i="4" s="1"/>
  <c r="J500" i="4" s="1"/>
  <c r="K500" i="4" l="1"/>
  <c r="F501" i="4"/>
  <c r="G501" i="4" s="1"/>
  <c r="H501" i="4" s="1"/>
  <c r="J501" i="4" s="1"/>
  <c r="K501" i="4" l="1"/>
  <c r="F502" i="4"/>
  <c r="G502" i="4" s="1"/>
  <c r="H502" i="4" s="1"/>
  <c r="J502" i="4" s="1"/>
  <c r="K502" i="4" s="1"/>
  <c r="F503" i="4" l="1"/>
  <c r="G503" i="4" s="1"/>
  <c r="H503" i="4" s="1"/>
  <c r="J503" i="4" s="1"/>
  <c r="K503" i="4" l="1"/>
  <c r="F504" i="4"/>
  <c r="G504" i="4" s="1"/>
  <c r="H504" i="4" s="1"/>
  <c r="J504" i="4" s="1"/>
  <c r="K504" i="4" l="1"/>
  <c r="F505" i="4"/>
  <c r="G505" i="4" s="1"/>
  <c r="H505" i="4" s="1"/>
  <c r="J505" i="4" s="1"/>
  <c r="K505" i="4" l="1"/>
  <c r="F506" i="4"/>
  <c r="G506" i="4" s="1"/>
  <c r="H506" i="4" s="1"/>
  <c r="J506" i="4" s="1"/>
  <c r="K506" i="4" l="1"/>
  <c r="F507" i="4"/>
  <c r="G507" i="4" s="1"/>
  <c r="H507" i="4" s="1"/>
  <c r="J507" i="4" s="1"/>
  <c r="K507" i="4" l="1"/>
  <c r="F508" i="4"/>
  <c r="G508" i="4" s="1"/>
  <c r="H508" i="4" s="1"/>
  <c r="J508" i="4" s="1"/>
  <c r="K508" i="4" l="1"/>
  <c r="F509" i="4"/>
  <c r="G509" i="4" s="1"/>
  <c r="H509" i="4" s="1"/>
  <c r="J509" i="4" s="1"/>
  <c r="K509" i="4" l="1"/>
  <c r="F510" i="4"/>
  <c r="G510" i="4" s="1"/>
  <c r="H510" i="4" s="1"/>
  <c r="J510" i="4" s="1"/>
  <c r="K510" i="4" l="1"/>
  <c r="F511" i="4"/>
  <c r="G511" i="4" s="1"/>
  <c r="H511" i="4" s="1"/>
  <c r="J511" i="4" s="1"/>
  <c r="K511" i="4" l="1"/>
  <c r="F512" i="4"/>
  <c r="G512" i="4" s="1"/>
  <c r="H512" i="4" s="1"/>
  <c r="J512" i="4" s="1"/>
  <c r="K512" i="4" l="1"/>
  <c r="F513" i="4"/>
  <c r="G513" i="4" s="1"/>
  <c r="H513" i="4" s="1"/>
  <c r="J513" i="4" s="1"/>
  <c r="K513" i="4" l="1"/>
  <c r="F514" i="4"/>
  <c r="G514" i="4" s="1"/>
  <c r="H514" i="4" s="1"/>
  <c r="J514" i="4" s="1"/>
  <c r="K514" i="4" l="1"/>
  <c r="F515" i="4"/>
  <c r="G515" i="4" s="1"/>
  <c r="H515" i="4" s="1"/>
  <c r="J515" i="4" s="1"/>
  <c r="K515" i="4" s="1"/>
  <c r="F516" i="4" l="1"/>
  <c r="G516" i="4" s="1"/>
  <c r="H516" i="4" s="1"/>
  <c r="J516" i="4" s="1"/>
  <c r="K516" i="4" l="1"/>
  <c r="F517" i="4"/>
  <c r="G517" i="4" s="1"/>
  <c r="H517" i="4" s="1"/>
  <c r="J517" i="4" s="1"/>
  <c r="K517" i="4" l="1"/>
  <c r="F518" i="4"/>
  <c r="G518" i="4" s="1"/>
  <c r="H518" i="4" s="1"/>
  <c r="J518" i="4" s="1"/>
  <c r="K518" i="4" s="1"/>
  <c r="F519" i="4" l="1"/>
  <c r="G519" i="4" s="1"/>
  <c r="H519" i="4" s="1"/>
  <c r="J519" i="4" s="1"/>
  <c r="K519" i="4" l="1"/>
  <c r="F520" i="4"/>
  <c r="G520" i="4" s="1"/>
  <c r="H520" i="4" s="1"/>
  <c r="J520" i="4" s="1"/>
  <c r="K520" i="4" l="1"/>
  <c r="F521" i="4"/>
  <c r="G521" i="4" s="1"/>
  <c r="H521" i="4" s="1"/>
  <c r="J521" i="4" s="1"/>
  <c r="K521" i="4" l="1"/>
  <c r="F522" i="4"/>
  <c r="G522" i="4" s="1"/>
  <c r="H522" i="4" s="1"/>
  <c r="J522" i="4" s="1"/>
  <c r="K522" i="4" l="1"/>
  <c r="F523" i="4"/>
  <c r="G523" i="4" s="1"/>
  <c r="H523" i="4" s="1"/>
  <c r="J523" i="4" s="1"/>
  <c r="K523" i="4" l="1"/>
  <c r="F524" i="4"/>
  <c r="G524" i="4" s="1"/>
  <c r="H524" i="4" s="1"/>
  <c r="J524" i="4" s="1"/>
  <c r="K524" i="4" l="1"/>
  <c r="F525" i="4"/>
  <c r="G525" i="4" s="1"/>
  <c r="H525" i="4" s="1"/>
  <c r="J525" i="4" s="1"/>
  <c r="K525" i="4" l="1"/>
  <c r="F526" i="4"/>
  <c r="G526" i="4" s="1"/>
  <c r="H526" i="4" s="1"/>
  <c r="J526" i="4" s="1"/>
  <c r="K526" i="4" l="1"/>
  <c r="F527" i="4"/>
  <c r="G527" i="4" s="1"/>
  <c r="H527" i="4" s="1"/>
  <c r="J527" i="4" s="1"/>
  <c r="K527" i="4" l="1"/>
  <c r="F528" i="4"/>
  <c r="G528" i="4" s="1"/>
  <c r="H528" i="4" s="1"/>
  <c r="J528" i="4" s="1"/>
  <c r="K528" i="4" l="1"/>
  <c r="F529" i="4"/>
  <c r="G529" i="4" s="1"/>
  <c r="H529" i="4" s="1"/>
  <c r="J529" i="4" s="1"/>
  <c r="K529" i="4" l="1"/>
  <c r="F530" i="4"/>
  <c r="G530" i="4" s="1"/>
  <c r="H530" i="4" s="1"/>
  <c r="J530" i="4" s="1"/>
  <c r="K530" i="4" l="1"/>
  <c r="F531" i="4"/>
  <c r="G531" i="4" s="1"/>
  <c r="H531" i="4" s="1"/>
  <c r="J531" i="4" s="1"/>
  <c r="K531" i="4" l="1"/>
  <c r="F532" i="4"/>
  <c r="G532" i="4" s="1"/>
  <c r="H532" i="4" s="1"/>
  <c r="J532" i="4" s="1"/>
  <c r="K532" i="4" l="1"/>
  <c r="F533" i="4"/>
  <c r="G533" i="4" s="1"/>
  <c r="H533" i="4" s="1"/>
  <c r="J533" i="4" s="1"/>
  <c r="K533" i="4" l="1"/>
  <c r="F534" i="4"/>
  <c r="G534" i="4" s="1"/>
  <c r="H534" i="4" s="1"/>
  <c r="J534" i="4" s="1"/>
  <c r="K534" i="4" l="1"/>
  <c r="F535" i="4"/>
  <c r="G535" i="4" s="1"/>
  <c r="H535" i="4" s="1"/>
  <c r="J535" i="4" s="1"/>
  <c r="K535" i="4" l="1"/>
  <c r="F536" i="4"/>
  <c r="G536" i="4" s="1"/>
  <c r="H536" i="4" s="1"/>
  <c r="J536" i="4" s="1"/>
  <c r="K536" i="4" l="1"/>
  <c r="F537" i="4"/>
  <c r="G537" i="4" s="1"/>
  <c r="H537" i="4" s="1"/>
  <c r="J537" i="4" s="1"/>
  <c r="K537" i="4" l="1"/>
  <c r="F538" i="4"/>
  <c r="G538" i="4" s="1"/>
  <c r="H538" i="4" s="1"/>
  <c r="J538" i="4" s="1"/>
  <c r="K538" i="4" l="1"/>
  <c r="F539" i="4"/>
  <c r="G539" i="4" s="1"/>
  <c r="H539" i="4" s="1"/>
  <c r="J539" i="4" s="1"/>
  <c r="K539" i="4" l="1"/>
  <c r="F540" i="4"/>
  <c r="G540" i="4" s="1"/>
  <c r="H540" i="4" s="1"/>
  <c r="J540" i="4" s="1"/>
  <c r="K540" i="4" l="1"/>
  <c r="F541" i="4"/>
  <c r="G541" i="4" s="1"/>
  <c r="H541" i="4" s="1"/>
  <c r="J541" i="4" s="1"/>
  <c r="K541" i="4" l="1"/>
  <c r="F542" i="4"/>
  <c r="G542" i="4" s="1"/>
  <c r="H542" i="4" s="1"/>
  <c r="J542" i="4" s="1"/>
  <c r="K542" i="4" l="1"/>
  <c r="F543" i="4"/>
  <c r="G543" i="4" s="1"/>
  <c r="H543" i="4" s="1"/>
  <c r="J543" i="4" s="1"/>
  <c r="K543" i="4" l="1"/>
  <c r="F544" i="4"/>
  <c r="G544" i="4" s="1"/>
  <c r="H544" i="4" s="1"/>
  <c r="J544" i="4" s="1"/>
  <c r="K544" i="4" l="1"/>
  <c r="F545" i="4"/>
  <c r="G545" i="4" s="1"/>
  <c r="H545" i="4" s="1"/>
  <c r="J545" i="4" s="1"/>
  <c r="K545" i="4" l="1"/>
  <c r="F546" i="4"/>
  <c r="G546" i="4" s="1"/>
  <c r="H546" i="4" s="1"/>
  <c r="J546" i="4" s="1"/>
  <c r="K546" i="4" l="1"/>
  <c r="F547" i="4"/>
  <c r="G547" i="4" s="1"/>
  <c r="H547" i="4" s="1"/>
  <c r="J547" i="4" s="1"/>
  <c r="K547" i="4" l="1"/>
  <c r="F548" i="4"/>
  <c r="G548" i="4" s="1"/>
  <c r="H548" i="4" s="1"/>
  <c r="J548" i="4" s="1"/>
  <c r="K548" i="4" l="1"/>
  <c r="F549" i="4"/>
  <c r="G549" i="4" s="1"/>
  <c r="H549" i="4" s="1"/>
  <c r="J549" i="4" s="1"/>
  <c r="K549" i="4" l="1"/>
  <c r="F550" i="4"/>
  <c r="G550" i="4" s="1"/>
  <c r="H550" i="4" s="1"/>
  <c r="J550" i="4" s="1"/>
  <c r="K550" i="4" l="1"/>
  <c r="F551" i="4"/>
  <c r="G551" i="4" s="1"/>
  <c r="H551" i="4" s="1"/>
  <c r="J551" i="4" s="1"/>
  <c r="K551" i="4" l="1"/>
  <c r="F552" i="4"/>
  <c r="G552" i="4" s="1"/>
  <c r="H552" i="4" s="1"/>
  <c r="J552" i="4" s="1"/>
  <c r="K552" i="4" l="1"/>
  <c r="F553" i="4"/>
  <c r="G553" i="4" s="1"/>
  <c r="H553" i="4" s="1"/>
  <c r="J553" i="4" s="1"/>
  <c r="K553" i="4" l="1"/>
  <c r="F554" i="4"/>
  <c r="G554" i="4" s="1"/>
  <c r="H554" i="4" s="1"/>
  <c r="J554" i="4" s="1"/>
  <c r="K554" i="4" l="1"/>
  <c r="F555" i="4"/>
  <c r="G555" i="4" s="1"/>
  <c r="H555" i="4" s="1"/>
  <c r="J555" i="4" s="1"/>
  <c r="K555" i="4" l="1"/>
  <c r="F556" i="4"/>
  <c r="G556" i="4" s="1"/>
  <c r="H556" i="4" s="1"/>
  <c r="J556" i="4" s="1"/>
  <c r="K556" i="4" l="1"/>
  <c r="F557" i="4"/>
  <c r="G557" i="4" s="1"/>
  <c r="H557" i="4" s="1"/>
  <c r="J557" i="4" s="1"/>
  <c r="K557" i="4" l="1"/>
  <c r="F558" i="4"/>
  <c r="G558" i="4" s="1"/>
  <c r="H558" i="4" s="1"/>
  <c r="J558" i="4" s="1"/>
  <c r="K558" i="4" l="1"/>
  <c r="F559" i="4"/>
  <c r="G559" i="4" s="1"/>
  <c r="H559" i="4" s="1"/>
  <c r="J559" i="4" s="1"/>
  <c r="K559" i="4" l="1"/>
  <c r="F560" i="4"/>
  <c r="G560" i="4" s="1"/>
  <c r="H560" i="4" s="1"/>
  <c r="J560" i="4" s="1"/>
  <c r="K560" i="4" l="1"/>
  <c r="F561" i="4"/>
  <c r="G561" i="4" s="1"/>
  <c r="H561" i="4" s="1"/>
  <c r="J561" i="4" s="1"/>
  <c r="K561" i="4" l="1"/>
  <c r="F562" i="4"/>
  <c r="G562" i="4" s="1"/>
  <c r="H562" i="4" s="1"/>
  <c r="J562" i="4" s="1"/>
  <c r="K562" i="4" l="1"/>
  <c r="F563" i="4"/>
  <c r="G563" i="4" s="1"/>
  <c r="H563" i="4" s="1"/>
  <c r="J563" i="4" s="1"/>
  <c r="K563" i="4" l="1"/>
  <c r="F564" i="4"/>
  <c r="G564" i="4" s="1"/>
  <c r="H564" i="4" s="1"/>
  <c r="J564" i="4" s="1"/>
  <c r="K564" i="4" l="1"/>
  <c r="F565" i="4"/>
  <c r="G565" i="4" s="1"/>
  <c r="H565" i="4" s="1"/>
  <c r="J565" i="4" s="1"/>
  <c r="K565" i="4" l="1"/>
  <c r="F566" i="4"/>
  <c r="G566" i="4" s="1"/>
  <c r="H566" i="4" s="1"/>
  <c r="J566" i="4" s="1"/>
  <c r="K566" i="4" l="1"/>
  <c r="F567" i="4"/>
  <c r="G567" i="4" s="1"/>
  <c r="H567" i="4" s="1"/>
  <c r="J567" i="4" s="1"/>
  <c r="K567" i="4" l="1"/>
  <c r="F568" i="4"/>
  <c r="G568" i="4" s="1"/>
  <c r="H568" i="4" s="1"/>
  <c r="J568" i="4" s="1"/>
  <c r="K568" i="4" l="1"/>
  <c r="F569" i="4"/>
  <c r="G569" i="4" s="1"/>
  <c r="H569" i="4" s="1"/>
  <c r="J569" i="4" s="1"/>
  <c r="K569" i="4" l="1"/>
  <c r="F570" i="4"/>
  <c r="G570" i="4" s="1"/>
  <c r="H570" i="4" s="1"/>
  <c r="J570" i="4" s="1"/>
  <c r="K570" i="4" l="1"/>
  <c r="F571" i="4"/>
  <c r="G571" i="4" s="1"/>
  <c r="H571" i="4" s="1"/>
  <c r="J571" i="4" s="1"/>
  <c r="K571" i="4" l="1"/>
  <c r="F572" i="4"/>
  <c r="G572" i="4" s="1"/>
  <c r="H572" i="4" s="1"/>
  <c r="J572" i="4" s="1"/>
  <c r="K572" i="4" l="1"/>
  <c r="F573" i="4"/>
  <c r="G573" i="4" s="1"/>
  <c r="H573" i="4" s="1"/>
  <c r="J573" i="4" s="1"/>
  <c r="K573" i="4" l="1"/>
  <c r="F574" i="4"/>
  <c r="G574" i="4" s="1"/>
  <c r="H574" i="4" s="1"/>
  <c r="J574" i="4" s="1"/>
  <c r="K574" i="4" l="1"/>
  <c r="F575" i="4"/>
  <c r="G575" i="4" s="1"/>
  <c r="H575" i="4" s="1"/>
  <c r="J575" i="4" s="1"/>
  <c r="K575" i="4" l="1"/>
  <c r="F576" i="4"/>
  <c r="G576" i="4" s="1"/>
  <c r="H576" i="4" s="1"/>
  <c r="J576" i="4" s="1"/>
  <c r="K576" i="4" l="1"/>
  <c r="F577" i="4"/>
  <c r="G577" i="4" s="1"/>
  <c r="H577" i="4" s="1"/>
  <c r="J577" i="4" s="1"/>
  <c r="K577" i="4" l="1"/>
  <c r="F578" i="4"/>
  <c r="G578" i="4" s="1"/>
  <c r="H578" i="4" s="1"/>
  <c r="J578" i="4" s="1"/>
  <c r="K578" i="4" l="1"/>
  <c r="F579" i="4"/>
  <c r="G579" i="4" s="1"/>
  <c r="H579" i="4" s="1"/>
  <c r="J579" i="4" s="1"/>
  <c r="K579" i="4" l="1"/>
  <c r="F580" i="4"/>
  <c r="G580" i="4" s="1"/>
  <c r="H580" i="4" s="1"/>
  <c r="J580" i="4" s="1"/>
  <c r="K580" i="4" l="1"/>
  <c r="F581" i="4"/>
  <c r="G581" i="4" s="1"/>
  <c r="H581" i="4" s="1"/>
  <c r="J581" i="4" s="1"/>
  <c r="K581" i="4" l="1"/>
  <c r="F582" i="4"/>
  <c r="G582" i="4" s="1"/>
  <c r="H582" i="4" s="1"/>
  <c r="J582" i="4" s="1"/>
  <c r="K582" i="4" l="1"/>
  <c r="F583" i="4"/>
  <c r="G583" i="4" s="1"/>
  <c r="H583" i="4" s="1"/>
  <c r="J583" i="4" s="1"/>
  <c r="K583" i="4" l="1"/>
  <c r="F584" i="4"/>
  <c r="G584" i="4" s="1"/>
  <c r="H584" i="4" s="1"/>
  <c r="J584" i="4" s="1"/>
  <c r="K584" i="4" l="1"/>
  <c r="F585" i="4"/>
  <c r="G585" i="4" s="1"/>
  <c r="H585" i="4" s="1"/>
  <c r="J585" i="4" s="1"/>
  <c r="K585" i="4" l="1"/>
  <c r="F586" i="4"/>
  <c r="G586" i="4" s="1"/>
  <c r="H586" i="4" s="1"/>
  <c r="J586" i="4" s="1"/>
  <c r="K586" i="4" l="1"/>
  <c r="F587" i="4"/>
  <c r="G587" i="4" s="1"/>
  <c r="H587" i="4" s="1"/>
  <c r="J587" i="4" s="1"/>
  <c r="K587" i="4" l="1"/>
  <c r="F588" i="4"/>
  <c r="G588" i="4" s="1"/>
  <c r="H588" i="4" s="1"/>
  <c r="J588" i="4" s="1"/>
  <c r="K588" i="4" l="1"/>
  <c r="F589" i="4"/>
  <c r="G589" i="4" s="1"/>
  <c r="H589" i="4" s="1"/>
  <c r="J589" i="4" s="1"/>
  <c r="K589" i="4" l="1"/>
  <c r="F590" i="4"/>
  <c r="G590" i="4" s="1"/>
  <c r="H590" i="4" s="1"/>
  <c r="J590" i="4" s="1"/>
  <c r="K590" i="4" l="1"/>
  <c r="F591" i="4"/>
  <c r="G591" i="4" s="1"/>
  <c r="H591" i="4" s="1"/>
  <c r="J591" i="4" s="1"/>
  <c r="K591" i="4" l="1"/>
  <c r="F592" i="4"/>
  <c r="G592" i="4" s="1"/>
  <c r="H592" i="4" s="1"/>
  <c r="J592" i="4" s="1"/>
  <c r="K592" i="4" l="1"/>
  <c r="F593" i="4"/>
  <c r="G593" i="4" s="1"/>
  <c r="H593" i="4" s="1"/>
  <c r="J593" i="4" s="1"/>
  <c r="K593" i="4" l="1"/>
  <c r="F594" i="4"/>
  <c r="G594" i="4" s="1"/>
  <c r="H594" i="4" s="1"/>
  <c r="J594" i="4" s="1"/>
  <c r="K594" i="4" l="1"/>
  <c r="F595" i="4"/>
  <c r="G595" i="4" s="1"/>
  <c r="H595" i="4" s="1"/>
  <c r="J595" i="4" s="1"/>
  <c r="K595" i="4" l="1"/>
  <c r="F596" i="4"/>
  <c r="G596" i="4" s="1"/>
  <c r="H596" i="4" s="1"/>
  <c r="J596" i="4" s="1"/>
  <c r="K596" i="4" l="1"/>
  <c r="F597" i="4"/>
  <c r="G597" i="4" s="1"/>
  <c r="H597" i="4" s="1"/>
  <c r="J597" i="4" s="1"/>
  <c r="K597" i="4" l="1"/>
  <c r="F598" i="4"/>
  <c r="G598" i="4" s="1"/>
  <c r="H598" i="4" s="1"/>
  <c r="J598" i="4" s="1"/>
  <c r="K598" i="4" l="1"/>
  <c r="F599" i="4"/>
  <c r="G599" i="4" s="1"/>
  <c r="H599" i="4" s="1"/>
  <c r="J599" i="4" s="1"/>
  <c r="K599" i="4" l="1"/>
  <c r="F600" i="4"/>
  <c r="G600" i="4" s="1"/>
  <c r="H600" i="4" s="1"/>
  <c r="J600" i="4" s="1"/>
  <c r="K600" i="4" l="1"/>
  <c r="F601" i="4"/>
  <c r="G601" i="4" s="1"/>
  <c r="H601" i="4" s="1"/>
  <c r="J601" i="4" s="1"/>
  <c r="K601" i="4" l="1"/>
  <c r="F602" i="4"/>
  <c r="G602" i="4" s="1"/>
  <c r="H602" i="4" s="1"/>
  <c r="J602" i="4" s="1"/>
  <c r="K602" i="4" l="1"/>
  <c r="F603" i="4"/>
  <c r="G603" i="4" s="1"/>
  <c r="H603" i="4" s="1"/>
  <c r="J603" i="4" s="1"/>
  <c r="K603" i="4" l="1"/>
  <c r="F604" i="4"/>
  <c r="G604" i="4" s="1"/>
  <c r="H604" i="4" s="1"/>
  <c r="J604" i="4" s="1"/>
  <c r="K604" i="4" l="1"/>
  <c r="F605" i="4"/>
  <c r="G605" i="4" s="1"/>
  <c r="H605" i="4" s="1"/>
  <c r="J605" i="4" s="1"/>
  <c r="K605" i="4" l="1"/>
  <c r="F606" i="4"/>
  <c r="G606" i="4" s="1"/>
  <c r="H606" i="4" s="1"/>
  <c r="J606" i="4" s="1"/>
  <c r="K606" i="4" l="1"/>
  <c r="F607" i="4"/>
  <c r="G607" i="4" s="1"/>
  <c r="H607" i="4" s="1"/>
  <c r="J607" i="4" s="1"/>
  <c r="K607" i="4" l="1"/>
  <c r="F608" i="4"/>
  <c r="G608" i="4" s="1"/>
  <c r="H608" i="4" s="1"/>
  <c r="J608" i="4" s="1"/>
  <c r="K608" i="4" l="1"/>
  <c r="F609" i="4"/>
  <c r="G609" i="4" s="1"/>
  <c r="H609" i="4" s="1"/>
  <c r="J609" i="4" s="1"/>
  <c r="K609" i="4" l="1"/>
  <c r="F610" i="4"/>
  <c r="G610" i="4" s="1"/>
  <c r="H610" i="4" s="1"/>
  <c r="J610" i="4" s="1"/>
  <c r="K610" i="4" l="1"/>
  <c r="F611" i="4"/>
  <c r="G611" i="4" s="1"/>
  <c r="H611" i="4" s="1"/>
  <c r="J611" i="4" s="1"/>
  <c r="K611" i="4" l="1"/>
  <c r="F612" i="4"/>
  <c r="G612" i="4" s="1"/>
  <c r="H612" i="4" s="1"/>
  <c r="J612" i="4" s="1"/>
  <c r="K612" i="4" l="1"/>
  <c r="F613" i="4"/>
  <c r="G613" i="4" s="1"/>
  <c r="H613" i="4" s="1"/>
  <c r="J613" i="4" s="1"/>
  <c r="K613" i="4" l="1"/>
  <c r="F614" i="4"/>
  <c r="G614" i="4" s="1"/>
  <c r="H614" i="4" s="1"/>
  <c r="J614" i="4" s="1"/>
  <c r="K614" i="4" l="1"/>
  <c r="F615" i="4"/>
  <c r="G615" i="4" s="1"/>
  <c r="H615" i="4" s="1"/>
  <c r="J615" i="4" s="1"/>
  <c r="K615" i="4" l="1"/>
  <c r="F616" i="4"/>
  <c r="G616" i="4" s="1"/>
  <c r="H616" i="4" s="1"/>
  <c r="J616" i="4" s="1"/>
  <c r="K616" i="4" l="1"/>
  <c r="F617" i="4"/>
  <c r="G617" i="4" s="1"/>
  <c r="H617" i="4" s="1"/>
  <c r="J617" i="4" s="1"/>
  <c r="K617" i="4" l="1"/>
  <c r="F618" i="4"/>
  <c r="G618" i="4" s="1"/>
  <c r="H618" i="4" s="1"/>
  <c r="J618" i="4" s="1"/>
  <c r="K618" i="4" l="1"/>
  <c r="F619" i="4"/>
  <c r="G619" i="4" s="1"/>
  <c r="H619" i="4" s="1"/>
  <c r="J619" i="4" s="1"/>
  <c r="K619" i="4" l="1"/>
  <c r="F620" i="4"/>
  <c r="G620" i="4" s="1"/>
  <c r="H620" i="4" s="1"/>
  <c r="J620" i="4" s="1"/>
  <c r="K620" i="4" l="1"/>
  <c r="F621" i="4"/>
  <c r="G621" i="4" s="1"/>
  <c r="H621" i="4" s="1"/>
  <c r="J621" i="4" s="1"/>
  <c r="K621" i="4" l="1"/>
  <c r="F622" i="4"/>
  <c r="G622" i="4" s="1"/>
  <c r="H622" i="4" s="1"/>
  <c r="J622" i="4" s="1"/>
  <c r="K622" i="4" l="1"/>
  <c r="F623" i="4"/>
  <c r="G623" i="4" s="1"/>
  <c r="H623" i="4" s="1"/>
  <c r="J623" i="4" s="1"/>
  <c r="K623" i="4" l="1"/>
  <c r="F624" i="4"/>
  <c r="G624" i="4" s="1"/>
  <c r="H624" i="4" s="1"/>
  <c r="J624" i="4" s="1"/>
  <c r="K624" i="4" l="1"/>
  <c r="F625" i="4"/>
  <c r="G625" i="4" s="1"/>
  <c r="H625" i="4" s="1"/>
  <c r="J625" i="4" s="1"/>
  <c r="K625" i="4" l="1"/>
  <c r="F626" i="4"/>
  <c r="G626" i="4" s="1"/>
  <c r="H626" i="4" s="1"/>
  <c r="J626" i="4" s="1"/>
  <c r="K626" i="4" l="1"/>
  <c r="F627" i="4"/>
  <c r="G627" i="4" s="1"/>
  <c r="H627" i="4" s="1"/>
  <c r="J627" i="4" s="1"/>
  <c r="K627" i="4" l="1"/>
  <c r="F628" i="4"/>
  <c r="G628" i="4" s="1"/>
  <c r="H628" i="4" s="1"/>
  <c r="J628" i="4" s="1"/>
  <c r="K628" i="4" l="1"/>
  <c r="F629" i="4"/>
  <c r="G629" i="4" s="1"/>
  <c r="H629" i="4" s="1"/>
  <c r="J629" i="4" s="1"/>
  <c r="K629" i="4" l="1"/>
  <c r="F630" i="4"/>
  <c r="G630" i="4" s="1"/>
  <c r="H630" i="4" s="1"/>
  <c r="J630" i="4" s="1"/>
  <c r="K630" i="4" l="1"/>
  <c r="F631" i="4"/>
  <c r="G631" i="4" s="1"/>
  <c r="H631" i="4" s="1"/>
  <c r="J631" i="4" s="1"/>
  <c r="K631" i="4" l="1"/>
  <c r="F632" i="4"/>
  <c r="G632" i="4" s="1"/>
  <c r="H632" i="4" s="1"/>
  <c r="J632" i="4" s="1"/>
  <c r="K632" i="4" l="1"/>
  <c r="F633" i="4"/>
  <c r="G633" i="4" s="1"/>
  <c r="H633" i="4" s="1"/>
  <c r="J633" i="4" s="1"/>
  <c r="K633" i="4" l="1"/>
  <c r="F634" i="4"/>
  <c r="G634" i="4" s="1"/>
  <c r="H634" i="4" s="1"/>
  <c r="J634" i="4" s="1"/>
  <c r="K634" i="4" l="1"/>
  <c r="F635" i="4"/>
  <c r="G635" i="4" s="1"/>
  <c r="H635" i="4" s="1"/>
  <c r="J635" i="4" s="1"/>
  <c r="K635" i="4" l="1"/>
  <c r="F636" i="4"/>
  <c r="G636" i="4" s="1"/>
  <c r="H636" i="4" s="1"/>
  <c r="J636" i="4" s="1"/>
  <c r="K636" i="4" s="1"/>
  <c r="F637" i="4" l="1"/>
  <c r="G637" i="4" s="1"/>
  <c r="H637" i="4" s="1"/>
  <c r="J637" i="4" s="1"/>
  <c r="K637" i="4" l="1"/>
  <c r="F638" i="4"/>
  <c r="G638" i="4" s="1"/>
  <c r="H638" i="4" s="1"/>
  <c r="J638" i="4" s="1"/>
  <c r="K638" i="4" l="1"/>
  <c r="F639" i="4"/>
  <c r="G639" i="4" s="1"/>
  <c r="H639" i="4" s="1"/>
  <c r="J639" i="4" s="1"/>
  <c r="K639" i="4" l="1"/>
  <c r="F640" i="4"/>
  <c r="G640" i="4" s="1"/>
  <c r="H640" i="4" s="1"/>
  <c r="J640" i="4" s="1"/>
  <c r="K640" i="4" l="1"/>
  <c r="F641" i="4"/>
  <c r="G641" i="4" s="1"/>
  <c r="H641" i="4" s="1"/>
  <c r="J641" i="4" s="1"/>
  <c r="K641" i="4" l="1"/>
  <c r="F642" i="4"/>
  <c r="G642" i="4" s="1"/>
  <c r="H642" i="4" s="1"/>
  <c r="J642" i="4" s="1"/>
  <c r="K642" i="4" l="1"/>
  <c r="F643" i="4"/>
  <c r="G643" i="4" s="1"/>
  <c r="H643" i="4" s="1"/>
  <c r="J643" i="4" s="1"/>
  <c r="K643" i="4" l="1"/>
  <c r="F644" i="4"/>
  <c r="G644" i="4" s="1"/>
  <c r="H644" i="4" s="1"/>
  <c r="J644" i="4" s="1"/>
  <c r="K644" i="4" l="1"/>
  <c r="F645" i="4"/>
  <c r="G645" i="4" s="1"/>
  <c r="H645" i="4" s="1"/>
  <c r="J645" i="4" s="1"/>
  <c r="K645" i="4" l="1"/>
  <c r="F646" i="4"/>
  <c r="G646" i="4" s="1"/>
  <c r="H646" i="4" s="1"/>
  <c r="J646" i="4" s="1"/>
  <c r="K646" i="4" l="1"/>
  <c r="F647" i="4"/>
  <c r="G647" i="4" s="1"/>
  <c r="H647" i="4" s="1"/>
  <c r="J647" i="4" s="1"/>
  <c r="K647" i="4" l="1"/>
  <c r="F648" i="4"/>
  <c r="G648" i="4" s="1"/>
  <c r="H648" i="4" s="1"/>
  <c r="J648" i="4" s="1"/>
  <c r="K648" i="4" l="1"/>
  <c r="F649" i="4"/>
  <c r="G649" i="4" s="1"/>
  <c r="H649" i="4" s="1"/>
  <c r="J649" i="4" s="1"/>
  <c r="K649" i="4" l="1"/>
  <c r="F650" i="4"/>
  <c r="G650" i="4" s="1"/>
  <c r="H650" i="4" s="1"/>
  <c r="J650" i="4" s="1"/>
  <c r="K650" i="4" l="1"/>
  <c r="F651" i="4"/>
  <c r="G651" i="4" s="1"/>
  <c r="H651" i="4" s="1"/>
  <c r="J651" i="4" s="1"/>
  <c r="K651" i="4" l="1"/>
  <c r="F652" i="4"/>
  <c r="G652" i="4" s="1"/>
  <c r="H652" i="4" s="1"/>
  <c r="J652" i="4" s="1"/>
  <c r="K652" i="4" l="1"/>
  <c r="F653" i="4"/>
  <c r="G653" i="4" s="1"/>
  <c r="H653" i="4" s="1"/>
  <c r="J653" i="4" s="1"/>
  <c r="K653" i="4" l="1"/>
  <c r="F654" i="4"/>
  <c r="G654" i="4" s="1"/>
  <c r="H654" i="4" s="1"/>
  <c r="J654" i="4" s="1"/>
  <c r="K654" i="4" l="1"/>
  <c r="F655" i="4"/>
  <c r="G655" i="4" s="1"/>
  <c r="H655" i="4" s="1"/>
  <c r="J655" i="4" s="1"/>
  <c r="K655" i="4" l="1"/>
  <c r="F656" i="4"/>
  <c r="G656" i="4" s="1"/>
  <c r="H656" i="4" s="1"/>
  <c r="J656" i="4" s="1"/>
  <c r="K656" i="4" l="1"/>
  <c r="F657" i="4"/>
  <c r="G657" i="4" s="1"/>
  <c r="H657" i="4" s="1"/>
  <c r="J657" i="4" s="1"/>
  <c r="K657" i="4" l="1"/>
  <c r="F658" i="4"/>
  <c r="G658" i="4" s="1"/>
  <c r="H658" i="4" s="1"/>
  <c r="J658" i="4" s="1"/>
  <c r="K658" i="4" l="1"/>
  <c r="F659" i="4"/>
  <c r="G659" i="4" s="1"/>
  <c r="H659" i="4" s="1"/>
  <c r="J659" i="4" s="1"/>
  <c r="K659" i="4" l="1"/>
  <c r="F660" i="4"/>
  <c r="G660" i="4" s="1"/>
  <c r="H660" i="4" s="1"/>
  <c r="J660" i="4" s="1"/>
  <c r="K660" i="4" l="1"/>
  <c r="F661" i="4"/>
  <c r="G661" i="4" s="1"/>
  <c r="H661" i="4" s="1"/>
  <c r="J661" i="4" s="1"/>
  <c r="K661" i="4" l="1"/>
  <c r="F662" i="4"/>
  <c r="G662" i="4" s="1"/>
  <c r="H662" i="4" s="1"/>
  <c r="J662" i="4" s="1"/>
  <c r="K662" i="4" l="1"/>
  <c r="F663" i="4"/>
  <c r="G663" i="4" s="1"/>
  <c r="H663" i="4" s="1"/>
  <c r="J663" i="4" s="1"/>
  <c r="K663" i="4" l="1"/>
  <c r="F664" i="4"/>
  <c r="G664" i="4" s="1"/>
  <c r="H664" i="4" s="1"/>
  <c r="J664" i="4" s="1"/>
  <c r="K664" i="4" l="1"/>
  <c r="F665" i="4"/>
  <c r="G665" i="4" s="1"/>
  <c r="H665" i="4" s="1"/>
  <c r="J665" i="4" s="1"/>
  <c r="K665" i="4" l="1"/>
  <c r="F666" i="4"/>
  <c r="G666" i="4" s="1"/>
  <c r="H666" i="4" s="1"/>
  <c r="J666" i="4" s="1"/>
  <c r="K666" i="4" l="1"/>
  <c r="F667" i="4"/>
  <c r="G667" i="4" s="1"/>
  <c r="H667" i="4" s="1"/>
  <c r="J667" i="4" s="1"/>
  <c r="K667" i="4" l="1"/>
  <c r="F668" i="4"/>
  <c r="G668" i="4" s="1"/>
  <c r="H668" i="4" s="1"/>
  <c r="J668" i="4" s="1"/>
  <c r="K668" i="4" l="1"/>
  <c r="F669" i="4"/>
  <c r="G669" i="4" s="1"/>
  <c r="H669" i="4" s="1"/>
  <c r="J669" i="4" s="1"/>
  <c r="K669" i="4" l="1"/>
  <c r="F670" i="4"/>
  <c r="G670" i="4" s="1"/>
  <c r="H670" i="4" s="1"/>
  <c r="J670" i="4" s="1"/>
  <c r="K670" i="4" l="1"/>
  <c r="F671" i="4"/>
  <c r="G671" i="4" s="1"/>
  <c r="H671" i="4" s="1"/>
  <c r="J671" i="4" s="1"/>
  <c r="K671" i="4" l="1"/>
  <c r="F672" i="4"/>
  <c r="G672" i="4" s="1"/>
  <c r="H672" i="4" s="1"/>
  <c r="J672" i="4" s="1"/>
  <c r="K672" i="4" l="1"/>
  <c r="F673" i="4"/>
  <c r="G673" i="4" s="1"/>
  <c r="H673" i="4" s="1"/>
  <c r="J673" i="4" s="1"/>
  <c r="K673" i="4" l="1"/>
  <c r="F674" i="4"/>
  <c r="G674" i="4" s="1"/>
  <c r="H674" i="4" s="1"/>
  <c r="J674" i="4" s="1"/>
  <c r="K674" i="4" l="1"/>
  <c r="F675" i="4"/>
  <c r="G675" i="4" s="1"/>
  <c r="H675" i="4" s="1"/>
  <c r="J675" i="4" s="1"/>
  <c r="K675" i="4" l="1"/>
  <c r="F676" i="4"/>
  <c r="G676" i="4" s="1"/>
  <c r="H676" i="4" s="1"/>
  <c r="J676" i="4" s="1"/>
  <c r="K676" i="4" l="1"/>
  <c r="F677" i="4"/>
  <c r="G677" i="4" s="1"/>
  <c r="H677" i="4" s="1"/>
  <c r="J677" i="4" s="1"/>
  <c r="K677" i="4" l="1"/>
  <c r="F678" i="4"/>
  <c r="G678" i="4" s="1"/>
  <c r="H678" i="4" s="1"/>
  <c r="J678" i="4" s="1"/>
  <c r="K678" i="4" l="1"/>
  <c r="F679" i="4"/>
  <c r="G679" i="4" s="1"/>
  <c r="H679" i="4" s="1"/>
  <c r="J679" i="4" s="1"/>
  <c r="K679" i="4" l="1"/>
  <c r="F680" i="4"/>
  <c r="G680" i="4" s="1"/>
  <c r="H680" i="4" s="1"/>
  <c r="J680" i="4" s="1"/>
  <c r="K680" i="4" l="1"/>
  <c r="F681" i="4"/>
  <c r="G681" i="4" s="1"/>
  <c r="H681" i="4" s="1"/>
  <c r="J681" i="4" s="1"/>
  <c r="K681" i="4" l="1"/>
  <c r="F682" i="4"/>
  <c r="G682" i="4" s="1"/>
  <c r="H682" i="4" s="1"/>
  <c r="J682" i="4" s="1"/>
  <c r="K682" i="4" l="1"/>
  <c r="F683" i="4"/>
  <c r="G683" i="4" s="1"/>
  <c r="H683" i="4" s="1"/>
  <c r="J683" i="4" s="1"/>
  <c r="K683" i="4" l="1"/>
  <c r="F684" i="4"/>
  <c r="G684" i="4" s="1"/>
  <c r="H684" i="4" s="1"/>
  <c r="J684" i="4" s="1"/>
  <c r="K684" i="4" l="1"/>
  <c r="F685" i="4"/>
  <c r="G685" i="4" s="1"/>
  <c r="H685" i="4" s="1"/>
  <c r="J685" i="4" s="1"/>
  <c r="K685" i="4" l="1"/>
  <c r="F686" i="4"/>
  <c r="G686" i="4" s="1"/>
  <c r="H686" i="4" s="1"/>
  <c r="J686" i="4" s="1"/>
  <c r="K686" i="4" l="1"/>
  <c r="F687" i="4"/>
  <c r="G687" i="4" s="1"/>
  <c r="H687" i="4" s="1"/>
  <c r="J687" i="4" s="1"/>
  <c r="K687" i="4" l="1"/>
  <c r="F688" i="4"/>
  <c r="G688" i="4" s="1"/>
  <c r="H688" i="4" s="1"/>
  <c r="J688" i="4" s="1"/>
  <c r="K688" i="4" l="1"/>
  <c r="F689" i="4"/>
  <c r="G689" i="4" s="1"/>
  <c r="H689" i="4" s="1"/>
  <c r="J689" i="4" s="1"/>
  <c r="K689" i="4" l="1"/>
  <c r="F690" i="4"/>
  <c r="G690" i="4" s="1"/>
  <c r="H690" i="4" s="1"/>
  <c r="J690" i="4" s="1"/>
  <c r="K690" i="4" l="1"/>
  <c r="F691" i="4"/>
  <c r="G691" i="4" s="1"/>
  <c r="H691" i="4" s="1"/>
  <c r="J691" i="4" s="1"/>
  <c r="K691" i="4" l="1"/>
  <c r="F692" i="4"/>
  <c r="G692" i="4" s="1"/>
  <c r="H692" i="4" s="1"/>
  <c r="J692" i="4" s="1"/>
  <c r="K692" i="4" l="1"/>
  <c r="F693" i="4"/>
  <c r="G693" i="4" s="1"/>
  <c r="H693" i="4" s="1"/>
  <c r="J693" i="4" s="1"/>
  <c r="K693" i="4" l="1"/>
  <c r="F694" i="4"/>
  <c r="G694" i="4" s="1"/>
  <c r="H694" i="4" s="1"/>
  <c r="J694" i="4" s="1"/>
  <c r="K694" i="4" l="1"/>
  <c r="F695" i="4"/>
  <c r="G695" i="4" s="1"/>
  <c r="H695" i="4" s="1"/>
  <c r="J695" i="4" s="1"/>
  <c r="K695" i="4" l="1"/>
  <c r="F696" i="4"/>
  <c r="G696" i="4" s="1"/>
  <c r="H696" i="4" s="1"/>
  <c r="J696" i="4" s="1"/>
  <c r="K696" i="4" l="1"/>
  <c r="F697" i="4"/>
  <c r="G697" i="4" s="1"/>
  <c r="H697" i="4" s="1"/>
  <c r="J697" i="4" s="1"/>
  <c r="K697" i="4" l="1"/>
  <c r="F698" i="4"/>
  <c r="G698" i="4" s="1"/>
  <c r="H698" i="4" s="1"/>
  <c r="J698" i="4" s="1"/>
  <c r="K698" i="4" l="1"/>
  <c r="F699" i="4"/>
  <c r="G699" i="4" s="1"/>
  <c r="H699" i="4" s="1"/>
  <c r="J699" i="4" s="1"/>
  <c r="K699" i="4" l="1"/>
  <c r="F700" i="4"/>
  <c r="G700" i="4" s="1"/>
  <c r="H700" i="4" s="1"/>
  <c r="J700" i="4" s="1"/>
  <c r="K700" i="4" l="1"/>
  <c r="F701" i="4"/>
  <c r="G701" i="4" s="1"/>
  <c r="H701" i="4" s="1"/>
  <c r="J701" i="4" s="1"/>
  <c r="K701" i="4" l="1"/>
  <c r="F702" i="4"/>
  <c r="G702" i="4" s="1"/>
  <c r="H702" i="4" s="1"/>
  <c r="J702" i="4" s="1"/>
  <c r="K702" i="4" l="1"/>
  <c r="F703" i="4"/>
  <c r="G703" i="4" s="1"/>
  <c r="H703" i="4" s="1"/>
  <c r="J703" i="4" s="1"/>
  <c r="K703" i="4" l="1"/>
  <c r="F704" i="4"/>
  <c r="G704" i="4" s="1"/>
  <c r="H704" i="4" s="1"/>
  <c r="J704" i="4" s="1"/>
  <c r="K704" i="4" l="1"/>
  <c r="F705" i="4"/>
  <c r="G705" i="4" s="1"/>
  <c r="H705" i="4" s="1"/>
  <c r="J705" i="4" s="1"/>
  <c r="K705" i="4" l="1"/>
  <c r="F706" i="4"/>
  <c r="G706" i="4" s="1"/>
  <c r="H706" i="4" s="1"/>
  <c r="J706" i="4" s="1"/>
  <c r="K706" i="4" l="1"/>
  <c r="F707" i="4"/>
  <c r="G707" i="4" s="1"/>
  <c r="H707" i="4" s="1"/>
  <c r="J707" i="4" s="1"/>
  <c r="K707" i="4" l="1"/>
  <c r="F708" i="4"/>
  <c r="G708" i="4" s="1"/>
  <c r="H708" i="4" s="1"/>
  <c r="J708" i="4" s="1"/>
  <c r="K708" i="4" l="1"/>
  <c r="F709" i="4"/>
  <c r="G709" i="4" s="1"/>
  <c r="H709" i="4" s="1"/>
  <c r="J709" i="4" s="1"/>
  <c r="K709" i="4" l="1"/>
  <c r="F710" i="4"/>
  <c r="G710" i="4" s="1"/>
  <c r="H710" i="4" s="1"/>
  <c r="J710" i="4" s="1"/>
  <c r="K710" i="4" l="1"/>
  <c r="F711" i="4"/>
  <c r="G711" i="4" s="1"/>
  <c r="H711" i="4" s="1"/>
  <c r="J711" i="4" s="1"/>
  <c r="K711" i="4" l="1"/>
  <c r="F712" i="4"/>
  <c r="G712" i="4" s="1"/>
  <c r="H712" i="4" s="1"/>
  <c r="J712" i="4" s="1"/>
  <c r="K712" i="4" l="1"/>
  <c r="F713" i="4"/>
  <c r="G713" i="4" s="1"/>
  <c r="H713" i="4" s="1"/>
  <c r="J713" i="4" s="1"/>
  <c r="K713" i="4" l="1"/>
  <c r="F714" i="4"/>
  <c r="G714" i="4" s="1"/>
  <c r="H714" i="4" s="1"/>
  <c r="J714" i="4" s="1"/>
  <c r="K714" i="4" l="1"/>
  <c r="F715" i="4"/>
  <c r="G715" i="4" s="1"/>
  <c r="H715" i="4" s="1"/>
  <c r="J715" i="4" s="1"/>
  <c r="K715" i="4" l="1"/>
  <c r="F716" i="4"/>
  <c r="G716" i="4" s="1"/>
  <c r="H716" i="4" s="1"/>
  <c r="J716" i="4" s="1"/>
  <c r="K716" i="4" l="1"/>
  <c r="F717" i="4"/>
  <c r="G717" i="4" s="1"/>
  <c r="H717" i="4" s="1"/>
  <c r="J717" i="4" s="1"/>
  <c r="K717" i="4" l="1"/>
  <c r="F718" i="4"/>
  <c r="G718" i="4" s="1"/>
  <c r="H718" i="4" s="1"/>
  <c r="J718" i="4" s="1"/>
  <c r="K718" i="4" l="1"/>
  <c r="F719" i="4"/>
  <c r="G719" i="4" s="1"/>
  <c r="H719" i="4" s="1"/>
  <c r="J719" i="4" s="1"/>
  <c r="K719" i="4" l="1"/>
  <c r="F720" i="4"/>
  <c r="G720" i="4" s="1"/>
  <c r="H720" i="4" s="1"/>
  <c r="J720" i="4" s="1"/>
  <c r="K720" i="4" l="1"/>
  <c r="F721" i="4"/>
  <c r="G721" i="4" s="1"/>
  <c r="H721" i="4" s="1"/>
  <c r="J721" i="4" s="1"/>
  <c r="K721" i="4" l="1"/>
  <c r="F722" i="4"/>
  <c r="G722" i="4" s="1"/>
  <c r="H722" i="4" s="1"/>
  <c r="J722" i="4" s="1"/>
  <c r="K722" i="4" l="1"/>
  <c r="F723" i="4"/>
  <c r="G723" i="4" s="1"/>
  <c r="H723" i="4" s="1"/>
  <c r="J723" i="4" s="1"/>
  <c r="K723" i="4" l="1"/>
  <c r="F724" i="4"/>
  <c r="G724" i="4" s="1"/>
  <c r="H724" i="4" s="1"/>
  <c r="J724" i="4" s="1"/>
  <c r="K724" i="4" l="1"/>
  <c r="F725" i="4"/>
  <c r="G725" i="4" s="1"/>
  <c r="H725" i="4" s="1"/>
  <c r="J725" i="4" s="1"/>
  <c r="K725" i="4" l="1"/>
  <c r="F726" i="4"/>
  <c r="G726" i="4" s="1"/>
  <c r="H726" i="4" s="1"/>
  <c r="J726" i="4" s="1"/>
  <c r="K726" i="4" l="1"/>
  <c r="F727" i="4"/>
  <c r="G727" i="4" s="1"/>
  <c r="H727" i="4" s="1"/>
  <c r="J727" i="4" s="1"/>
  <c r="K727" i="4" l="1"/>
  <c r="F728" i="4"/>
  <c r="G728" i="4" s="1"/>
  <c r="H728" i="4" s="1"/>
  <c r="J728" i="4" s="1"/>
  <c r="K728" i="4" l="1"/>
  <c r="F729" i="4"/>
  <c r="G729" i="4" s="1"/>
  <c r="H729" i="4" s="1"/>
  <c r="J729" i="4" s="1"/>
  <c r="K729" i="4" l="1"/>
  <c r="F730" i="4"/>
  <c r="G730" i="4" s="1"/>
  <c r="H730" i="4" s="1"/>
  <c r="J730" i="4" s="1"/>
  <c r="K730" i="4" l="1"/>
  <c r="F731" i="4"/>
  <c r="G731" i="4" s="1"/>
  <c r="H731" i="4" s="1"/>
  <c r="J731" i="4" s="1"/>
  <c r="K731" i="4" l="1"/>
  <c r="F732" i="4"/>
  <c r="G732" i="4" s="1"/>
  <c r="H732" i="4" s="1"/>
  <c r="J732" i="4" s="1"/>
  <c r="K732" i="4" l="1"/>
  <c r="F733" i="4"/>
  <c r="G733" i="4" s="1"/>
  <c r="H733" i="4" s="1"/>
  <c r="J733" i="4" s="1"/>
  <c r="K733" i="4" l="1"/>
  <c r="F734" i="4"/>
  <c r="G734" i="4" s="1"/>
  <c r="H734" i="4" s="1"/>
  <c r="J734" i="4" s="1"/>
  <c r="K734" i="4" l="1"/>
  <c r="F735" i="4"/>
  <c r="G735" i="4" s="1"/>
  <c r="H735" i="4" s="1"/>
  <c r="J735" i="4" s="1"/>
  <c r="K735" i="4" l="1"/>
  <c r="F736" i="4"/>
  <c r="G736" i="4" s="1"/>
  <c r="H736" i="4" s="1"/>
  <c r="J736" i="4" s="1"/>
  <c r="K736" i="4" l="1"/>
  <c r="F737" i="4"/>
  <c r="G737" i="4" s="1"/>
  <c r="H737" i="4" s="1"/>
  <c r="J737" i="4" s="1"/>
  <c r="K737" i="4" l="1"/>
  <c r="F738" i="4"/>
  <c r="G738" i="4" s="1"/>
  <c r="H738" i="4" s="1"/>
  <c r="J738" i="4" s="1"/>
  <c r="K738" i="4" l="1"/>
  <c r="F739" i="4"/>
  <c r="G739" i="4" s="1"/>
  <c r="H739" i="4" s="1"/>
  <c r="J739" i="4" s="1"/>
  <c r="K739" i="4" l="1"/>
  <c r="F740" i="4"/>
  <c r="G740" i="4" s="1"/>
  <c r="H740" i="4" s="1"/>
  <c r="J740" i="4" s="1"/>
  <c r="K740" i="4" l="1"/>
  <c r="F741" i="4"/>
  <c r="G741" i="4" s="1"/>
  <c r="H741" i="4" s="1"/>
  <c r="J741" i="4" s="1"/>
  <c r="K741" i="4" l="1"/>
  <c r="F742" i="4"/>
  <c r="G742" i="4" s="1"/>
  <c r="H742" i="4" s="1"/>
  <c r="J742" i="4" s="1"/>
  <c r="K742" i="4" l="1"/>
  <c r="F743" i="4"/>
  <c r="G743" i="4" s="1"/>
  <c r="H743" i="4" s="1"/>
  <c r="J743" i="4" s="1"/>
  <c r="K743" i="4" l="1"/>
  <c r="F744" i="4"/>
  <c r="G744" i="4" s="1"/>
  <c r="H744" i="4" s="1"/>
  <c r="J744" i="4" s="1"/>
  <c r="K744" i="4" l="1"/>
  <c r="F745" i="4"/>
  <c r="G745" i="4" s="1"/>
  <c r="H745" i="4" s="1"/>
  <c r="J745" i="4" s="1"/>
  <c r="K745" i="4" l="1"/>
  <c r="F746" i="4"/>
  <c r="G746" i="4" s="1"/>
  <c r="H746" i="4" s="1"/>
  <c r="J746" i="4" s="1"/>
  <c r="K746" i="4" l="1"/>
  <c r="F747" i="4"/>
  <c r="G747" i="4" s="1"/>
  <c r="H747" i="4" s="1"/>
  <c r="J747" i="4" s="1"/>
  <c r="K747" i="4" l="1"/>
  <c r="F748" i="4"/>
  <c r="G748" i="4" s="1"/>
  <c r="H748" i="4" s="1"/>
  <c r="J748" i="4" s="1"/>
  <c r="K748" i="4" l="1"/>
  <c r="F749" i="4"/>
  <c r="G749" i="4" s="1"/>
  <c r="H749" i="4" s="1"/>
  <c r="J749" i="4" s="1"/>
  <c r="K749" i="4" l="1"/>
  <c r="F750" i="4"/>
  <c r="G750" i="4" s="1"/>
  <c r="H750" i="4" s="1"/>
  <c r="J750" i="4" s="1"/>
  <c r="K750" i="4" l="1"/>
  <c r="F751" i="4"/>
  <c r="G751" i="4" s="1"/>
  <c r="H751" i="4" s="1"/>
  <c r="J751" i="4" s="1"/>
  <c r="K751" i="4" l="1"/>
  <c r="F752" i="4"/>
  <c r="G752" i="4" s="1"/>
  <c r="H752" i="4" s="1"/>
  <c r="J752" i="4" s="1"/>
  <c r="K752" i="4" l="1"/>
  <c r="F753" i="4"/>
  <c r="G753" i="4" s="1"/>
  <c r="H753" i="4" s="1"/>
  <c r="J753" i="4" s="1"/>
  <c r="K753" i="4" l="1"/>
  <c r="F754" i="4"/>
  <c r="G754" i="4" s="1"/>
  <c r="H754" i="4" s="1"/>
  <c r="J754" i="4" s="1"/>
  <c r="K754" i="4" l="1"/>
  <c r="F755" i="4"/>
  <c r="G755" i="4" s="1"/>
  <c r="H755" i="4" s="1"/>
  <c r="J755" i="4" s="1"/>
  <c r="K755" i="4" l="1"/>
  <c r="F756" i="4"/>
  <c r="G756" i="4" s="1"/>
  <c r="H756" i="4" s="1"/>
  <c r="J756" i="4" s="1"/>
  <c r="K756" i="4" l="1"/>
  <c r="F757" i="4"/>
  <c r="G757" i="4" s="1"/>
  <c r="H757" i="4" s="1"/>
  <c r="J757" i="4" s="1"/>
  <c r="K757" i="4" l="1"/>
  <c r="F758" i="4"/>
  <c r="G758" i="4" s="1"/>
  <c r="H758" i="4" s="1"/>
  <c r="J758" i="4" s="1"/>
  <c r="K758" i="4" l="1"/>
  <c r="F759" i="4"/>
  <c r="G759" i="4" s="1"/>
  <c r="H759" i="4" s="1"/>
  <c r="J759" i="4" s="1"/>
  <c r="K759" i="4" l="1"/>
  <c r="F760" i="4"/>
  <c r="G760" i="4" s="1"/>
  <c r="H760" i="4" s="1"/>
  <c r="J760" i="4" s="1"/>
  <c r="K760" i="4" l="1"/>
  <c r="F761" i="4"/>
  <c r="G761" i="4" s="1"/>
  <c r="H761" i="4" s="1"/>
  <c r="J761" i="4" s="1"/>
  <c r="K761" i="4" l="1"/>
  <c r="F762" i="4"/>
  <c r="G762" i="4" s="1"/>
  <c r="H762" i="4" s="1"/>
  <c r="J762" i="4" s="1"/>
  <c r="K762" i="4" l="1"/>
  <c r="F763" i="4"/>
  <c r="G763" i="4" s="1"/>
  <c r="H763" i="4" s="1"/>
  <c r="J763" i="4" s="1"/>
  <c r="K763" i="4" l="1"/>
  <c r="F764" i="4"/>
  <c r="G764" i="4" s="1"/>
  <c r="H764" i="4" s="1"/>
  <c r="J764" i="4" s="1"/>
  <c r="K764" i="4" l="1"/>
  <c r="F765" i="4"/>
  <c r="G765" i="4" s="1"/>
  <c r="H765" i="4" s="1"/>
  <c r="J765" i="4" s="1"/>
  <c r="K765" i="4" l="1"/>
  <c r="F766" i="4"/>
  <c r="G766" i="4" s="1"/>
  <c r="H766" i="4" s="1"/>
  <c r="J766" i="4" s="1"/>
  <c r="K766" i="4" l="1"/>
  <c r="F767" i="4"/>
  <c r="G767" i="4" s="1"/>
  <c r="H767" i="4" s="1"/>
  <c r="J767" i="4" s="1"/>
  <c r="K767" i="4" l="1"/>
  <c r="F768" i="4"/>
  <c r="G768" i="4" s="1"/>
  <c r="H768" i="4" s="1"/>
  <c r="J768" i="4" s="1"/>
  <c r="K768" i="4" l="1"/>
  <c r="F769" i="4"/>
  <c r="G769" i="4" s="1"/>
  <c r="H769" i="4" s="1"/>
  <c r="J769" i="4" s="1"/>
  <c r="K769" i="4" l="1"/>
  <c r="F770" i="4"/>
  <c r="G770" i="4" s="1"/>
  <c r="H770" i="4" s="1"/>
  <c r="J770" i="4" s="1"/>
  <c r="K770" i="4" l="1"/>
  <c r="F771" i="4"/>
  <c r="G771" i="4" s="1"/>
  <c r="H771" i="4" s="1"/>
  <c r="J771" i="4" s="1"/>
  <c r="K771" i="4" l="1"/>
  <c r="F772" i="4"/>
  <c r="G772" i="4" s="1"/>
  <c r="H772" i="4" s="1"/>
  <c r="J772" i="4" s="1"/>
  <c r="K772" i="4" l="1"/>
  <c r="F773" i="4"/>
  <c r="G773" i="4" s="1"/>
  <c r="H773" i="4" s="1"/>
  <c r="J773" i="4" s="1"/>
  <c r="K773" i="4" l="1"/>
  <c r="F774" i="4"/>
  <c r="G774" i="4" s="1"/>
  <c r="H774" i="4" s="1"/>
  <c r="J774" i="4" s="1"/>
  <c r="K774" i="4" l="1"/>
  <c r="F775" i="4"/>
  <c r="G775" i="4" s="1"/>
  <c r="H775" i="4" s="1"/>
  <c r="J775" i="4" s="1"/>
  <c r="K775" i="4" l="1"/>
  <c r="F776" i="4"/>
  <c r="G776" i="4" s="1"/>
  <c r="H776" i="4" s="1"/>
  <c r="J776" i="4" s="1"/>
  <c r="K776" i="4" l="1"/>
  <c r="F777" i="4"/>
  <c r="G777" i="4" s="1"/>
  <c r="H777" i="4" s="1"/>
  <c r="J777" i="4" s="1"/>
  <c r="K777" i="4" l="1"/>
  <c r="F778" i="4"/>
  <c r="G778" i="4" s="1"/>
  <c r="H778" i="4" s="1"/>
  <c r="J778" i="4" s="1"/>
  <c r="K778" i="4" l="1"/>
  <c r="F779" i="4"/>
  <c r="G779" i="4" s="1"/>
  <c r="H779" i="4" s="1"/>
  <c r="J779" i="4" s="1"/>
  <c r="K779" i="4" l="1"/>
  <c r="F780" i="4"/>
  <c r="G780" i="4" s="1"/>
  <c r="H780" i="4" s="1"/>
  <c r="J780" i="4" s="1"/>
  <c r="K780" i="4" l="1"/>
  <c r="F781" i="4"/>
  <c r="G781" i="4" s="1"/>
  <c r="H781" i="4" s="1"/>
  <c r="J781" i="4" s="1"/>
  <c r="K781" i="4" l="1"/>
  <c r="F782" i="4"/>
  <c r="G782" i="4" s="1"/>
  <c r="H782" i="4" s="1"/>
  <c r="J782" i="4" s="1"/>
  <c r="K782" i="4" l="1"/>
  <c r="F783" i="4"/>
  <c r="G783" i="4" s="1"/>
  <c r="H783" i="4" s="1"/>
  <c r="J783" i="4" s="1"/>
  <c r="K783" i="4" l="1"/>
  <c r="F784" i="4"/>
  <c r="G784" i="4" s="1"/>
  <c r="H784" i="4" s="1"/>
  <c r="J784" i="4" s="1"/>
  <c r="K784" i="4" l="1"/>
  <c r="F785" i="4"/>
  <c r="G785" i="4" s="1"/>
  <c r="H785" i="4" s="1"/>
  <c r="J785" i="4" s="1"/>
  <c r="K785" i="4" l="1"/>
  <c r="F786" i="4"/>
  <c r="G786" i="4" s="1"/>
  <c r="H786" i="4" s="1"/>
  <c r="J786" i="4" s="1"/>
  <c r="K786" i="4" l="1"/>
  <c r="F787" i="4"/>
  <c r="G787" i="4" s="1"/>
  <c r="H787" i="4" s="1"/>
  <c r="J787" i="4" s="1"/>
  <c r="K787" i="4" l="1"/>
  <c r="F788" i="4"/>
  <c r="G788" i="4" s="1"/>
  <c r="H788" i="4" s="1"/>
  <c r="J788" i="4" s="1"/>
  <c r="K788" i="4" l="1"/>
  <c r="F789" i="4"/>
  <c r="G789" i="4" s="1"/>
  <c r="H789" i="4" s="1"/>
  <c r="J789" i="4" s="1"/>
  <c r="K789" i="4" l="1"/>
  <c r="F790" i="4"/>
  <c r="G790" i="4" s="1"/>
  <c r="H790" i="4" s="1"/>
  <c r="J790" i="4" s="1"/>
  <c r="K790" i="4" l="1"/>
  <c r="F791" i="4"/>
  <c r="G791" i="4" s="1"/>
  <c r="H791" i="4" s="1"/>
  <c r="J791" i="4" s="1"/>
  <c r="K791" i="4" l="1"/>
  <c r="F792" i="4"/>
  <c r="G792" i="4" s="1"/>
  <c r="H792" i="4" s="1"/>
  <c r="J792" i="4" s="1"/>
  <c r="K792" i="4" l="1"/>
  <c r="F793" i="4"/>
  <c r="G793" i="4" s="1"/>
  <c r="H793" i="4" s="1"/>
  <c r="J793" i="4" s="1"/>
  <c r="K793" i="4" l="1"/>
  <c r="F794" i="4"/>
  <c r="G794" i="4" s="1"/>
  <c r="H794" i="4" s="1"/>
  <c r="J794" i="4" s="1"/>
  <c r="K794" i="4" l="1"/>
  <c r="F795" i="4"/>
  <c r="G795" i="4" s="1"/>
  <c r="H795" i="4" s="1"/>
  <c r="J795" i="4" s="1"/>
  <c r="K795" i="4" l="1"/>
  <c r="F796" i="4"/>
  <c r="G796" i="4" s="1"/>
  <c r="H796" i="4" s="1"/>
  <c r="J796" i="4" s="1"/>
  <c r="K796" i="4" l="1"/>
  <c r="F797" i="4"/>
  <c r="G797" i="4" s="1"/>
  <c r="H797" i="4" s="1"/>
  <c r="J797" i="4" s="1"/>
  <c r="K797" i="4" l="1"/>
  <c r="F798" i="4"/>
  <c r="G798" i="4" s="1"/>
  <c r="H798" i="4" s="1"/>
  <c r="J798" i="4" s="1"/>
  <c r="K798" i="4" l="1"/>
  <c r="F799" i="4"/>
  <c r="G799" i="4" s="1"/>
  <c r="H799" i="4" s="1"/>
  <c r="J799" i="4" s="1"/>
  <c r="K799" i="4" l="1"/>
  <c r="F800" i="4"/>
  <c r="G800" i="4" s="1"/>
  <c r="H800" i="4" s="1"/>
  <c r="J800" i="4" s="1"/>
  <c r="K800" i="4" l="1"/>
  <c r="F801" i="4"/>
  <c r="G801" i="4" s="1"/>
  <c r="H801" i="4" s="1"/>
  <c r="J801" i="4" s="1"/>
  <c r="K801" i="4" l="1"/>
  <c r="F802" i="4"/>
  <c r="G802" i="4" s="1"/>
  <c r="H802" i="4" s="1"/>
  <c r="J802" i="4" s="1"/>
  <c r="K802" i="4" l="1"/>
  <c r="F803" i="4"/>
  <c r="G803" i="4" s="1"/>
  <c r="H803" i="4" s="1"/>
  <c r="J803" i="4" s="1"/>
  <c r="K803" i="4" l="1"/>
  <c r="F804" i="4"/>
  <c r="G804" i="4" s="1"/>
  <c r="H804" i="4" s="1"/>
  <c r="J804" i="4" s="1"/>
  <c r="K804" i="4" l="1"/>
  <c r="F805" i="4"/>
  <c r="G805" i="4" s="1"/>
  <c r="H805" i="4" s="1"/>
  <c r="J805" i="4" s="1"/>
  <c r="K805" i="4" l="1"/>
  <c r="F806" i="4"/>
  <c r="G806" i="4" s="1"/>
  <c r="H806" i="4" s="1"/>
  <c r="J806" i="4" s="1"/>
  <c r="K806" i="4" l="1"/>
  <c r="F807" i="4"/>
  <c r="G807" i="4" s="1"/>
  <c r="H807" i="4" s="1"/>
  <c r="J807" i="4" s="1"/>
  <c r="K807" i="4" l="1"/>
  <c r="F808" i="4"/>
  <c r="G808" i="4" s="1"/>
  <c r="H808" i="4" s="1"/>
  <c r="J808" i="4" s="1"/>
  <c r="K808" i="4" l="1"/>
  <c r="F809" i="4"/>
  <c r="G809" i="4" s="1"/>
  <c r="H809" i="4" s="1"/>
  <c r="J809" i="4" s="1"/>
  <c r="K809" i="4" l="1"/>
  <c r="F810" i="4"/>
  <c r="G810" i="4" s="1"/>
  <c r="H810" i="4" s="1"/>
  <c r="J810" i="4" s="1"/>
  <c r="K810" i="4" l="1"/>
  <c r="F811" i="4"/>
  <c r="G811" i="4" s="1"/>
  <c r="H811" i="4" s="1"/>
  <c r="J811" i="4" s="1"/>
  <c r="K811" i="4" l="1"/>
  <c r="F812" i="4"/>
  <c r="G812" i="4" s="1"/>
  <c r="H812" i="4" s="1"/>
  <c r="J812" i="4" s="1"/>
  <c r="K812" i="4" l="1"/>
  <c r="F813" i="4"/>
  <c r="G813" i="4" s="1"/>
  <c r="H813" i="4" s="1"/>
  <c r="J813" i="4" s="1"/>
  <c r="K813" i="4" l="1"/>
  <c r="F814" i="4"/>
  <c r="G814" i="4" s="1"/>
  <c r="H814" i="4" s="1"/>
  <c r="J814" i="4" s="1"/>
  <c r="K814" i="4" l="1"/>
  <c r="F815" i="4"/>
  <c r="G815" i="4" s="1"/>
  <c r="H815" i="4" s="1"/>
  <c r="J815" i="4" s="1"/>
  <c r="K815" i="4" l="1"/>
  <c r="F816" i="4"/>
  <c r="G816" i="4" s="1"/>
  <c r="H816" i="4" s="1"/>
  <c r="J816" i="4" s="1"/>
  <c r="K816" i="4" l="1"/>
  <c r="F817" i="4"/>
  <c r="G817" i="4" s="1"/>
  <c r="H817" i="4" s="1"/>
  <c r="J817" i="4" s="1"/>
  <c r="K817" i="4" l="1"/>
  <c r="F818" i="4"/>
  <c r="G818" i="4" s="1"/>
  <c r="H818" i="4" s="1"/>
  <c r="J818" i="4" s="1"/>
  <c r="K818" i="4" l="1"/>
  <c r="F819" i="4"/>
  <c r="G819" i="4" s="1"/>
  <c r="H819" i="4" s="1"/>
  <c r="J819" i="4" s="1"/>
  <c r="K819" i="4" l="1"/>
  <c r="F820" i="4"/>
  <c r="G820" i="4" s="1"/>
  <c r="H820" i="4" s="1"/>
  <c r="J820" i="4" s="1"/>
  <c r="K820" i="4" l="1"/>
  <c r="F821" i="4"/>
  <c r="G821" i="4" s="1"/>
  <c r="H821" i="4" s="1"/>
  <c r="J821" i="4" s="1"/>
  <c r="K821" i="4" l="1"/>
  <c r="F822" i="4"/>
  <c r="G822" i="4" s="1"/>
  <c r="H822" i="4" s="1"/>
  <c r="J822" i="4" s="1"/>
  <c r="K822" i="4" l="1"/>
  <c r="F823" i="4"/>
  <c r="G823" i="4" s="1"/>
  <c r="H823" i="4" s="1"/>
  <c r="J823" i="4" s="1"/>
  <c r="K823" i="4" l="1"/>
  <c r="F824" i="4"/>
  <c r="G824" i="4" s="1"/>
  <c r="H824" i="4" s="1"/>
  <c r="J824" i="4" s="1"/>
  <c r="K824" i="4" l="1"/>
  <c r="F825" i="4"/>
  <c r="G825" i="4" s="1"/>
  <c r="H825" i="4" s="1"/>
  <c r="J825" i="4" s="1"/>
  <c r="K825" i="4" l="1"/>
  <c r="F826" i="4"/>
  <c r="G826" i="4" s="1"/>
  <c r="H826" i="4" s="1"/>
  <c r="J826" i="4" s="1"/>
  <c r="K826" i="4" l="1"/>
  <c r="F827" i="4"/>
  <c r="G827" i="4" s="1"/>
  <c r="H827" i="4" s="1"/>
  <c r="J827" i="4" s="1"/>
  <c r="K827" i="4" l="1"/>
  <c r="F828" i="4"/>
  <c r="G828" i="4" s="1"/>
  <c r="H828" i="4" s="1"/>
  <c r="J828" i="4" s="1"/>
  <c r="K828" i="4" l="1"/>
  <c r="F829" i="4"/>
  <c r="G829" i="4" s="1"/>
  <c r="H829" i="4" s="1"/>
  <c r="J829" i="4" s="1"/>
  <c r="K829" i="4" l="1"/>
  <c r="F830" i="4"/>
  <c r="G830" i="4" s="1"/>
  <c r="H830" i="4" s="1"/>
  <c r="J830" i="4" s="1"/>
  <c r="K830" i="4" l="1"/>
  <c r="F831" i="4"/>
  <c r="G831" i="4" s="1"/>
  <c r="H831" i="4" s="1"/>
  <c r="J831" i="4" s="1"/>
  <c r="K831" i="4" l="1"/>
  <c r="F832" i="4"/>
  <c r="G832" i="4" s="1"/>
  <c r="H832" i="4" s="1"/>
  <c r="J832" i="4" s="1"/>
  <c r="K832" i="4" l="1"/>
  <c r="F833" i="4"/>
  <c r="G833" i="4" s="1"/>
  <c r="H833" i="4" s="1"/>
  <c r="J833" i="4" s="1"/>
  <c r="K833" i="4" l="1"/>
  <c r="F834" i="4"/>
  <c r="G834" i="4" s="1"/>
  <c r="H834" i="4" s="1"/>
  <c r="J834" i="4" s="1"/>
  <c r="K834" i="4" l="1"/>
  <c r="F835" i="4"/>
  <c r="G835" i="4" s="1"/>
  <c r="H835" i="4" s="1"/>
  <c r="J835" i="4" s="1"/>
  <c r="K835" i="4" l="1"/>
  <c r="F836" i="4"/>
  <c r="G836" i="4" s="1"/>
  <c r="H836" i="4" s="1"/>
  <c r="J836" i="4" s="1"/>
  <c r="K836" i="4" l="1"/>
  <c r="F837" i="4"/>
  <c r="G837" i="4" s="1"/>
  <c r="H837" i="4" s="1"/>
  <c r="J837" i="4" s="1"/>
  <c r="K837" i="4" l="1"/>
  <c r="F838" i="4"/>
  <c r="G838" i="4" s="1"/>
  <c r="H838" i="4" s="1"/>
  <c r="J838" i="4" s="1"/>
  <c r="K838" i="4" l="1"/>
  <c r="F839" i="4"/>
  <c r="G839" i="4" s="1"/>
  <c r="H839" i="4" s="1"/>
  <c r="J839" i="4" s="1"/>
  <c r="K839" i="4" l="1"/>
  <c r="F840" i="4"/>
  <c r="G840" i="4" s="1"/>
  <c r="H840" i="4" s="1"/>
  <c r="J840" i="4" s="1"/>
  <c r="K840" i="4" l="1"/>
  <c r="F841" i="4"/>
  <c r="G841" i="4" s="1"/>
  <c r="H841" i="4" s="1"/>
  <c r="J841" i="4" s="1"/>
  <c r="K841" i="4" l="1"/>
  <c r="F842" i="4"/>
  <c r="G842" i="4" s="1"/>
  <c r="H842" i="4" s="1"/>
  <c r="J842" i="4" s="1"/>
  <c r="K842" i="4" l="1"/>
  <c r="F843" i="4"/>
  <c r="G843" i="4" s="1"/>
  <c r="H843" i="4" s="1"/>
  <c r="J843" i="4" s="1"/>
  <c r="K843" i="4" l="1"/>
  <c r="F844" i="4"/>
  <c r="G844" i="4" s="1"/>
  <c r="H844" i="4" s="1"/>
  <c r="J844" i="4" s="1"/>
  <c r="K844" i="4" l="1"/>
  <c r="F845" i="4"/>
  <c r="G845" i="4" s="1"/>
  <c r="H845" i="4" s="1"/>
  <c r="J845" i="4" s="1"/>
  <c r="K845" i="4" l="1"/>
  <c r="F846" i="4"/>
  <c r="G846" i="4" s="1"/>
  <c r="H846" i="4" s="1"/>
  <c r="J846" i="4" s="1"/>
  <c r="K846" i="4" l="1"/>
  <c r="F847" i="4"/>
  <c r="G847" i="4" s="1"/>
  <c r="H847" i="4" s="1"/>
  <c r="J847" i="4" s="1"/>
  <c r="K847" i="4" l="1"/>
  <c r="F848" i="4"/>
  <c r="G848" i="4" s="1"/>
  <c r="H848" i="4" s="1"/>
  <c r="J848" i="4" s="1"/>
  <c r="K848" i="4" l="1"/>
  <c r="F849" i="4"/>
  <c r="G849" i="4" s="1"/>
  <c r="H849" i="4" s="1"/>
  <c r="J849" i="4" s="1"/>
  <c r="K849" i="4" l="1"/>
  <c r="F850" i="4"/>
  <c r="G850" i="4" s="1"/>
  <c r="H850" i="4" s="1"/>
  <c r="J850" i="4" s="1"/>
  <c r="K850" i="4" l="1"/>
  <c r="F851" i="4"/>
  <c r="G851" i="4" s="1"/>
  <c r="H851" i="4" s="1"/>
  <c r="J851" i="4" s="1"/>
  <c r="K851" i="4" l="1"/>
  <c r="F852" i="4"/>
  <c r="G852" i="4" s="1"/>
  <c r="H852" i="4" s="1"/>
  <c r="J852" i="4" s="1"/>
  <c r="K852" i="4" l="1"/>
  <c r="F853" i="4"/>
  <c r="G853" i="4" s="1"/>
  <c r="H853" i="4" s="1"/>
  <c r="J853" i="4" s="1"/>
  <c r="K853" i="4" l="1"/>
  <c r="F854" i="4"/>
  <c r="G854" i="4" s="1"/>
  <c r="H854" i="4" s="1"/>
  <c r="J854" i="4" s="1"/>
  <c r="K854" i="4" l="1"/>
  <c r="F855" i="4"/>
  <c r="G855" i="4" s="1"/>
  <c r="H855" i="4" s="1"/>
  <c r="J855" i="4" s="1"/>
  <c r="K855" i="4" l="1"/>
  <c r="F856" i="4"/>
  <c r="G856" i="4" s="1"/>
  <c r="H856" i="4" s="1"/>
  <c r="J856" i="4" s="1"/>
  <c r="K856" i="4" l="1"/>
  <c r="F857" i="4"/>
  <c r="G857" i="4" s="1"/>
  <c r="H857" i="4" s="1"/>
  <c r="J857" i="4" s="1"/>
  <c r="K857" i="4" l="1"/>
  <c r="F858" i="4"/>
  <c r="G858" i="4" s="1"/>
  <c r="H858" i="4" s="1"/>
  <c r="J858" i="4" s="1"/>
  <c r="K858" i="4" l="1"/>
  <c r="F859" i="4"/>
  <c r="G859" i="4" s="1"/>
  <c r="H859" i="4" s="1"/>
  <c r="J859" i="4" s="1"/>
  <c r="K859" i="4" l="1"/>
  <c r="F860" i="4"/>
  <c r="G860" i="4" s="1"/>
  <c r="H860" i="4" s="1"/>
  <c r="J860" i="4" s="1"/>
  <c r="K860" i="4" l="1"/>
  <c r="F861" i="4"/>
  <c r="G861" i="4" s="1"/>
  <c r="H861" i="4" s="1"/>
  <c r="J861" i="4" s="1"/>
  <c r="K861" i="4" l="1"/>
  <c r="F862" i="4"/>
  <c r="G862" i="4" s="1"/>
  <c r="H862" i="4" s="1"/>
  <c r="J862" i="4" s="1"/>
  <c r="K862" i="4" l="1"/>
  <c r="F863" i="4"/>
  <c r="G863" i="4" s="1"/>
  <c r="H863" i="4" s="1"/>
  <c r="J863" i="4" s="1"/>
  <c r="K863" i="4" l="1"/>
  <c r="F864" i="4"/>
  <c r="G864" i="4" s="1"/>
  <c r="H864" i="4" s="1"/>
  <c r="J864" i="4" s="1"/>
  <c r="K864" i="4" l="1"/>
  <c r="F865" i="4"/>
  <c r="G865" i="4" s="1"/>
  <c r="H865" i="4" s="1"/>
  <c r="J865" i="4" s="1"/>
  <c r="K865" i="4" l="1"/>
  <c r="F866" i="4"/>
  <c r="G866" i="4" s="1"/>
  <c r="H866" i="4" s="1"/>
  <c r="J866" i="4" s="1"/>
  <c r="K866" i="4" l="1"/>
  <c r="F867" i="4"/>
  <c r="G867" i="4" s="1"/>
  <c r="H867" i="4" s="1"/>
  <c r="J867" i="4" s="1"/>
  <c r="K867" i="4" l="1"/>
  <c r="F868" i="4"/>
  <c r="G868" i="4" s="1"/>
  <c r="H868" i="4" s="1"/>
  <c r="J868" i="4" s="1"/>
  <c r="K868" i="4" l="1"/>
  <c r="F869" i="4"/>
  <c r="G869" i="4" s="1"/>
  <c r="H869" i="4" s="1"/>
  <c r="J869" i="4" s="1"/>
  <c r="K869" i="4" l="1"/>
  <c r="F870" i="4"/>
  <c r="G870" i="4" s="1"/>
  <c r="H870" i="4" s="1"/>
  <c r="J870" i="4" s="1"/>
  <c r="K870" i="4" l="1"/>
  <c r="F871" i="4"/>
  <c r="G871" i="4" s="1"/>
  <c r="H871" i="4" s="1"/>
  <c r="J871" i="4" s="1"/>
  <c r="K871" i="4" l="1"/>
  <c r="F872" i="4"/>
  <c r="G872" i="4" s="1"/>
  <c r="H872" i="4" s="1"/>
  <c r="J872" i="4" s="1"/>
  <c r="K872" i="4" l="1"/>
  <c r="F873" i="4"/>
  <c r="G873" i="4" s="1"/>
  <c r="H873" i="4" s="1"/>
  <c r="J873" i="4" s="1"/>
  <c r="K873" i="4" l="1"/>
  <c r="F874" i="4"/>
  <c r="G874" i="4" s="1"/>
  <c r="H874" i="4" s="1"/>
  <c r="J874" i="4" s="1"/>
  <c r="K874" i="4" l="1"/>
  <c r="F875" i="4"/>
  <c r="G875" i="4" s="1"/>
  <c r="H875" i="4" s="1"/>
  <c r="J875" i="4" s="1"/>
  <c r="K875" i="4" l="1"/>
  <c r="F876" i="4"/>
  <c r="G876" i="4" s="1"/>
  <c r="H876" i="4" s="1"/>
  <c r="J876" i="4" s="1"/>
  <c r="K876" i="4" l="1"/>
  <c r="F877" i="4"/>
  <c r="G877" i="4" s="1"/>
  <c r="H877" i="4" s="1"/>
  <c r="J877" i="4" s="1"/>
  <c r="K877" i="4" l="1"/>
  <c r="F878" i="4"/>
  <c r="G878" i="4" s="1"/>
  <c r="H878" i="4" s="1"/>
  <c r="J878" i="4" s="1"/>
  <c r="K878" i="4" l="1"/>
  <c r="F879" i="4"/>
  <c r="G879" i="4" s="1"/>
  <c r="H879" i="4" s="1"/>
  <c r="J879" i="4" s="1"/>
  <c r="K879" i="4" l="1"/>
  <c r="F880" i="4"/>
  <c r="G880" i="4" s="1"/>
  <c r="H880" i="4" s="1"/>
  <c r="J880" i="4" s="1"/>
  <c r="K880" i="4" l="1"/>
  <c r="F881" i="4"/>
  <c r="G881" i="4" s="1"/>
  <c r="H881" i="4" s="1"/>
  <c r="J881" i="4" s="1"/>
  <c r="K881" i="4" l="1"/>
  <c r="F882" i="4"/>
  <c r="G882" i="4" s="1"/>
  <c r="H882" i="4" s="1"/>
  <c r="J882" i="4" s="1"/>
  <c r="K882" i="4" l="1"/>
  <c r="F883" i="4"/>
  <c r="G883" i="4" s="1"/>
  <c r="H883" i="4" s="1"/>
  <c r="J883" i="4" s="1"/>
  <c r="K883" i="4" l="1"/>
  <c r="F884" i="4"/>
  <c r="G884" i="4" s="1"/>
  <c r="H884" i="4" s="1"/>
  <c r="J884" i="4" s="1"/>
  <c r="K884" i="4" l="1"/>
  <c r="F885" i="4"/>
  <c r="G885" i="4" s="1"/>
  <c r="H885" i="4" s="1"/>
  <c r="J885" i="4" s="1"/>
  <c r="K885" i="4" l="1"/>
  <c r="F886" i="4"/>
  <c r="G886" i="4" s="1"/>
  <c r="H886" i="4" s="1"/>
  <c r="J886" i="4" s="1"/>
  <c r="K886" i="4" l="1"/>
  <c r="F887" i="4"/>
  <c r="G887" i="4" s="1"/>
  <c r="H887" i="4" s="1"/>
  <c r="J887" i="4" s="1"/>
  <c r="K887" i="4" l="1"/>
  <c r="F888" i="4"/>
  <c r="G888" i="4" s="1"/>
  <c r="H888" i="4" s="1"/>
  <c r="J888" i="4" s="1"/>
  <c r="K888" i="4" l="1"/>
  <c r="F889" i="4"/>
  <c r="G889" i="4" s="1"/>
  <c r="H889" i="4" s="1"/>
  <c r="J889" i="4" s="1"/>
  <c r="K889" i="4" l="1"/>
  <c r="F890" i="4"/>
  <c r="G890" i="4" s="1"/>
  <c r="H890" i="4" s="1"/>
  <c r="J890" i="4" s="1"/>
  <c r="K890" i="4" l="1"/>
  <c r="F891" i="4"/>
  <c r="G891" i="4" s="1"/>
  <c r="H891" i="4" s="1"/>
  <c r="J891" i="4" s="1"/>
  <c r="K891" i="4" l="1"/>
  <c r="F892" i="4"/>
  <c r="G892" i="4" s="1"/>
  <c r="H892" i="4" s="1"/>
  <c r="J892" i="4" s="1"/>
  <c r="K892" i="4" l="1"/>
  <c r="F893" i="4"/>
  <c r="G893" i="4" s="1"/>
  <c r="H893" i="4" s="1"/>
  <c r="J893" i="4" s="1"/>
  <c r="K893" i="4" l="1"/>
  <c r="F894" i="4"/>
  <c r="G894" i="4" s="1"/>
  <c r="H894" i="4" s="1"/>
  <c r="J894" i="4" s="1"/>
  <c r="K894" i="4" l="1"/>
  <c r="F895" i="4"/>
  <c r="G895" i="4" s="1"/>
  <c r="H895" i="4" s="1"/>
  <c r="J895" i="4" s="1"/>
  <c r="K895" i="4" l="1"/>
  <c r="F896" i="4"/>
  <c r="G896" i="4" s="1"/>
  <c r="H896" i="4" s="1"/>
  <c r="J896" i="4" s="1"/>
  <c r="K896" i="4" l="1"/>
  <c r="F897" i="4"/>
  <c r="G897" i="4" s="1"/>
  <c r="H897" i="4" s="1"/>
  <c r="J897" i="4" s="1"/>
  <c r="K897" i="4" l="1"/>
  <c r="F898" i="4"/>
  <c r="G898" i="4" s="1"/>
  <c r="H898" i="4" s="1"/>
  <c r="J898" i="4" s="1"/>
  <c r="K898" i="4" l="1"/>
  <c r="F899" i="4"/>
  <c r="G899" i="4" s="1"/>
  <c r="H899" i="4" s="1"/>
  <c r="J899" i="4" s="1"/>
  <c r="K899" i="4" l="1"/>
  <c r="F900" i="4"/>
  <c r="G900" i="4" s="1"/>
  <c r="H900" i="4" s="1"/>
  <c r="J900" i="4" s="1"/>
  <c r="K900" i="4" l="1"/>
  <c r="F901" i="4"/>
  <c r="G901" i="4" s="1"/>
  <c r="H901" i="4" s="1"/>
  <c r="J901" i="4" s="1"/>
  <c r="K901" i="4" l="1"/>
  <c r="F902" i="4"/>
  <c r="G902" i="4" s="1"/>
  <c r="H902" i="4" s="1"/>
  <c r="J902" i="4" s="1"/>
  <c r="K902" i="4" l="1"/>
  <c r="F903" i="4"/>
  <c r="G903" i="4" s="1"/>
  <c r="H903" i="4" s="1"/>
  <c r="J903" i="4" s="1"/>
  <c r="K903" i="4" l="1"/>
  <c r="F904" i="4"/>
  <c r="G904" i="4" s="1"/>
  <c r="H904" i="4" s="1"/>
  <c r="J904" i="4" s="1"/>
  <c r="K904" i="4" l="1"/>
  <c r="F905" i="4"/>
  <c r="G905" i="4" s="1"/>
  <c r="H905" i="4" s="1"/>
  <c r="J905" i="4" s="1"/>
  <c r="K905" i="4" l="1"/>
  <c r="F906" i="4"/>
  <c r="G906" i="4" s="1"/>
  <c r="H906" i="4" s="1"/>
  <c r="J906" i="4" s="1"/>
  <c r="K906" i="4" l="1"/>
  <c r="F907" i="4"/>
  <c r="G907" i="4" s="1"/>
  <c r="H907" i="4" s="1"/>
  <c r="J907" i="4" s="1"/>
  <c r="K907" i="4" l="1"/>
  <c r="F908" i="4"/>
  <c r="G908" i="4" s="1"/>
  <c r="H908" i="4" s="1"/>
  <c r="J908" i="4" s="1"/>
  <c r="K908" i="4" l="1"/>
  <c r="F909" i="4"/>
  <c r="G909" i="4" s="1"/>
  <c r="H909" i="4" s="1"/>
  <c r="J909" i="4" s="1"/>
  <c r="K909" i="4" l="1"/>
  <c r="F910" i="4"/>
  <c r="G910" i="4" s="1"/>
  <c r="H910" i="4" s="1"/>
  <c r="J910" i="4" s="1"/>
  <c r="K910" i="4" l="1"/>
  <c r="F911" i="4"/>
  <c r="G911" i="4" s="1"/>
  <c r="H911" i="4" s="1"/>
  <c r="J911" i="4" s="1"/>
  <c r="K911" i="4" l="1"/>
  <c r="F912" i="4"/>
  <c r="G912" i="4" s="1"/>
  <c r="H912" i="4" s="1"/>
  <c r="J912" i="4" s="1"/>
  <c r="K912" i="4" l="1"/>
  <c r="F913" i="4"/>
  <c r="G913" i="4" s="1"/>
  <c r="H913" i="4" s="1"/>
  <c r="J913" i="4" s="1"/>
  <c r="K913" i="4" l="1"/>
  <c r="F914" i="4"/>
  <c r="G914" i="4" s="1"/>
  <c r="H914" i="4" s="1"/>
  <c r="J914" i="4" s="1"/>
  <c r="K914" i="4" l="1"/>
  <c r="F915" i="4"/>
  <c r="G915" i="4" s="1"/>
  <c r="H915" i="4" s="1"/>
  <c r="J915" i="4" s="1"/>
  <c r="K915" i="4" l="1"/>
  <c r="F916" i="4"/>
  <c r="G916" i="4" s="1"/>
  <c r="H916" i="4" s="1"/>
  <c r="J916" i="4" s="1"/>
  <c r="K916" i="4" l="1"/>
  <c r="F917" i="4"/>
  <c r="G917" i="4" s="1"/>
  <c r="H917" i="4" s="1"/>
  <c r="J917" i="4" s="1"/>
  <c r="K917" i="4" l="1"/>
  <c r="F918" i="4"/>
  <c r="G918" i="4" s="1"/>
  <c r="H918" i="4" s="1"/>
  <c r="J918" i="4" s="1"/>
  <c r="K918" i="4" l="1"/>
  <c r="F919" i="4"/>
  <c r="G919" i="4" s="1"/>
  <c r="H919" i="4" s="1"/>
  <c r="J919" i="4" s="1"/>
  <c r="K919" i="4" l="1"/>
  <c r="F920" i="4"/>
  <c r="G920" i="4" s="1"/>
  <c r="H920" i="4" s="1"/>
  <c r="J920" i="4" s="1"/>
  <c r="K920" i="4" l="1"/>
  <c r="F921" i="4"/>
  <c r="G921" i="4" s="1"/>
  <c r="H921" i="4" s="1"/>
  <c r="J921" i="4" s="1"/>
  <c r="K921" i="4" l="1"/>
  <c r="F922" i="4"/>
  <c r="G922" i="4" s="1"/>
  <c r="H922" i="4" s="1"/>
  <c r="J922" i="4" s="1"/>
  <c r="K922" i="4" l="1"/>
  <c r="F923" i="4"/>
  <c r="G923" i="4" s="1"/>
  <c r="H923" i="4" s="1"/>
  <c r="J923" i="4" s="1"/>
  <c r="K923" i="4" l="1"/>
  <c r="F924" i="4"/>
  <c r="G924" i="4" s="1"/>
  <c r="H924" i="4" s="1"/>
  <c r="J924" i="4" s="1"/>
  <c r="K924" i="4" l="1"/>
  <c r="F925" i="4"/>
  <c r="G925" i="4" s="1"/>
  <c r="H925" i="4" s="1"/>
  <c r="J925" i="4" s="1"/>
  <c r="K925" i="4" l="1"/>
  <c r="F926" i="4"/>
  <c r="G926" i="4" s="1"/>
  <c r="H926" i="4" s="1"/>
  <c r="J926" i="4" s="1"/>
  <c r="K926" i="4" l="1"/>
  <c r="F927" i="4"/>
  <c r="G927" i="4" s="1"/>
  <c r="H927" i="4" s="1"/>
  <c r="J927" i="4" s="1"/>
  <c r="K927" i="4" l="1"/>
  <c r="F928" i="4"/>
  <c r="G928" i="4" s="1"/>
  <c r="H928" i="4" s="1"/>
  <c r="J928" i="4" s="1"/>
  <c r="K928" i="4" l="1"/>
  <c r="F929" i="4"/>
  <c r="G929" i="4" s="1"/>
  <c r="H929" i="4" s="1"/>
  <c r="J929" i="4" s="1"/>
  <c r="K929" i="4" l="1"/>
  <c r="F930" i="4"/>
  <c r="G930" i="4" s="1"/>
  <c r="H930" i="4" s="1"/>
  <c r="J930" i="4" s="1"/>
  <c r="K930" i="4" l="1"/>
  <c r="F931" i="4"/>
  <c r="G931" i="4" s="1"/>
  <c r="H931" i="4" s="1"/>
  <c r="J931" i="4" s="1"/>
  <c r="K931" i="4" l="1"/>
  <c r="F932" i="4"/>
  <c r="G932" i="4" s="1"/>
  <c r="H932" i="4" s="1"/>
  <c r="J932" i="4" s="1"/>
  <c r="K932" i="4" l="1"/>
  <c r="F933" i="4"/>
  <c r="G933" i="4" s="1"/>
  <c r="H933" i="4" s="1"/>
  <c r="J933" i="4" s="1"/>
  <c r="K933" i="4" l="1"/>
  <c r="F934" i="4"/>
  <c r="G934" i="4" s="1"/>
  <c r="H934" i="4" s="1"/>
  <c r="J934" i="4" s="1"/>
  <c r="K934" i="4" l="1"/>
  <c r="F935" i="4"/>
  <c r="G935" i="4" s="1"/>
  <c r="H935" i="4" s="1"/>
  <c r="J935" i="4" s="1"/>
  <c r="K935" i="4" l="1"/>
  <c r="F936" i="4"/>
  <c r="G936" i="4" s="1"/>
  <c r="H936" i="4" s="1"/>
  <c r="J936" i="4" s="1"/>
  <c r="K936" i="4" l="1"/>
  <c r="F937" i="4"/>
  <c r="G937" i="4" s="1"/>
  <c r="H937" i="4" s="1"/>
  <c r="J937" i="4" s="1"/>
  <c r="K937" i="4" l="1"/>
  <c r="F938" i="4"/>
  <c r="G938" i="4" s="1"/>
  <c r="H938" i="4" s="1"/>
  <c r="J938" i="4" s="1"/>
  <c r="K938" i="4" l="1"/>
  <c r="F939" i="4"/>
  <c r="G939" i="4" s="1"/>
  <c r="H939" i="4" s="1"/>
  <c r="J939" i="4" s="1"/>
  <c r="K939" i="4" l="1"/>
  <c r="F940" i="4"/>
  <c r="G940" i="4" s="1"/>
  <c r="H940" i="4" s="1"/>
  <c r="J940" i="4" s="1"/>
  <c r="K940" i="4" l="1"/>
  <c r="F941" i="4"/>
  <c r="G941" i="4" s="1"/>
  <c r="H941" i="4" s="1"/>
  <c r="J941" i="4" s="1"/>
  <c r="K941" i="4" l="1"/>
  <c r="F942" i="4"/>
  <c r="G942" i="4" s="1"/>
  <c r="H942" i="4" s="1"/>
  <c r="J942" i="4" s="1"/>
  <c r="K942" i="4" l="1"/>
  <c r="F943" i="4"/>
  <c r="G943" i="4" s="1"/>
  <c r="H943" i="4" s="1"/>
  <c r="J943" i="4" s="1"/>
  <c r="K943" i="4" l="1"/>
  <c r="F944" i="4"/>
  <c r="G944" i="4" s="1"/>
  <c r="H944" i="4" s="1"/>
  <c r="J944" i="4" s="1"/>
  <c r="K944" i="4" l="1"/>
  <c r="F945" i="4"/>
  <c r="G945" i="4" s="1"/>
  <c r="H945" i="4" s="1"/>
  <c r="J945" i="4" s="1"/>
  <c r="K945" i="4" l="1"/>
  <c r="F946" i="4"/>
  <c r="G946" i="4" s="1"/>
  <c r="H946" i="4" s="1"/>
  <c r="J946" i="4" s="1"/>
  <c r="K946" i="4" l="1"/>
  <c r="F947" i="4"/>
  <c r="G947" i="4" s="1"/>
  <c r="H947" i="4" s="1"/>
  <c r="J947" i="4" s="1"/>
  <c r="K947" i="4" l="1"/>
  <c r="F948" i="4"/>
  <c r="G948" i="4" s="1"/>
  <c r="H948" i="4" s="1"/>
  <c r="J948" i="4" s="1"/>
  <c r="K948" i="4" l="1"/>
  <c r="F949" i="4"/>
  <c r="G949" i="4" s="1"/>
  <c r="H949" i="4" s="1"/>
  <c r="J949" i="4" s="1"/>
  <c r="K949" i="4" l="1"/>
  <c r="F950" i="4"/>
  <c r="G950" i="4" s="1"/>
  <c r="H950" i="4" s="1"/>
  <c r="J950" i="4" s="1"/>
  <c r="K950" i="4" l="1"/>
  <c r="F951" i="4"/>
  <c r="G951" i="4" s="1"/>
  <c r="H951" i="4" s="1"/>
  <c r="J951" i="4" s="1"/>
  <c r="K951" i="4" l="1"/>
  <c r="F952" i="4"/>
  <c r="G952" i="4" s="1"/>
  <c r="H952" i="4" s="1"/>
  <c r="J952" i="4" s="1"/>
  <c r="K952" i="4" l="1"/>
  <c r="F953" i="4"/>
  <c r="G953" i="4" s="1"/>
  <c r="H953" i="4" s="1"/>
  <c r="J953" i="4" s="1"/>
  <c r="K953" i="4" l="1"/>
  <c r="F954" i="4"/>
  <c r="G954" i="4" s="1"/>
  <c r="H954" i="4" s="1"/>
  <c r="J954" i="4" s="1"/>
  <c r="K954" i="4" l="1"/>
  <c r="F955" i="4"/>
  <c r="G955" i="4" s="1"/>
  <c r="H955" i="4" s="1"/>
  <c r="J955" i="4" s="1"/>
  <c r="K955" i="4" l="1"/>
  <c r="F956" i="4"/>
  <c r="G956" i="4" s="1"/>
  <c r="H956" i="4" s="1"/>
  <c r="J956" i="4" s="1"/>
  <c r="K956" i="4" l="1"/>
  <c r="F957" i="4"/>
  <c r="G957" i="4" s="1"/>
  <c r="H957" i="4" s="1"/>
  <c r="J957" i="4" s="1"/>
  <c r="K957" i="4" l="1"/>
  <c r="F958" i="4"/>
  <c r="G958" i="4" s="1"/>
  <c r="H958" i="4" s="1"/>
  <c r="J958" i="4" s="1"/>
  <c r="K958" i="4" l="1"/>
  <c r="F959" i="4"/>
  <c r="G959" i="4" s="1"/>
  <c r="H959" i="4" s="1"/>
  <c r="J959" i="4" s="1"/>
  <c r="K959" i="4" l="1"/>
  <c r="F960" i="4"/>
  <c r="G960" i="4" s="1"/>
  <c r="H960" i="4" s="1"/>
  <c r="J960" i="4" s="1"/>
  <c r="K960" i="4" l="1"/>
  <c r="F961" i="4"/>
  <c r="G961" i="4" s="1"/>
  <c r="H961" i="4" s="1"/>
  <c r="J961" i="4" s="1"/>
  <c r="K961" i="4" l="1"/>
  <c r="F962" i="4"/>
  <c r="G962" i="4" s="1"/>
  <c r="H962" i="4" s="1"/>
  <c r="J962" i="4" s="1"/>
  <c r="K962" i="4" l="1"/>
  <c r="F963" i="4"/>
  <c r="G963" i="4" s="1"/>
  <c r="H963" i="4" s="1"/>
  <c r="J963" i="4" s="1"/>
  <c r="K963" i="4" l="1"/>
  <c r="F964" i="4"/>
  <c r="G964" i="4" s="1"/>
  <c r="H964" i="4" s="1"/>
  <c r="J964" i="4" s="1"/>
  <c r="K964" i="4" l="1"/>
  <c r="F965" i="4"/>
  <c r="G965" i="4" s="1"/>
  <c r="H965" i="4" s="1"/>
  <c r="J965" i="4" s="1"/>
  <c r="K965" i="4" l="1"/>
  <c r="F966" i="4"/>
  <c r="G966" i="4" s="1"/>
  <c r="H966" i="4" s="1"/>
  <c r="J966" i="4" s="1"/>
  <c r="K966" i="4" l="1"/>
  <c r="F967" i="4"/>
  <c r="G967" i="4" s="1"/>
  <c r="H967" i="4" s="1"/>
  <c r="J967" i="4" s="1"/>
  <c r="K967" i="4" l="1"/>
  <c r="F968" i="4"/>
  <c r="G968" i="4" s="1"/>
  <c r="H968" i="4" s="1"/>
  <c r="J968" i="4" s="1"/>
  <c r="K968" i="4" l="1"/>
  <c r="F969" i="4"/>
  <c r="G969" i="4" s="1"/>
  <c r="H969" i="4" s="1"/>
  <c r="J969" i="4" s="1"/>
  <c r="K969" i="4" l="1"/>
  <c r="F970" i="4"/>
  <c r="G970" i="4" s="1"/>
  <c r="H970" i="4" s="1"/>
  <c r="J970" i="4" s="1"/>
  <c r="K970" i="4" l="1"/>
  <c r="F971" i="4"/>
  <c r="G971" i="4" s="1"/>
  <c r="H971" i="4" s="1"/>
  <c r="J971" i="4" s="1"/>
  <c r="K971" i="4" l="1"/>
  <c r="F972" i="4"/>
  <c r="G972" i="4" s="1"/>
  <c r="H972" i="4" s="1"/>
  <c r="J972" i="4" s="1"/>
  <c r="K972" i="4" l="1"/>
  <c r="F973" i="4"/>
  <c r="G973" i="4" s="1"/>
  <c r="H973" i="4" s="1"/>
  <c r="J973" i="4" s="1"/>
  <c r="K973" i="4" l="1"/>
  <c r="F974" i="4"/>
  <c r="G974" i="4" s="1"/>
  <c r="H974" i="4" s="1"/>
  <c r="J974" i="4" s="1"/>
  <c r="K974" i="4" l="1"/>
  <c r="F975" i="4"/>
  <c r="G975" i="4" s="1"/>
  <c r="H975" i="4" s="1"/>
  <c r="J975" i="4" s="1"/>
  <c r="K975" i="4" l="1"/>
  <c r="F976" i="4"/>
  <c r="G976" i="4" s="1"/>
  <c r="H976" i="4" s="1"/>
  <c r="J976" i="4" s="1"/>
  <c r="K976" i="4" l="1"/>
  <c r="F977" i="4"/>
  <c r="G977" i="4" s="1"/>
  <c r="H977" i="4" s="1"/>
  <c r="J977" i="4" s="1"/>
  <c r="K977" i="4" l="1"/>
  <c r="F978" i="4"/>
  <c r="G978" i="4" s="1"/>
  <c r="H978" i="4" s="1"/>
  <c r="J978" i="4" s="1"/>
  <c r="K978" i="4" l="1"/>
  <c r="F979" i="4"/>
  <c r="G979" i="4" s="1"/>
  <c r="H979" i="4" s="1"/>
  <c r="J979" i="4" s="1"/>
  <c r="K979" i="4" l="1"/>
  <c r="F980" i="4"/>
  <c r="G980" i="4" s="1"/>
  <c r="H980" i="4" s="1"/>
  <c r="J980" i="4" s="1"/>
  <c r="K980" i="4" l="1"/>
  <c r="F981" i="4"/>
  <c r="G981" i="4" s="1"/>
  <c r="H981" i="4" s="1"/>
  <c r="J981" i="4" s="1"/>
  <c r="K981" i="4" l="1"/>
  <c r="F982" i="4"/>
  <c r="G982" i="4" s="1"/>
  <c r="H982" i="4" s="1"/>
  <c r="J982" i="4" s="1"/>
  <c r="K982" i="4" l="1"/>
  <c r="F983" i="4"/>
  <c r="G983" i="4" s="1"/>
  <c r="H983" i="4" s="1"/>
  <c r="J983" i="4" s="1"/>
  <c r="K983" i="4" l="1"/>
  <c r="F984" i="4"/>
  <c r="G984" i="4" s="1"/>
  <c r="H984" i="4" s="1"/>
  <c r="J984" i="4" s="1"/>
  <c r="K984" i="4" l="1"/>
  <c r="F985" i="4"/>
  <c r="G985" i="4" s="1"/>
  <c r="H985" i="4" s="1"/>
  <c r="J985" i="4" s="1"/>
  <c r="K985" i="4" l="1"/>
  <c r="F986" i="4"/>
  <c r="G986" i="4" s="1"/>
  <c r="H986" i="4" s="1"/>
  <c r="J986" i="4" s="1"/>
  <c r="K986" i="4" l="1"/>
  <c r="F987" i="4"/>
  <c r="G987" i="4" s="1"/>
  <c r="H987" i="4" s="1"/>
  <c r="J987" i="4" s="1"/>
  <c r="K987" i="4" l="1"/>
  <c r="F988" i="4"/>
  <c r="G988" i="4" s="1"/>
  <c r="H988" i="4" s="1"/>
  <c r="J988" i="4" s="1"/>
  <c r="K988" i="4" l="1"/>
  <c r="F989" i="4"/>
  <c r="G989" i="4" s="1"/>
  <c r="H989" i="4" s="1"/>
  <c r="J989" i="4" s="1"/>
  <c r="K989" i="4" l="1"/>
  <c r="F990" i="4"/>
  <c r="G990" i="4" s="1"/>
  <c r="H990" i="4" s="1"/>
  <c r="J990" i="4" s="1"/>
  <c r="K990" i="4" l="1"/>
  <c r="F991" i="4"/>
  <c r="G991" i="4" s="1"/>
  <c r="H991" i="4" s="1"/>
  <c r="J991" i="4" s="1"/>
  <c r="K991" i="4" l="1"/>
  <c r="F992" i="4"/>
  <c r="G992" i="4" s="1"/>
  <c r="H992" i="4" s="1"/>
  <c r="J992" i="4" s="1"/>
  <c r="K992" i="4" l="1"/>
  <c r="F993" i="4"/>
  <c r="G993" i="4" s="1"/>
  <c r="H993" i="4" s="1"/>
  <c r="J993" i="4" s="1"/>
  <c r="K993" i="4" l="1"/>
  <c r="F994" i="4"/>
  <c r="G994" i="4" s="1"/>
  <c r="H994" i="4" s="1"/>
  <c r="J994" i="4" s="1"/>
  <c r="K994" i="4" l="1"/>
  <c r="F995" i="4"/>
  <c r="G995" i="4" s="1"/>
  <c r="H995" i="4" s="1"/>
  <c r="J995" i="4" s="1"/>
  <c r="K995" i="4" l="1"/>
  <c r="F996" i="4"/>
  <c r="G996" i="4" s="1"/>
  <c r="H996" i="4" s="1"/>
  <c r="J996" i="4" s="1"/>
  <c r="K996" i="4" l="1"/>
  <c r="F997" i="4"/>
  <c r="G997" i="4" s="1"/>
  <c r="H997" i="4" s="1"/>
  <c r="J997" i="4" s="1"/>
  <c r="K997" i="4" l="1"/>
  <c r="F998" i="4"/>
  <c r="G998" i="4" s="1"/>
  <c r="H998" i="4" s="1"/>
  <c r="J998" i="4" s="1"/>
  <c r="K998" i="4" l="1"/>
  <c r="F999" i="4"/>
  <c r="G999" i="4" s="1"/>
  <c r="H999" i="4" s="1"/>
  <c r="J999" i="4" s="1"/>
  <c r="K999" i="4" l="1"/>
  <c r="F1000" i="4"/>
  <c r="G1000" i="4" s="1"/>
  <c r="H1000" i="4" s="1"/>
  <c r="J1000" i="4" s="1"/>
  <c r="K1000" i="4" l="1"/>
  <c r="F1001" i="4"/>
  <c r="G1001" i="4" s="1"/>
  <c r="H1001" i="4" s="1"/>
  <c r="J1001" i="4" s="1"/>
  <c r="K1001" i="4" l="1"/>
  <c r="F1002" i="4"/>
  <c r="G1002" i="4" s="1"/>
  <c r="H1002" i="4" s="1"/>
  <c r="J1002" i="4" s="1"/>
  <c r="K1002" i="4" l="1"/>
  <c r="F1003" i="4"/>
  <c r="G1003" i="4" s="1"/>
  <c r="H1003" i="4" s="1"/>
  <c r="J1003" i="4" s="1"/>
  <c r="K1003" i="4" l="1"/>
  <c r="F1004" i="4"/>
  <c r="G1004" i="4" s="1"/>
  <c r="H1004" i="4" s="1"/>
  <c r="J1004" i="4" s="1"/>
  <c r="K1004" i="4" l="1"/>
  <c r="F1005" i="4"/>
  <c r="G1005" i="4" s="1"/>
  <c r="H1005" i="4" s="1"/>
  <c r="J1005" i="4" s="1"/>
  <c r="K1005" i="4" l="1"/>
  <c r="F1006" i="4"/>
  <c r="G1006" i="4" s="1"/>
  <c r="H1006" i="4" s="1"/>
  <c r="J1006" i="4" s="1"/>
  <c r="K1006" i="4" l="1"/>
  <c r="F1007" i="4"/>
  <c r="G1007" i="4" s="1"/>
  <c r="H1007" i="4" s="1"/>
  <c r="J1007" i="4" s="1"/>
  <c r="K1007" i="4" l="1"/>
  <c r="F1008" i="4"/>
  <c r="G1008" i="4" s="1"/>
  <c r="H1008" i="4" s="1"/>
  <c r="J1008" i="4" s="1"/>
  <c r="K1008" i="4" l="1"/>
  <c r="F1009" i="4"/>
  <c r="G1009" i="4" s="1"/>
  <c r="H1009" i="4" s="1"/>
  <c r="J1009" i="4" s="1"/>
  <c r="K1009" i="4" l="1"/>
  <c r="F1010" i="4"/>
  <c r="G1010" i="4" s="1"/>
  <c r="H1010" i="4" s="1"/>
  <c r="J1010" i="4" s="1"/>
  <c r="K1010" i="4" l="1"/>
  <c r="F1011" i="4"/>
  <c r="G1011" i="4" s="1"/>
  <c r="H1011" i="4" s="1"/>
  <c r="J1011" i="4" s="1"/>
  <c r="K1011" i="4" l="1"/>
  <c r="F1012" i="4"/>
  <c r="G1012" i="4" s="1"/>
  <c r="H1012" i="4" s="1"/>
  <c r="J1012" i="4" s="1"/>
  <c r="K1012" i="4" l="1"/>
  <c r="F1013" i="4"/>
  <c r="G1013" i="4" s="1"/>
  <c r="H1013" i="4" s="1"/>
  <c r="J1013" i="4" s="1"/>
  <c r="K1013" i="4" l="1"/>
  <c r="F1014" i="4"/>
  <c r="G1014" i="4" s="1"/>
  <c r="H1014" i="4" s="1"/>
  <c r="J1014" i="4" s="1"/>
  <c r="K1014" i="4" l="1"/>
  <c r="F1015" i="4"/>
  <c r="G1015" i="4" s="1"/>
  <c r="H1015" i="4" s="1"/>
  <c r="J1015" i="4" s="1"/>
  <c r="K1015" i="4" l="1"/>
  <c r="F1016" i="4"/>
  <c r="G1016" i="4" s="1"/>
  <c r="H1016" i="4" s="1"/>
  <c r="J1016" i="4" s="1"/>
  <c r="K1016" i="4" l="1"/>
  <c r="F1017" i="4"/>
  <c r="G1017" i="4" s="1"/>
  <c r="H1017" i="4" s="1"/>
  <c r="J1017" i="4" s="1"/>
  <c r="K1017" i="4" l="1"/>
  <c r="F1018" i="4"/>
  <c r="G1018" i="4" s="1"/>
  <c r="H1018" i="4" s="1"/>
  <c r="J1018" i="4" s="1"/>
  <c r="K1018" i="4" l="1"/>
  <c r="F1019" i="4"/>
  <c r="G1019" i="4" s="1"/>
  <c r="H1019" i="4" s="1"/>
  <c r="J1019" i="4" s="1"/>
  <c r="K1019" i="4" l="1"/>
  <c r="F1020" i="4"/>
  <c r="G1020" i="4" s="1"/>
  <c r="H1020" i="4" s="1"/>
  <c r="J1020" i="4" s="1"/>
  <c r="K1020" i="4" l="1"/>
  <c r="F1021" i="4"/>
  <c r="G1021" i="4" s="1"/>
  <c r="H1021" i="4" s="1"/>
  <c r="J1021" i="4" s="1"/>
  <c r="K1021" i="4" l="1"/>
  <c r="F1022" i="4"/>
  <c r="G1022" i="4" s="1"/>
  <c r="H1022" i="4" s="1"/>
  <c r="J1022" i="4" s="1"/>
  <c r="K1022" i="4" l="1"/>
  <c r="F1023" i="4"/>
  <c r="G1023" i="4" s="1"/>
  <c r="H1023" i="4" s="1"/>
  <c r="J1023" i="4" s="1"/>
  <c r="K1023" i="4" l="1"/>
  <c r="F1024" i="4"/>
  <c r="G1024" i="4" s="1"/>
  <c r="H1024" i="4" s="1"/>
  <c r="J1024" i="4" s="1"/>
  <c r="K1024" i="4" l="1"/>
  <c r="F1025" i="4"/>
  <c r="G1025" i="4" s="1"/>
  <c r="H1025" i="4" s="1"/>
  <c r="J1025" i="4" s="1"/>
  <c r="K1025" i="4" l="1"/>
  <c r="F1026" i="4"/>
  <c r="G1026" i="4" s="1"/>
  <c r="H1026" i="4" s="1"/>
  <c r="J1026" i="4" s="1"/>
  <c r="K1026" i="4" l="1"/>
  <c r="F1027" i="4"/>
  <c r="G1027" i="4" s="1"/>
  <c r="H1027" i="4" s="1"/>
  <c r="J1027" i="4" s="1"/>
  <c r="K1027" i="4" l="1"/>
  <c r="F1028" i="4"/>
  <c r="G1028" i="4" s="1"/>
  <c r="H1028" i="4" s="1"/>
  <c r="J1028" i="4" s="1"/>
  <c r="K1028" i="4" l="1"/>
  <c r="F1029" i="4"/>
  <c r="G1029" i="4" s="1"/>
  <c r="H1029" i="4" s="1"/>
  <c r="J1029" i="4" s="1"/>
  <c r="K1029" i="4" l="1"/>
  <c r="F1030" i="4"/>
  <c r="G1030" i="4" s="1"/>
  <c r="H1030" i="4" s="1"/>
  <c r="J1030" i="4" s="1"/>
  <c r="K1030" i="4" l="1"/>
  <c r="F1031" i="4"/>
  <c r="G1031" i="4" s="1"/>
  <c r="H1031" i="4" s="1"/>
  <c r="J1031" i="4" s="1"/>
  <c r="K1031" i="4" l="1"/>
  <c r="F1032" i="4"/>
  <c r="G1032" i="4" s="1"/>
  <c r="H1032" i="4" s="1"/>
  <c r="J1032" i="4" s="1"/>
  <c r="K1032" i="4" l="1"/>
  <c r="F1033" i="4"/>
  <c r="G1033" i="4" s="1"/>
  <c r="H1033" i="4" s="1"/>
  <c r="J1033" i="4" s="1"/>
  <c r="K1033" i="4" l="1"/>
  <c r="F1034" i="4"/>
  <c r="G1034" i="4" s="1"/>
  <c r="H1034" i="4" s="1"/>
  <c r="J1034" i="4" s="1"/>
  <c r="K1034" i="4" l="1"/>
  <c r="F1035" i="4"/>
  <c r="G1035" i="4" s="1"/>
  <c r="H1035" i="4" s="1"/>
  <c r="J1035" i="4" s="1"/>
  <c r="K1035" i="4" l="1"/>
  <c r="F1036" i="4"/>
  <c r="G1036" i="4" s="1"/>
  <c r="H1036" i="4" s="1"/>
  <c r="J1036" i="4" s="1"/>
  <c r="K1036" i="4" l="1"/>
  <c r="F1037" i="4"/>
  <c r="G1037" i="4" s="1"/>
  <c r="H1037" i="4" s="1"/>
  <c r="J1037" i="4" s="1"/>
  <c r="K1037" i="4" l="1"/>
  <c r="F1038" i="4"/>
  <c r="G1038" i="4" s="1"/>
  <c r="H1038" i="4" s="1"/>
  <c r="J1038" i="4" s="1"/>
  <c r="K1038" i="4" l="1"/>
  <c r="F1039" i="4"/>
  <c r="G1039" i="4" s="1"/>
  <c r="H1039" i="4" s="1"/>
  <c r="J1039" i="4" s="1"/>
  <c r="K1039" i="4" l="1"/>
  <c r="F1040" i="4"/>
  <c r="G1040" i="4" s="1"/>
  <c r="H1040" i="4" s="1"/>
  <c r="J1040" i="4" s="1"/>
  <c r="K1040" i="4" l="1"/>
  <c r="F1041" i="4"/>
  <c r="G1041" i="4" s="1"/>
  <c r="H1041" i="4" s="1"/>
  <c r="J1041" i="4" s="1"/>
  <c r="K1041" i="4" l="1"/>
  <c r="F1042" i="4"/>
  <c r="G1042" i="4" s="1"/>
  <c r="H1042" i="4" s="1"/>
  <c r="J1042" i="4" s="1"/>
  <c r="K1042" i="4" l="1"/>
  <c r="F1043" i="4"/>
  <c r="G1043" i="4" s="1"/>
  <c r="H1043" i="4" s="1"/>
  <c r="J1043" i="4" s="1"/>
  <c r="K1043" i="4" l="1"/>
  <c r="F1044" i="4"/>
  <c r="G1044" i="4" s="1"/>
  <c r="H1044" i="4" s="1"/>
  <c r="J1044" i="4" s="1"/>
  <c r="K1044" i="4" l="1"/>
  <c r="F1045" i="4"/>
  <c r="G1045" i="4" s="1"/>
  <c r="H1045" i="4" s="1"/>
  <c r="J1045" i="4" s="1"/>
  <c r="K1045" i="4" l="1"/>
  <c r="F1046" i="4"/>
  <c r="G1046" i="4" s="1"/>
  <c r="H1046" i="4" s="1"/>
  <c r="J1046" i="4" s="1"/>
  <c r="K1046" i="4" l="1"/>
  <c r="F1047" i="4"/>
  <c r="G1047" i="4" s="1"/>
  <c r="H1047" i="4" s="1"/>
  <c r="J1047" i="4" s="1"/>
  <c r="K1047" i="4" l="1"/>
  <c r="F1048" i="4"/>
  <c r="G1048" i="4" s="1"/>
  <c r="H1048" i="4" s="1"/>
  <c r="J1048" i="4" s="1"/>
  <c r="K1048" i="4" l="1"/>
  <c r="F1049" i="4"/>
  <c r="G1049" i="4" s="1"/>
  <c r="H1049" i="4" s="1"/>
  <c r="J1049" i="4" s="1"/>
  <c r="K1049" i="4" l="1"/>
  <c r="F1050" i="4"/>
  <c r="G1050" i="4" s="1"/>
  <c r="H1050" i="4" s="1"/>
  <c r="J1050" i="4" s="1"/>
  <c r="K1050" i="4" l="1"/>
  <c r="F1051" i="4"/>
  <c r="G1051" i="4" s="1"/>
  <c r="H1051" i="4" s="1"/>
  <c r="J1051" i="4" s="1"/>
  <c r="K1051" i="4" l="1"/>
  <c r="F1052" i="4"/>
  <c r="G1052" i="4" s="1"/>
  <c r="H1052" i="4" s="1"/>
  <c r="J1052" i="4" s="1"/>
  <c r="K1052" i="4" l="1"/>
  <c r="F1053" i="4"/>
  <c r="G1053" i="4" s="1"/>
  <c r="H1053" i="4" s="1"/>
  <c r="J1053" i="4" s="1"/>
  <c r="K1053" i="4" l="1"/>
  <c r="F1054" i="4"/>
  <c r="G1054" i="4" s="1"/>
  <c r="H1054" i="4" s="1"/>
  <c r="J1054" i="4" s="1"/>
  <c r="K1054" i="4" l="1"/>
  <c r="F1055" i="4"/>
  <c r="G1055" i="4" s="1"/>
  <c r="H1055" i="4" s="1"/>
  <c r="J1055" i="4" s="1"/>
  <c r="K1055" i="4" l="1"/>
  <c r="F1056" i="4"/>
  <c r="G1056" i="4" s="1"/>
  <c r="H1056" i="4" s="1"/>
  <c r="J1056" i="4" s="1"/>
  <c r="K1056" i="4" l="1"/>
  <c r="F1057" i="4"/>
  <c r="G1057" i="4" s="1"/>
  <c r="H1057" i="4" s="1"/>
  <c r="J1057" i="4" s="1"/>
  <c r="K1057" i="4" l="1"/>
  <c r="F1058" i="4"/>
  <c r="G1058" i="4" s="1"/>
  <c r="H1058" i="4" s="1"/>
  <c r="J1058" i="4" s="1"/>
  <c r="K1058" i="4" l="1"/>
  <c r="F1059" i="4"/>
  <c r="G1059" i="4" s="1"/>
  <c r="H1059" i="4" s="1"/>
  <c r="J1059" i="4" s="1"/>
  <c r="K1059" i="4" l="1"/>
  <c r="F1060" i="4"/>
  <c r="G1060" i="4" s="1"/>
  <c r="H1060" i="4" s="1"/>
  <c r="J1060" i="4" s="1"/>
  <c r="K1060" i="4" l="1"/>
  <c r="F1061" i="4"/>
  <c r="G1061" i="4" s="1"/>
  <c r="H1061" i="4" s="1"/>
  <c r="J1061" i="4" s="1"/>
  <c r="K1061" i="4" l="1"/>
  <c r="F1062" i="4"/>
  <c r="G1062" i="4" s="1"/>
  <c r="H1062" i="4" s="1"/>
  <c r="J1062" i="4" s="1"/>
  <c r="K1062" i="4" l="1"/>
  <c r="F1063" i="4"/>
  <c r="G1063" i="4" s="1"/>
  <c r="H1063" i="4" s="1"/>
  <c r="J1063" i="4" s="1"/>
  <c r="K1063" i="4" l="1"/>
  <c r="F1064" i="4"/>
  <c r="G1064" i="4" s="1"/>
  <c r="H1064" i="4" s="1"/>
  <c r="J1064" i="4" s="1"/>
  <c r="K1064" i="4" l="1"/>
  <c r="F1065" i="4"/>
  <c r="G1065" i="4" s="1"/>
  <c r="H1065" i="4" s="1"/>
  <c r="J1065" i="4" s="1"/>
  <c r="K1065" i="4" l="1"/>
  <c r="F1066" i="4"/>
  <c r="G1066" i="4" s="1"/>
  <c r="H1066" i="4" s="1"/>
  <c r="J1066" i="4" s="1"/>
  <c r="K1066" i="4" l="1"/>
  <c r="F1067" i="4"/>
  <c r="G1067" i="4" s="1"/>
  <c r="H1067" i="4" s="1"/>
  <c r="J1067" i="4" s="1"/>
  <c r="K1067" i="4" l="1"/>
  <c r="F1068" i="4"/>
  <c r="G1068" i="4" s="1"/>
  <c r="H1068" i="4" s="1"/>
  <c r="J1068" i="4" s="1"/>
  <c r="K1068" i="4" l="1"/>
  <c r="F1069" i="4"/>
  <c r="G1069" i="4" s="1"/>
  <c r="H1069" i="4" s="1"/>
  <c r="J1069" i="4" s="1"/>
  <c r="K1069" i="4" l="1"/>
  <c r="F1070" i="4"/>
  <c r="G1070" i="4" s="1"/>
  <c r="H1070" i="4" s="1"/>
  <c r="J1070" i="4" s="1"/>
  <c r="K1070" i="4" l="1"/>
  <c r="F1071" i="4"/>
  <c r="G1071" i="4" s="1"/>
  <c r="H1071" i="4" s="1"/>
  <c r="J1071" i="4" s="1"/>
  <c r="K1071" i="4" l="1"/>
  <c r="F1072" i="4"/>
  <c r="G1072" i="4" s="1"/>
  <c r="H1072" i="4" s="1"/>
  <c r="J1072" i="4" s="1"/>
  <c r="K1072" i="4" l="1"/>
  <c r="F1073" i="4"/>
  <c r="G1073" i="4" s="1"/>
  <c r="H1073" i="4" s="1"/>
  <c r="J1073" i="4" s="1"/>
  <c r="K1073" i="4" l="1"/>
  <c r="F1074" i="4"/>
  <c r="G1074" i="4" s="1"/>
  <c r="H1074" i="4" s="1"/>
  <c r="J1074" i="4" s="1"/>
  <c r="K1074" i="4" l="1"/>
  <c r="F1075" i="4"/>
  <c r="G1075" i="4" s="1"/>
  <c r="H1075" i="4" s="1"/>
  <c r="J1075" i="4" s="1"/>
  <c r="K1075" i="4" l="1"/>
  <c r="F1076" i="4"/>
  <c r="G1076" i="4" s="1"/>
  <c r="H1076" i="4" s="1"/>
  <c r="J1076" i="4" s="1"/>
  <c r="K1076" i="4" l="1"/>
  <c r="F1077" i="4"/>
  <c r="G1077" i="4" s="1"/>
  <c r="H1077" i="4" s="1"/>
  <c r="J1077" i="4" s="1"/>
  <c r="K1077" i="4" l="1"/>
  <c r="F1078" i="4"/>
  <c r="G1078" i="4" s="1"/>
  <c r="H1078" i="4" s="1"/>
  <c r="J1078" i="4" s="1"/>
  <c r="K1078" i="4" l="1"/>
  <c r="F1079" i="4"/>
  <c r="G1079" i="4" s="1"/>
  <c r="H1079" i="4" s="1"/>
  <c r="J1079" i="4" s="1"/>
  <c r="K1079" i="4" l="1"/>
  <c r="F1080" i="4"/>
  <c r="G1080" i="4" s="1"/>
  <c r="H1080" i="4" s="1"/>
  <c r="J1080" i="4" s="1"/>
  <c r="K1080" i="4" l="1"/>
  <c r="F1081" i="4"/>
  <c r="G1081" i="4" s="1"/>
  <c r="H1081" i="4" s="1"/>
  <c r="J1081" i="4" s="1"/>
  <c r="K1081" i="4" l="1"/>
  <c r="F1082" i="4"/>
  <c r="G1082" i="4" s="1"/>
  <c r="H1082" i="4" s="1"/>
  <c r="J1082" i="4" s="1"/>
  <c r="K1082" i="4" l="1"/>
  <c r="F1083" i="4"/>
  <c r="G1083" i="4" s="1"/>
  <c r="H1083" i="4" s="1"/>
  <c r="J1083" i="4" s="1"/>
  <c r="K1083" i="4" l="1"/>
  <c r="F1084" i="4"/>
  <c r="G1084" i="4" s="1"/>
  <c r="H1084" i="4" s="1"/>
  <c r="J1084" i="4" s="1"/>
  <c r="K1084" i="4" l="1"/>
  <c r="F1085" i="4"/>
  <c r="G1085" i="4" s="1"/>
  <c r="H1085" i="4" s="1"/>
  <c r="J1085" i="4" s="1"/>
  <c r="K1085" i="4" l="1"/>
  <c r="F1086" i="4"/>
  <c r="G1086" i="4" s="1"/>
  <c r="H1086" i="4" s="1"/>
  <c r="J1086" i="4" s="1"/>
  <c r="K1086" i="4" l="1"/>
  <c r="F1087" i="4"/>
  <c r="G1087" i="4" s="1"/>
  <c r="H1087" i="4" s="1"/>
  <c r="J1087" i="4" s="1"/>
  <c r="K1087" i="4" l="1"/>
  <c r="F1088" i="4"/>
  <c r="G1088" i="4" s="1"/>
  <c r="H1088" i="4" s="1"/>
  <c r="J1088" i="4" s="1"/>
  <c r="K1088" i="4" l="1"/>
  <c r="F1089" i="4"/>
  <c r="G1089" i="4" s="1"/>
  <c r="H1089" i="4" s="1"/>
  <c r="J1089" i="4" s="1"/>
  <c r="K1089" i="4" l="1"/>
  <c r="F1090" i="4"/>
  <c r="G1090" i="4" s="1"/>
  <c r="H1090" i="4" s="1"/>
  <c r="J1090" i="4" s="1"/>
  <c r="K1090" i="4" l="1"/>
  <c r="F1091" i="4"/>
  <c r="G1091" i="4" s="1"/>
  <c r="H1091" i="4" s="1"/>
  <c r="J1091" i="4" s="1"/>
  <c r="K1091" i="4" l="1"/>
  <c r="F1092" i="4"/>
  <c r="G1092" i="4" s="1"/>
  <c r="H1092" i="4" s="1"/>
  <c r="J1092" i="4" s="1"/>
  <c r="K1092" i="4" l="1"/>
  <c r="F1093" i="4"/>
  <c r="G1093" i="4" s="1"/>
  <c r="H1093" i="4" s="1"/>
  <c r="J1093" i="4" s="1"/>
  <c r="K1093" i="4" l="1"/>
  <c r="F1094" i="4"/>
  <c r="G1094" i="4" s="1"/>
  <c r="H1094" i="4" s="1"/>
  <c r="J1094" i="4" s="1"/>
  <c r="K1094" i="4" l="1"/>
  <c r="F1095" i="4"/>
  <c r="G1095" i="4" s="1"/>
  <c r="H1095" i="4" s="1"/>
  <c r="J1095" i="4" s="1"/>
  <c r="K1095" i="4" l="1"/>
  <c r="F1096" i="4"/>
  <c r="G1096" i="4" s="1"/>
  <c r="H1096" i="4" s="1"/>
  <c r="J1096" i="4" s="1"/>
  <c r="K1096" i="4" l="1"/>
  <c r="F1097" i="4"/>
  <c r="G1097" i="4" s="1"/>
  <c r="H1097" i="4" s="1"/>
  <c r="J1097" i="4" s="1"/>
  <c r="K1097" i="4" l="1"/>
  <c r="F1098" i="4"/>
  <c r="G1098" i="4" s="1"/>
  <c r="H1098" i="4" s="1"/>
  <c r="J1098" i="4" s="1"/>
  <c r="K1098" i="4" l="1"/>
  <c r="F1099" i="4"/>
  <c r="G1099" i="4" s="1"/>
  <c r="H1099" i="4" s="1"/>
  <c r="J1099" i="4" s="1"/>
  <c r="K1099" i="4" l="1"/>
  <c r="F1100" i="4"/>
  <c r="G1100" i="4" s="1"/>
  <c r="H1100" i="4" s="1"/>
  <c r="J1100" i="4" s="1"/>
  <c r="K1100" i="4" l="1"/>
  <c r="F1101" i="4"/>
  <c r="G1101" i="4" s="1"/>
  <c r="H1101" i="4" s="1"/>
  <c r="J1101" i="4" s="1"/>
  <c r="K1101" i="4" l="1"/>
  <c r="F1102" i="4"/>
  <c r="G1102" i="4" s="1"/>
  <c r="H1102" i="4" s="1"/>
  <c r="J1102" i="4" s="1"/>
  <c r="K1102" i="4" l="1"/>
  <c r="F1103" i="4"/>
  <c r="G1103" i="4" s="1"/>
  <c r="H1103" i="4" s="1"/>
  <c r="J1103" i="4" s="1"/>
  <c r="K1103" i="4" l="1"/>
  <c r="F1104" i="4"/>
  <c r="G1104" i="4" s="1"/>
  <c r="H1104" i="4" s="1"/>
  <c r="J1104" i="4" s="1"/>
  <c r="K1104" i="4" l="1"/>
  <c r="F1105" i="4"/>
  <c r="G1105" i="4" s="1"/>
  <c r="H1105" i="4" s="1"/>
  <c r="J1105" i="4" s="1"/>
  <c r="K1105" i="4" l="1"/>
  <c r="F1106" i="4"/>
  <c r="G1106" i="4" s="1"/>
  <c r="H1106" i="4" s="1"/>
  <c r="J1106" i="4" s="1"/>
  <c r="K1106" i="4" l="1"/>
  <c r="F1107" i="4"/>
  <c r="G1107" i="4" s="1"/>
  <c r="H1107" i="4" s="1"/>
  <c r="J1107" i="4" s="1"/>
  <c r="K1107" i="4" l="1"/>
  <c r="F1108" i="4"/>
  <c r="G1108" i="4" s="1"/>
  <c r="H1108" i="4" s="1"/>
  <c r="J1108" i="4" s="1"/>
  <c r="K1108" i="4" l="1"/>
  <c r="F1109" i="4"/>
  <c r="G1109" i="4" s="1"/>
  <c r="H1109" i="4" s="1"/>
  <c r="J1109" i="4" s="1"/>
  <c r="K1109" i="4" l="1"/>
  <c r="F1110" i="4"/>
  <c r="G1110" i="4" s="1"/>
  <c r="H1110" i="4" s="1"/>
  <c r="J1110" i="4" s="1"/>
  <c r="K1110" i="4" l="1"/>
  <c r="F1111" i="4"/>
  <c r="G1111" i="4" s="1"/>
  <c r="H1111" i="4" s="1"/>
  <c r="J1111" i="4" s="1"/>
  <c r="K1111" i="4" l="1"/>
  <c r="F1112" i="4"/>
  <c r="G1112" i="4" s="1"/>
  <c r="H1112" i="4" s="1"/>
  <c r="J1112" i="4" s="1"/>
  <c r="K1112" i="4" l="1"/>
  <c r="F1113" i="4"/>
  <c r="G1113" i="4" s="1"/>
  <c r="H1113" i="4" s="1"/>
  <c r="J1113" i="4" s="1"/>
  <c r="K1113" i="4" l="1"/>
  <c r="F1114" i="4"/>
  <c r="G1114" i="4" s="1"/>
  <c r="H1114" i="4" s="1"/>
  <c r="J1114" i="4" s="1"/>
  <c r="K1114" i="4" l="1"/>
  <c r="F1115" i="4"/>
  <c r="G1115" i="4" s="1"/>
  <c r="H1115" i="4" s="1"/>
  <c r="J1115" i="4" s="1"/>
  <c r="K1115" i="4" l="1"/>
  <c r="F1116" i="4"/>
  <c r="G1116" i="4" s="1"/>
  <c r="H1116" i="4" s="1"/>
  <c r="J1116" i="4" s="1"/>
  <c r="K1116" i="4" l="1"/>
  <c r="F1117" i="4"/>
  <c r="G1117" i="4" s="1"/>
  <c r="H1117" i="4" s="1"/>
  <c r="J1117" i="4" s="1"/>
  <c r="K1117" i="4" l="1"/>
  <c r="F1118" i="4"/>
  <c r="G1118" i="4" s="1"/>
  <c r="H1118" i="4" s="1"/>
  <c r="J1118" i="4" s="1"/>
  <c r="K1118" i="4" l="1"/>
  <c r="F1119" i="4"/>
  <c r="G1119" i="4" s="1"/>
  <c r="H1119" i="4" s="1"/>
  <c r="J1119" i="4" s="1"/>
  <c r="K1119" i="4" l="1"/>
  <c r="F1120" i="4"/>
  <c r="G1120" i="4" s="1"/>
  <c r="H1120" i="4" s="1"/>
  <c r="J1120" i="4" s="1"/>
  <c r="K1120" i="4" l="1"/>
  <c r="F1121" i="4"/>
  <c r="G1121" i="4" s="1"/>
  <c r="H1121" i="4" s="1"/>
  <c r="J1121" i="4" s="1"/>
  <c r="K1121" i="4" l="1"/>
  <c r="F1122" i="4"/>
  <c r="G1122" i="4" s="1"/>
  <c r="H1122" i="4" s="1"/>
  <c r="J1122" i="4" s="1"/>
  <c r="K1122" i="4" l="1"/>
  <c r="F1123" i="4"/>
  <c r="G1123" i="4" s="1"/>
  <c r="H1123" i="4" s="1"/>
  <c r="J1123" i="4" s="1"/>
  <c r="K1123" i="4" l="1"/>
  <c r="F1124" i="4"/>
  <c r="G1124" i="4" s="1"/>
  <c r="H1124" i="4" s="1"/>
  <c r="J1124" i="4" s="1"/>
  <c r="K1124" i="4" l="1"/>
  <c r="F1125" i="4"/>
  <c r="G1125" i="4" s="1"/>
  <c r="H1125" i="4" s="1"/>
  <c r="J1125" i="4" s="1"/>
  <c r="K1125" i="4" l="1"/>
  <c r="F1126" i="4"/>
  <c r="G1126" i="4" s="1"/>
  <c r="H1126" i="4" s="1"/>
  <c r="J1126" i="4" s="1"/>
  <c r="K1126" i="4" l="1"/>
  <c r="F1127" i="4"/>
  <c r="G1127" i="4" s="1"/>
  <c r="H1127" i="4" s="1"/>
  <c r="J1127" i="4" s="1"/>
  <c r="K1127" i="4" l="1"/>
  <c r="F1128" i="4"/>
  <c r="G1128" i="4" s="1"/>
  <c r="H1128" i="4" s="1"/>
  <c r="J1128" i="4" s="1"/>
  <c r="K1128" i="4" l="1"/>
  <c r="F1129" i="4"/>
  <c r="G1129" i="4" s="1"/>
  <c r="H1129" i="4" s="1"/>
  <c r="J1129" i="4" s="1"/>
  <c r="K1129" i="4" l="1"/>
  <c r="F1130" i="4"/>
  <c r="G1130" i="4" s="1"/>
  <c r="H1130" i="4" s="1"/>
  <c r="J1130" i="4" s="1"/>
  <c r="K1130" i="4" l="1"/>
  <c r="F1131" i="4"/>
  <c r="G1131" i="4" s="1"/>
  <c r="H1131" i="4" s="1"/>
  <c r="J1131" i="4" s="1"/>
  <c r="K1131" i="4" l="1"/>
  <c r="F1132" i="4"/>
  <c r="G1132" i="4" s="1"/>
  <c r="H1132" i="4" s="1"/>
  <c r="J1132" i="4" s="1"/>
  <c r="K1132" i="4" l="1"/>
  <c r="F1133" i="4"/>
  <c r="G1133" i="4" s="1"/>
  <c r="H1133" i="4" s="1"/>
  <c r="J1133" i="4" s="1"/>
  <c r="K1133" i="4" l="1"/>
  <c r="F1134" i="4"/>
  <c r="G1134" i="4" s="1"/>
  <c r="H1134" i="4" s="1"/>
  <c r="J1134" i="4" s="1"/>
  <c r="K1134" i="4" l="1"/>
  <c r="F1135" i="4"/>
  <c r="G1135" i="4" s="1"/>
  <c r="H1135" i="4" s="1"/>
  <c r="J1135" i="4" s="1"/>
  <c r="K1135" i="4" l="1"/>
  <c r="F1136" i="4"/>
  <c r="G1136" i="4" s="1"/>
  <c r="H1136" i="4" s="1"/>
  <c r="J1136" i="4" s="1"/>
  <c r="K1136" i="4" l="1"/>
  <c r="F1137" i="4"/>
  <c r="G1137" i="4" s="1"/>
  <c r="H1137" i="4" s="1"/>
  <c r="J1137" i="4" s="1"/>
  <c r="K1137" i="4" l="1"/>
  <c r="F1138" i="4"/>
  <c r="G1138" i="4" s="1"/>
  <c r="H1138" i="4" s="1"/>
  <c r="J1138" i="4" s="1"/>
  <c r="K1138" i="4" l="1"/>
  <c r="F1139" i="4"/>
  <c r="G1139" i="4" s="1"/>
  <c r="H1139" i="4" s="1"/>
  <c r="J1139" i="4" s="1"/>
  <c r="K1139" i="4" l="1"/>
  <c r="F1140" i="4"/>
  <c r="G1140" i="4" s="1"/>
  <c r="H1140" i="4" s="1"/>
  <c r="J1140" i="4" s="1"/>
  <c r="K1140" i="4" l="1"/>
  <c r="F1141" i="4"/>
  <c r="G1141" i="4" s="1"/>
  <c r="H1141" i="4" s="1"/>
  <c r="J1141" i="4" s="1"/>
  <c r="K1141" i="4" l="1"/>
  <c r="F1142" i="4"/>
  <c r="G1142" i="4" s="1"/>
  <c r="H1142" i="4" s="1"/>
  <c r="J1142" i="4" s="1"/>
  <c r="K1142" i="4" l="1"/>
  <c r="F1143" i="4"/>
  <c r="G1143" i="4" s="1"/>
  <c r="H1143" i="4" s="1"/>
  <c r="J1143" i="4" s="1"/>
  <c r="K1143" i="4" l="1"/>
  <c r="F1144" i="4"/>
  <c r="G1144" i="4" s="1"/>
  <c r="H1144" i="4" s="1"/>
  <c r="J1144" i="4" s="1"/>
  <c r="K1144" i="4" l="1"/>
  <c r="F1145" i="4"/>
  <c r="G1145" i="4" s="1"/>
  <c r="H1145" i="4" s="1"/>
  <c r="J1145" i="4" s="1"/>
  <c r="K1145" i="4" l="1"/>
  <c r="F1146" i="4"/>
  <c r="G1146" i="4" s="1"/>
  <c r="H1146" i="4" s="1"/>
  <c r="J1146" i="4" s="1"/>
  <c r="K1146" i="4" l="1"/>
  <c r="F1147" i="4"/>
  <c r="G1147" i="4" s="1"/>
  <c r="H1147" i="4" s="1"/>
  <c r="J1147" i="4" s="1"/>
  <c r="K1147" i="4" l="1"/>
  <c r="F1148" i="4"/>
  <c r="G1148" i="4" s="1"/>
  <c r="H1148" i="4" s="1"/>
  <c r="J1148" i="4" s="1"/>
  <c r="K1148" i="4" l="1"/>
  <c r="F1149" i="4"/>
  <c r="G1149" i="4" s="1"/>
  <c r="H1149" i="4" s="1"/>
  <c r="J1149" i="4" s="1"/>
  <c r="K1149" i="4" l="1"/>
  <c r="F1150" i="4"/>
  <c r="G1150" i="4" s="1"/>
  <c r="H1150" i="4" s="1"/>
  <c r="J1150" i="4" s="1"/>
  <c r="K1150" i="4" l="1"/>
  <c r="F1151" i="4"/>
  <c r="G1151" i="4" s="1"/>
  <c r="H1151" i="4" s="1"/>
  <c r="J1151" i="4" s="1"/>
  <c r="K1151" i="4" l="1"/>
  <c r="F1152" i="4"/>
  <c r="G1152" i="4" s="1"/>
  <c r="H1152" i="4" s="1"/>
  <c r="J1152" i="4" s="1"/>
  <c r="K1152" i="4" l="1"/>
  <c r="F1153" i="4"/>
  <c r="G1153" i="4" s="1"/>
  <c r="H1153" i="4" s="1"/>
  <c r="J1153" i="4" s="1"/>
  <c r="K1153" i="4" l="1"/>
  <c r="F1154" i="4"/>
  <c r="G1154" i="4" s="1"/>
  <c r="H1154" i="4" s="1"/>
  <c r="J1154" i="4" s="1"/>
  <c r="K1154" i="4" l="1"/>
  <c r="F1155" i="4"/>
  <c r="G1155" i="4" s="1"/>
  <c r="H1155" i="4" s="1"/>
  <c r="J1155" i="4" s="1"/>
  <c r="K1155" i="4" l="1"/>
  <c r="F1156" i="4"/>
  <c r="G1156" i="4" s="1"/>
  <c r="H1156" i="4" s="1"/>
  <c r="J1156" i="4" s="1"/>
  <c r="K1156" i="4" l="1"/>
  <c r="F1157" i="4"/>
  <c r="G1157" i="4" s="1"/>
  <c r="H1157" i="4" s="1"/>
  <c r="J1157" i="4" s="1"/>
  <c r="K1157" i="4" l="1"/>
  <c r="F1158" i="4"/>
  <c r="G1158" i="4" s="1"/>
  <c r="H1158" i="4" s="1"/>
  <c r="J1158" i="4" s="1"/>
  <c r="K1158" i="4" l="1"/>
  <c r="F1159" i="4"/>
  <c r="G1159" i="4" s="1"/>
  <c r="H1159" i="4" s="1"/>
  <c r="J1159" i="4" s="1"/>
  <c r="K1159" i="4" l="1"/>
  <c r="F1160" i="4"/>
  <c r="G1160" i="4" s="1"/>
  <c r="H1160" i="4" s="1"/>
  <c r="J1160" i="4" s="1"/>
  <c r="K1160" i="4" l="1"/>
  <c r="F1161" i="4"/>
  <c r="G1161" i="4" s="1"/>
  <c r="H1161" i="4" s="1"/>
  <c r="J1161" i="4" s="1"/>
  <c r="K1161" i="4" l="1"/>
  <c r="F1162" i="4"/>
  <c r="G1162" i="4" s="1"/>
  <c r="H1162" i="4" s="1"/>
  <c r="J1162" i="4" s="1"/>
  <c r="K1162" i="4" l="1"/>
  <c r="F1163" i="4"/>
  <c r="G1163" i="4" s="1"/>
  <c r="H1163" i="4" s="1"/>
  <c r="J1163" i="4" s="1"/>
  <c r="K1163" i="4" l="1"/>
  <c r="F1164" i="4"/>
  <c r="G1164" i="4" s="1"/>
  <c r="H1164" i="4" s="1"/>
  <c r="J1164" i="4" s="1"/>
  <c r="K1164" i="4" l="1"/>
  <c r="F1165" i="4"/>
  <c r="G1165" i="4" s="1"/>
  <c r="H1165" i="4" s="1"/>
  <c r="J1165" i="4" s="1"/>
  <c r="K1165" i="4" l="1"/>
  <c r="F1166" i="4"/>
  <c r="G1166" i="4" s="1"/>
  <c r="H1166" i="4" s="1"/>
  <c r="J1166" i="4" s="1"/>
  <c r="K1166" i="4" l="1"/>
  <c r="F1167" i="4"/>
  <c r="G1167" i="4" s="1"/>
  <c r="H1167" i="4" s="1"/>
  <c r="J1167" i="4" s="1"/>
  <c r="K1167" i="4" l="1"/>
  <c r="F1168" i="4"/>
  <c r="G1168" i="4" s="1"/>
  <c r="H1168" i="4" s="1"/>
  <c r="J1168" i="4" s="1"/>
  <c r="K1168" i="4" l="1"/>
  <c r="F1169" i="4"/>
  <c r="G1169" i="4" s="1"/>
  <c r="H1169" i="4" s="1"/>
  <c r="J1169" i="4" s="1"/>
  <c r="K1169" i="4" l="1"/>
  <c r="F1170" i="4"/>
  <c r="G1170" i="4" s="1"/>
  <c r="H1170" i="4" s="1"/>
  <c r="J1170" i="4" s="1"/>
  <c r="K1170" i="4" l="1"/>
  <c r="F1171" i="4"/>
  <c r="G1171" i="4" s="1"/>
  <c r="H1171" i="4" s="1"/>
  <c r="J1171" i="4" s="1"/>
  <c r="K1171" i="4" l="1"/>
  <c r="F1172" i="4"/>
  <c r="G1172" i="4" s="1"/>
  <c r="H1172" i="4" s="1"/>
  <c r="J1172" i="4" s="1"/>
  <c r="K1172" i="4" l="1"/>
  <c r="F1173" i="4"/>
  <c r="G1173" i="4" s="1"/>
  <c r="H1173" i="4" s="1"/>
  <c r="J1173" i="4" s="1"/>
  <c r="K1173" i="4" l="1"/>
  <c r="F1174" i="4"/>
  <c r="G1174" i="4" s="1"/>
  <c r="H1174" i="4" s="1"/>
  <c r="J1174" i="4" s="1"/>
  <c r="K1174" i="4" l="1"/>
  <c r="F1175" i="4"/>
  <c r="G1175" i="4" s="1"/>
  <c r="H1175" i="4" s="1"/>
  <c r="J1175" i="4" s="1"/>
  <c r="K1175" i="4" l="1"/>
  <c r="F1176" i="4"/>
  <c r="G1176" i="4" s="1"/>
  <c r="H1176" i="4" s="1"/>
  <c r="J1176" i="4" s="1"/>
  <c r="K1176" i="4" l="1"/>
  <c r="F1177" i="4"/>
  <c r="G1177" i="4" s="1"/>
  <c r="H1177" i="4" s="1"/>
  <c r="J1177" i="4" s="1"/>
  <c r="K1177" i="4" l="1"/>
  <c r="F1178" i="4"/>
  <c r="G1178" i="4" s="1"/>
  <c r="H1178" i="4" s="1"/>
  <c r="J1178" i="4" s="1"/>
  <c r="K1178" i="4" l="1"/>
  <c r="F1179" i="4"/>
  <c r="G1179" i="4" s="1"/>
  <c r="H1179" i="4" s="1"/>
  <c r="J1179" i="4" s="1"/>
  <c r="K1179" i="4" l="1"/>
  <c r="F1180" i="4"/>
  <c r="G1180" i="4" s="1"/>
  <c r="H1180" i="4" s="1"/>
  <c r="J1180" i="4" s="1"/>
  <c r="K1180" i="4" l="1"/>
  <c r="F1181" i="4"/>
  <c r="G1181" i="4" s="1"/>
  <c r="H1181" i="4" s="1"/>
  <c r="J1181" i="4" s="1"/>
  <c r="K1181" i="4" l="1"/>
  <c r="F1182" i="4"/>
  <c r="G1182" i="4" s="1"/>
  <c r="H1182" i="4" s="1"/>
  <c r="J1182" i="4" s="1"/>
  <c r="K1182" i="4" l="1"/>
  <c r="F1183" i="4"/>
  <c r="G1183" i="4" s="1"/>
  <c r="H1183" i="4" s="1"/>
  <c r="J1183" i="4" s="1"/>
  <c r="K1183" i="4" l="1"/>
  <c r="F1184" i="4"/>
  <c r="G1184" i="4" s="1"/>
  <c r="H1184" i="4" s="1"/>
  <c r="J1184" i="4" s="1"/>
  <c r="K1184" i="4" l="1"/>
  <c r="F1185" i="4"/>
  <c r="G1185" i="4" s="1"/>
  <c r="H1185" i="4" s="1"/>
  <c r="J1185" i="4" s="1"/>
  <c r="K1185" i="4" l="1"/>
  <c r="F1186" i="4"/>
  <c r="G1186" i="4" s="1"/>
  <c r="H1186" i="4" s="1"/>
  <c r="J1186" i="4" s="1"/>
  <c r="K1186" i="4" l="1"/>
  <c r="F1187" i="4"/>
  <c r="G1187" i="4" s="1"/>
  <c r="H1187" i="4" s="1"/>
  <c r="J1187" i="4" s="1"/>
  <c r="K1187" i="4" l="1"/>
  <c r="F1188" i="4"/>
  <c r="G1188" i="4" s="1"/>
  <c r="H1188" i="4" s="1"/>
  <c r="J1188" i="4" s="1"/>
  <c r="K1188" i="4" l="1"/>
  <c r="F1189" i="4"/>
  <c r="G1189" i="4" s="1"/>
  <c r="H1189" i="4" s="1"/>
  <c r="J1189" i="4" s="1"/>
  <c r="K1189" i="4" l="1"/>
  <c r="F1190" i="4"/>
  <c r="G1190" i="4" s="1"/>
  <c r="H1190" i="4" s="1"/>
  <c r="J1190" i="4" s="1"/>
  <c r="K1190" i="4" l="1"/>
  <c r="F1191" i="4"/>
  <c r="G1191" i="4" s="1"/>
  <c r="H1191" i="4" s="1"/>
  <c r="J1191" i="4" s="1"/>
  <c r="K1191" i="4" l="1"/>
  <c r="F1192" i="4"/>
  <c r="G1192" i="4" s="1"/>
  <c r="H1192" i="4" s="1"/>
  <c r="J1192" i="4" s="1"/>
  <c r="K1192" i="4" l="1"/>
  <c r="F1193" i="4"/>
  <c r="G1193" i="4" s="1"/>
  <c r="H1193" i="4" s="1"/>
  <c r="J1193" i="4" s="1"/>
  <c r="K1193" i="4" l="1"/>
  <c r="F1194" i="4"/>
  <c r="G1194" i="4" s="1"/>
  <c r="H1194" i="4" s="1"/>
  <c r="J1194" i="4" s="1"/>
  <c r="K1194" i="4" l="1"/>
  <c r="F1195" i="4"/>
  <c r="G1195" i="4" s="1"/>
  <c r="H1195" i="4" s="1"/>
  <c r="J1195" i="4" s="1"/>
  <c r="K1195" i="4" l="1"/>
  <c r="F1196" i="4"/>
  <c r="G1196" i="4" s="1"/>
  <c r="H1196" i="4" s="1"/>
  <c r="J1196" i="4" s="1"/>
  <c r="K1196" i="4" l="1"/>
  <c r="F1197" i="4"/>
  <c r="G1197" i="4" s="1"/>
  <c r="H1197" i="4" s="1"/>
  <c r="J1197" i="4" s="1"/>
  <c r="K1197" i="4" l="1"/>
  <c r="F1198" i="4"/>
  <c r="G1198" i="4" s="1"/>
  <c r="H1198" i="4" s="1"/>
  <c r="J1198" i="4" s="1"/>
  <c r="K1198" i="4" l="1"/>
  <c r="F1199" i="4"/>
  <c r="G1199" i="4" s="1"/>
  <c r="H1199" i="4" s="1"/>
  <c r="J1199" i="4" s="1"/>
  <c r="K1199" i="4" l="1"/>
  <c r="F1200" i="4"/>
  <c r="G1200" i="4" s="1"/>
  <c r="H1200" i="4" s="1"/>
  <c r="J1200" i="4" s="1"/>
  <c r="K1200" i="4" l="1"/>
  <c r="F1201" i="4"/>
  <c r="G1201" i="4" s="1"/>
  <c r="H1201" i="4" s="1"/>
  <c r="J1201" i="4" s="1"/>
  <c r="K1201" i="4" l="1"/>
  <c r="F1202" i="4"/>
  <c r="G1202" i="4" s="1"/>
  <c r="H1202" i="4" s="1"/>
  <c r="J1202" i="4" s="1"/>
  <c r="K1202" i="4" l="1"/>
  <c r="F1203" i="4"/>
  <c r="G1203" i="4" s="1"/>
  <c r="H1203" i="4" s="1"/>
  <c r="J1203" i="4" s="1"/>
  <c r="K1203" i="4" l="1"/>
  <c r="F1204" i="4"/>
  <c r="G1204" i="4" s="1"/>
  <c r="H1204" i="4" s="1"/>
  <c r="J1204" i="4" s="1"/>
  <c r="K1204" i="4" l="1"/>
  <c r="F1205" i="4"/>
  <c r="G1205" i="4" s="1"/>
  <c r="H1205" i="4" s="1"/>
  <c r="J1205" i="4" s="1"/>
  <c r="K1205" i="4" l="1"/>
  <c r="F1206" i="4"/>
  <c r="G1206" i="4" s="1"/>
  <c r="H1206" i="4" s="1"/>
  <c r="J1206" i="4" s="1"/>
  <c r="K1206" i="4" l="1"/>
  <c r="F1207" i="4"/>
  <c r="G1207" i="4" s="1"/>
  <c r="H1207" i="4" s="1"/>
  <c r="J1207" i="4" s="1"/>
  <c r="K1207" i="4" l="1"/>
  <c r="F1208" i="4"/>
  <c r="G1208" i="4" s="1"/>
  <c r="H1208" i="4" s="1"/>
  <c r="J1208" i="4" s="1"/>
  <c r="K1208" i="4" l="1"/>
  <c r="F1209" i="4"/>
  <c r="G1209" i="4" s="1"/>
  <c r="H1209" i="4" s="1"/>
  <c r="J1209" i="4" s="1"/>
  <c r="K1209" i="4" l="1"/>
  <c r="F1210" i="4"/>
  <c r="G1210" i="4" s="1"/>
  <c r="H1210" i="4" s="1"/>
  <c r="J1210" i="4" s="1"/>
  <c r="K1210" i="4" l="1"/>
  <c r="F1211" i="4"/>
  <c r="G1211" i="4" s="1"/>
  <c r="H1211" i="4" s="1"/>
  <c r="J1211" i="4" s="1"/>
  <c r="K1211" i="4" l="1"/>
  <c r="F1212" i="4"/>
  <c r="G1212" i="4" s="1"/>
  <c r="H1212" i="4" s="1"/>
  <c r="J1212" i="4" s="1"/>
  <c r="K1212" i="4" l="1"/>
  <c r="F1213" i="4"/>
  <c r="G1213" i="4" s="1"/>
  <c r="H1213" i="4" s="1"/>
  <c r="J1213" i="4" s="1"/>
  <c r="K1213" i="4" l="1"/>
  <c r="F1214" i="4"/>
  <c r="G1214" i="4" s="1"/>
  <c r="H1214" i="4" s="1"/>
  <c r="J1214" i="4" s="1"/>
  <c r="K1214" i="4" l="1"/>
  <c r="F1215" i="4"/>
  <c r="G1215" i="4" s="1"/>
  <c r="H1215" i="4" s="1"/>
  <c r="J1215" i="4" s="1"/>
  <c r="K1215" i="4" l="1"/>
  <c r="F1216" i="4"/>
  <c r="G1216" i="4" s="1"/>
  <c r="H1216" i="4" s="1"/>
  <c r="J1216" i="4" s="1"/>
  <c r="K1216" i="4" l="1"/>
  <c r="F1217" i="4"/>
  <c r="G1217" i="4" s="1"/>
  <c r="H1217" i="4" s="1"/>
  <c r="J1217" i="4" s="1"/>
  <c r="K1217" i="4" l="1"/>
  <c r="F1218" i="4"/>
  <c r="G1218" i="4" s="1"/>
  <c r="H1218" i="4" s="1"/>
  <c r="J1218" i="4" s="1"/>
  <c r="K1218" i="4" l="1"/>
  <c r="F1219" i="4"/>
  <c r="G1219" i="4" s="1"/>
  <c r="H1219" i="4" s="1"/>
  <c r="J1219" i="4" s="1"/>
  <c r="K1219" i="4" l="1"/>
  <c r="F1220" i="4"/>
  <c r="G1220" i="4" s="1"/>
  <c r="H1220" i="4" s="1"/>
  <c r="J1220" i="4" s="1"/>
  <c r="K1220" i="4" l="1"/>
  <c r="F1221" i="4"/>
  <c r="G1221" i="4" s="1"/>
  <c r="H1221" i="4" s="1"/>
  <c r="J1221" i="4" s="1"/>
  <c r="K1221" i="4" l="1"/>
  <c r="F1222" i="4"/>
  <c r="G1222" i="4" s="1"/>
  <c r="H1222" i="4" s="1"/>
  <c r="J1222" i="4" s="1"/>
  <c r="K1222" i="4" l="1"/>
  <c r="F1223" i="4"/>
  <c r="G1223" i="4" s="1"/>
  <c r="H1223" i="4" s="1"/>
  <c r="J1223" i="4" s="1"/>
  <c r="K1223" i="4" l="1"/>
  <c r="F1224" i="4"/>
  <c r="G1224" i="4" s="1"/>
  <c r="H1224" i="4" s="1"/>
  <c r="J1224" i="4" s="1"/>
  <c r="K1224" i="4" l="1"/>
  <c r="F1225" i="4"/>
  <c r="G1225" i="4" s="1"/>
  <c r="H1225" i="4" s="1"/>
  <c r="J1225" i="4" s="1"/>
  <c r="K1225" i="4" l="1"/>
  <c r="F1226" i="4"/>
  <c r="G1226" i="4" s="1"/>
  <c r="H1226" i="4" s="1"/>
  <c r="J1226" i="4" s="1"/>
  <c r="K1226" i="4" l="1"/>
  <c r="F1227" i="4"/>
  <c r="G1227" i="4" s="1"/>
  <c r="H1227" i="4" s="1"/>
  <c r="J1227" i="4" s="1"/>
  <c r="K1227" i="4" l="1"/>
  <c r="F1228" i="4"/>
  <c r="G1228" i="4" s="1"/>
  <c r="H1228" i="4" s="1"/>
  <c r="J1228" i="4" s="1"/>
  <c r="K1228" i="4" l="1"/>
  <c r="F1229" i="4"/>
  <c r="G1229" i="4" s="1"/>
  <c r="H1229" i="4" s="1"/>
  <c r="J1229" i="4" s="1"/>
  <c r="K1229" i="4" l="1"/>
  <c r="F1230" i="4"/>
  <c r="G1230" i="4" s="1"/>
  <c r="H1230" i="4" s="1"/>
  <c r="J1230" i="4" s="1"/>
  <c r="K1230" i="4" l="1"/>
  <c r="F1231" i="4"/>
  <c r="G1231" i="4" s="1"/>
  <c r="H1231" i="4" s="1"/>
  <c r="J1231" i="4" s="1"/>
  <c r="K1231" i="4" l="1"/>
  <c r="F1232" i="4"/>
  <c r="G1232" i="4" s="1"/>
  <c r="H1232" i="4" s="1"/>
  <c r="J1232" i="4" s="1"/>
  <c r="K1232" i="4" l="1"/>
  <c r="F1233" i="4"/>
  <c r="G1233" i="4" s="1"/>
  <c r="H1233" i="4" s="1"/>
  <c r="J1233" i="4" s="1"/>
  <c r="K1233" i="4" l="1"/>
  <c r="F1234" i="4"/>
  <c r="G1234" i="4" s="1"/>
  <c r="H1234" i="4" s="1"/>
  <c r="J1234" i="4" s="1"/>
  <c r="K1234" i="4" l="1"/>
  <c r="F1235" i="4"/>
  <c r="G1235" i="4" s="1"/>
  <c r="H1235" i="4" s="1"/>
  <c r="J1235" i="4" s="1"/>
  <c r="K1235" i="4" l="1"/>
  <c r="F1236" i="4"/>
  <c r="G1236" i="4" s="1"/>
  <c r="H1236" i="4" s="1"/>
  <c r="J1236" i="4" s="1"/>
  <c r="K1236" i="4" l="1"/>
  <c r="F1237" i="4"/>
  <c r="G1237" i="4" s="1"/>
  <c r="H1237" i="4" s="1"/>
  <c r="J1237" i="4" s="1"/>
  <c r="K1237" i="4" l="1"/>
  <c r="F1238" i="4"/>
  <c r="G1238" i="4" s="1"/>
  <c r="H1238" i="4" s="1"/>
  <c r="J1238" i="4" s="1"/>
  <c r="K1238" i="4" l="1"/>
  <c r="F1239" i="4"/>
  <c r="G1239" i="4" s="1"/>
  <c r="H1239" i="4" s="1"/>
  <c r="J1239" i="4" s="1"/>
  <c r="K1239" i="4" l="1"/>
  <c r="F1240" i="4"/>
  <c r="G1240" i="4" s="1"/>
  <c r="H1240" i="4" s="1"/>
  <c r="J1240" i="4" s="1"/>
  <c r="K1240" i="4" l="1"/>
  <c r="F1241" i="4"/>
  <c r="G1241" i="4" s="1"/>
  <c r="H1241" i="4" s="1"/>
  <c r="J1241" i="4" s="1"/>
  <c r="K1241" i="4" l="1"/>
  <c r="F1242" i="4"/>
  <c r="G1242" i="4" s="1"/>
  <c r="H1242" i="4" s="1"/>
  <c r="J1242" i="4" s="1"/>
  <c r="K1242" i="4" l="1"/>
  <c r="F1243" i="4"/>
  <c r="G1243" i="4" s="1"/>
  <c r="H1243" i="4" s="1"/>
  <c r="J1243" i="4" s="1"/>
  <c r="K1243" i="4" l="1"/>
  <c r="F1244" i="4"/>
  <c r="G1244" i="4" s="1"/>
  <c r="H1244" i="4" s="1"/>
  <c r="J1244" i="4" s="1"/>
  <c r="K1244" i="4" l="1"/>
  <c r="F1245" i="4"/>
  <c r="G1245" i="4" s="1"/>
  <c r="H1245" i="4" s="1"/>
  <c r="J1245" i="4" s="1"/>
  <c r="K1245" i="4" l="1"/>
  <c r="F1246" i="4"/>
  <c r="G1246" i="4" s="1"/>
  <c r="H1246" i="4" s="1"/>
  <c r="J1246" i="4" s="1"/>
  <c r="K1246" i="4" l="1"/>
  <c r="F1247" i="4"/>
  <c r="G1247" i="4" s="1"/>
  <c r="H1247" i="4" s="1"/>
  <c r="J1247" i="4" s="1"/>
  <c r="K1247" i="4" l="1"/>
  <c r="F1248" i="4"/>
  <c r="G1248" i="4" s="1"/>
  <c r="H1248" i="4" s="1"/>
  <c r="J1248" i="4" s="1"/>
  <c r="K1248" i="4" l="1"/>
  <c r="F1249" i="4"/>
  <c r="G1249" i="4" s="1"/>
  <c r="H1249" i="4" s="1"/>
  <c r="J1249" i="4" s="1"/>
  <c r="K1249" i="4" l="1"/>
  <c r="F1250" i="4"/>
  <c r="G1250" i="4" s="1"/>
  <c r="H1250" i="4" s="1"/>
  <c r="J1250" i="4" s="1"/>
  <c r="K1250" i="4" l="1"/>
  <c r="F1251" i="4"/>
  <c r="G1251" i="4" s="1"/>
  <c r="H1251" i="4" s="1"/>
  <c r="J1251" i="4" s="1"/>
  <c r="K1251" i="4" l="1"/>
  <c r="F1252" i="4"/>
  <c r="G1252" i="4" s="1"/>
  <c r="H1252" i="4" s="1"/>
  <c r="J1252" i="4" s="1"/>
  <c r="K1252" i="4" l="1"/>
  <c r="F1253" i="4"/>
  <c r="G1253" i="4" s="1"/>
  <c r="H1253" i="4" s="1"/>
  <c r="J1253" i="4" s="1"/>
  <c r="K1253" i="4" l="1"/>
  <c r="F1254" i="4"/>
  <c r="G1254" i="4" s="1"/>
  <c r="H1254" i="4" s="1"/>
  <c r="J11" i="4" l="1"/>
  <c r="J12" i="4"/>
  <c r="F1255" i="4"/>
  <c r="G1255" i="4" s="1"/>
  <c r="H1255" i="4" s="1"/>
  <c r="F1256" i="4" l="1"/>
  <c r="G1256" i="4" s="1"/>
  <c r="H1256" i="4" s="1"/>
  <c r="F1257" i="4" l="1"/>
  <c r="G1257" i="4" s="1"/>
  <c r="H1257" i="4" s="1"/>
  <c r="F1258" i="4" l="1"/>
  <c r="G1258" i="4" s="1"/>
  <c r="H1258" i="4" s="1"/>
  <c r="F1259" i="4" l="1"/>
  <c r="G1259" i="4" s="1"/>
  <c r="H1259" i="4" s="1"/>
  <c r="F1260" i="4" l="1"/>
  <c r="G1260" i="4" s="1"/>
  <c r="H1260" i="4" s="1"/>
  <c r="F1261" i="4" l="1"/>
  <c r="G1261" i="4" s="1"/>
  <c r="H1261" i="4" s="1"/>
  <c r="F1262" i="4" l="1"/>
  <c r="G1262" i="4" s="1"/>
  <c r="H1262" i="4" s="1"/>
  <c r="F1264" i="4" l="1"/>
  <c r="G1264" i="4" s="1"/>
  <c r="H1264" i="4" s="1"/>
  <c r="F1263" i="4"/>
  <c r="G1263" i="4" s="1"/>
  <c r="H126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<sst xmlns="http://schemas.openxmlformats.org/spreadsheetml/2006/main" count="54" uniqueCount="36">
  <si>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Date</t>
  </si>
  <si>
    <t>S&amp;P500</t>
  </si>
  <si>
    <t>Log Returns</t>
  </si>
  <si>
    <t>VaR Backtest</t>
  </si>
  <si>
    <t>99%, 10D VaR and ES Analytical values (Standard Percentile):</t>
  </si>
  <si>
    <t>Standard VaR</t>
  </si>
  <si>
    <t>Confidence Level</t>
  </si>
  <si>
    <t>Standard ES</t>
  </si>
  <si>
    <t>10D Forward Return: Realisation</t>
  </si>
  <si>
    <t>99%, 10D Predicted VaR</t>
  </si>
  <si>
    <t>Mu</t>
  </si>
  <si>
    <t>Sigma</t>
  </si>
  <si>
    <t>10D</t>
  </si>
  <si>
    <t>252D</t>
  </si>
  <si>
    <t>iD</t>
  </si>
  <si>
    <t>Breach</t>
  </si>
  <si>
    <t>Expectation</t>
  </si>
  <si>
    <t xml:space="preserve"> OR</t>
  </si>
  <si>
    <t>Actual</t>
  </si>
  <si>
    <t>Consecutive Breach</t>
  </si>
  <si>
    <t xml:space="preserve">21D Rolling Standard Deviation </t>
  </si>
  <si>
    <t>EWMA Backtest</t>
  </si>
  <si>
    <t>Lambda</t>
  </si>
  <si>
    <t>Squared Return</t>
  </si>
  <si>
    <t>Variance Estimate</t>
  </si>
  <si>
    <t>σ^2</t>
  </si>
  <si>
    <t>STD DEV Estimate 
T-days ahead</t>
  </si>
  <si>
    <t xml:space="preserve">STD DEV Estimate </t>
  </si>
  <si>
    <t>σ, 1D</t>
  </si>
  <si>
    <t>Horizin, T (Trading Days)</t>
  </si>
  <si>
    <t>10D EWMA Var Estimate</t>
  </si>
  <si>
    <t>10D Forward Return</t>
  </si>
  <si>
    <t>Breaches for 99% VaR</t>
  </si>
  <si>
    <t>Breaches</t>
  </si>
  <si>
    <t>Variance of Log Returns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</si>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</sst>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%"/>
    <numFmt numFmtId="165" formatCode="0.0000%"/>
    <numFmt numFmtId="166" formatCode="0.000"/>
    <numFmt numFmtId="167" formatCode="_(* #,##0_);_(* \(#,##0\);_(* &quot;-&quot;??_);_(@_)"/>
    <numFmt numFmtId="168" formatCode="_(* #,##0.000_);_(* \(#,##0.000\);_(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2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71">
    <xf numFmtId="0" fontId="0" fillId="0" borderId="0" xfId="0"/>
    <xf numFmtId="9" fontId="0" fillId="0" borderId="0" xfId="2" applyFont="1"/>
    <xf numFmtId="0" fontId="2" fillId="3" borderId="1" xfId="0" applyFont="1" applyFill="1" applyBorder="1" applyAlignment="1">
      <alignment horizontal="center"/>
    </xf>
    <xf numFmtId="165" fontId="0" fillId="0" borderId="1" xfId="2" applyNumberFormat="1" applyFont="1" applyBorder="1" applyAlignment="1">
      <alignment horizontal="center"/>
    </xf>
    <xf numFmtId="10" fontId="0" fillId="0" borderId="1" xfId="2" applyNumberFormat="1" applyFont="1" applyBorder="1"/>
    <xf numFmtId="0" fontId="0" fillId="0" borderId="1" xfId="0" applyBorder="1"/>
    <xf numFmtId="0" fontId="0" fillId="0" borderId="2" xfId="0" applyBorder="1"/>
    <xf numFmtId="0" fontId="0" fillId="0" borderId="5" xfId="0" applyBorder="1"/>
    <xf numFmtId="10" fontId="0" fillId="0" borderId="6" xfId="2" applyNumberFormat="1" applyFont="1" applyBorder="1" applyAlignment="1">
      <alignment horizontal="center"/>
    </xf>
    <xf numFmtId="10" fontId="0" fillId="0" borderId="7" xfId="2" applyNumberFormat="1" applyFont="1" applyBorder="1" applyAlignment="1">
      <alignment horizontal="center"/>
    </xf>
    <xf numFmtId="10" fontId="0" fillId="0" borderId="9" xfId="2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12" xfId="0" applyBorder="1"/>
    <xf numFmtId="0" fontId="6" fillId="0" borderId="0" xfId="0" quotePrefix="1" applyFont="1" applyAlignment="1">
      <alignment horizontal="center" vertical="center"/>
    </xf>
    <xf numFmtId="0" fontId="6" fillId="0" borderId="2" xfId="0" applyFont="1" applyBorder="1"/>
    <xf numFmtId="9" fontId="6" fillId="0" borderId="4" xfId="0" applyNumberFormat="1" applyFont="1" applyBorder="1"/>
    <xf numFmtId="0" fontId="6" fillId="0" borderId="4" xfId="0" applyFont="1" applyBorder="1"/>
    <xf numFmtId="14" fontId="4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4" borderId="13" xfId="0" applyFont="1" applyFill="1" applyBorder="1"/>
    <xf numFmtId="1" fontId="7" fillId="0" borderId="2" xfId="1" applyNumberFormat="1" applyFont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6" fillId="4" borderId="5" xfId="0" applyFont="1" applyFill="1" applyBorder="1"/>
    <xf numFmtId="10" fontId="6" fillId="4" borderId="7" xfId="2" applyNumberFormat="1" applyFont="1" applyFill="1" applyBorder="1"/>
    <xf numFmtId="11" fontId="0" fillId="0" borderId="1" xfId="1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2" applyNumberFormat="1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10" fontId="0" fillId="0" borderId="0" xfId="2" applyNumberFormat="1" applyFont="1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68" fontId="7" fillId="0" borderId="1" xfId="1" quotePrefix="1" applyNumberFormat="1" applyFont="1" applyBorder="1" applyAlignment="1">
      <alignment horizontal="center" vertical="center" wrapText="1"/>
    </xf>
    <xf numFmtId="168" fontId="0" fillId="0" borderId="1" xfId="1" applyNumberFormat="1" applyFont="1" applyBorder="1" applyAlignment="1">
      <alignment horizont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 wrapText="1"/>
    </xf>
    <xf numFmtId="0" fontId="7" fillId="3" borderId="1" xfId="3" quotePrefix="1" applyFont="1" applyFill="1" applyBorder="1" applyAlignment="1">
      <alignment horizontal="center" vertical="center" wrapText="1"/>
    </xf>
    <xf numFmtId="0" fontId="0" fillId="3" borderId="12" xfId="0" applyFill="1" applyBorder="1"/>
    <xf numFmtId="0" fontId="6" fillId="4" borderId="7" xfId="0" applyFont="1" applyFill="1" applyBorder="1" applyAlignment="1">
      <alignment horizontal="left" vertical="center"/>
    </xf>
    <xf numFmtId="0" fontId="0" fillId="0" borderId="12" xfId="0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vertical="center"/>
    </xf>
    <xf numFmtId="165" fontId="0" fillId="0" borderId="8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13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43" fontId="0" fillId="3" borderId="3" xfId="1" applyFont="1" applyFill="1" applyBorder="1" applyAlignment="1">
      <alignment horizontal="center"/>
    </xf>
    <xf numFmtId="43" fontId="0" fillId="3" borderId="4" xfId="1" applyFont="1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9" fontId="0" fillId="3" borderId="13" xfId="0" applyNumberForma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165" fontId="0" fillId="0" borderId="1" xfId="2" applyNumberFormat="1" applyFont="1" applyBorder="1" applyAlignment="1">
      <alignment horizontal="right"/>
    </xf>
    <xf numFmtId="165" fontId="0" fillId="0" borderId="13" xfId="2" applyNumberFormat="1" applyFont="1" applyBorder="1" applyAlignment="1">
      <alignment horizontal="right"/>
    </xf>
    <xf numFmtId="167" fontId="0" fillId="3" borderId="6" xfId="1" applyNumberFormat="1" applyFont="1" applyFill="1" applyBorder="1" applyAlignment="1">
      <alignment horizontal="center" vertical="center"/>
    </xf>
    <xf numFmtId="167" fontId="0" fillId="3" borderId="7" xfId="1" applyNumberFormat="1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3" xfId="3" xr:uid="{AFEB5178-A129-D74D-9FA2-8AD3B1104F0B}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000"/>
              <a:t>Analytical VaR -- Backtesting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228987967598959E-2"/>
          <c:y val="0.13234495756385278"/>
          <c:w val="0.86736879462192518"/>
          <c:h val="0.7858523491123014"/>
        </c:manualLayout>
      </c:layout>
      <c:scatterChart>
        <c:scatterStyle val="smoothMarker"/>
        <c:varyColors val="0"/>
        <c:ser>
          <c:idx val="0"/>
          <c:order val="0"/>
          <c:tx>
            <c:v>10D Realised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'Question 5'!$A$32:$A$1249</c:f>
              <c:numCache>
                <c:formatCode>m/d/yy</c:formatCode>
                <c:ptCount val="1218"/>
                <c:pt idx="0">
                  <c:v>41327</c:v>
                </c:pt>
                <c:pt idx="1">
                  <c:v>41330</c:v>
                </c:pt>
                <c:pt idx="2">
                  <c:v>41331</c:v>
                </c:pt>
                <c:pt idx="3">
                  <c:v>41332</c:v>
                </c:pt>
                <c:pt idx="4">
                  <c:v>41333</c:v>
                </c:pt>
                <c:pt idx="5">
                  <c:v>41334</c:v>
                </c:pt>
                <c:pt idx="6">
                  <c:v>41337</c:v>
                </c:pt>
                <c:pt idx="7">
                  <c:v>41338</c:v>
                </c:pt>
                <c:pt idx="8">
                  <c:v>41339</c:v>
                </c:pt>
                <c:pt idx="9">
                  <c:v>41340</c:v>
                </c:pt>
                <c:pt idx="10">
                  <c:v>41341</c:v>
                </c:pt>
                <c:pt idx="11">
                  <c:v>41344</c:v>
                </c:pt>
                <c:pt idx="12">
                  <c:v>41345</c:v>
                </c:pt>
                <c:pt idx="13">
                  <c:v>41346</c:v>
                </c:pt>
                <c:pt idx="14">
                  <c:v>41347</c:v>
                </c:pt>
                <c:pt idx="15">
                  <c:v>41348</c:v>
                </c:pt>
                <c:pt idx="16">
                  <c:v>41351</c:v>
                </c:pt>
                <c:pt idx="17">
                  <c:v>41352</c:v>
                </c:pt>
                <c:pt idx="18">
                  <c:v>41353</c:v>
                </c:pt>
                <c:pt idx="19">
                  <c:v>41354</c:v>
                </c:pt>
                <c:pt idx="20">
                  <c:v>41355</c:v>
                </c:pt>
                <c:pt idx="21">
                  <c:v>41358</c:v>
                </c:pt>
                <c:pt idx="22">
                  <c:v>41359</c:v>
                </c:pt>
                <c:pt idx="23">
                  <c:v>41360</c:v>
                </c:pt>
                <c:pt idx="24">
                  <c:v>41361</c:v>
                </c:pt>
                <c:pt idx="25">
                  <c:v>41365</c:v>
                </c:pt>
                <c:pt idx="26">
                  <c:v>41366</c:v>
                </c:pt>
                <c:pt idx="27">
                  <c:v>41367</c:v>
                </c:pt>
                <c:pt idx="28">
                  <c:v>41368</c:v>
                </c:pt>
                <c:pt idx="29">
                  <c:v>41369</c:v>
                </c:pt>
                <c:pt idx="30">
                  <c:v>41372</c:v>
                </c:pt>
                <c:pt idx="31">
                  <c:v>41373</c:v>
                </c:pt>
                <c:pt idx="32">
                  <c:v>41374</c:v>
                </c:pt>
                <c:pt idx="33">
                  <c:v>41375</c:v>
                </c:pt>
                <c:pt idx="34">
                  <c:v>41376</c:v>
                </c:pt>
                <c:pt idx="35">
                  <c:v>41379</c:v>
                </c:pt>
                <c:pt idx="36">
                  <c:v>41380</c:v>
                </c:pt>
                <c:pt idx="37">
                  <c:v>41381</c:v>
                </c:pt>
                <c:pt idx="38">
                  <c:v>41382</c:v>
                </c:pt>
                <c:pt idx="39">
                  <c:v>41383</c:v>
                </c:pt>
                <c:pt idx="40">
                  <c:v>41386</c:v>
                </c:pt>
                <c:pt idx="41">
                  <c:v>41387</c:v>
                </c:pt>
                <c:pt idx="42">
                  <c:v>41388</c:v>
                </c:pt>
                <c:pt idx="43">
                  <c:v>41389</c:v>
                </c:pt>
                <c:pt idx="44">
                  <c:v>41390</c:v>
                </c:pt>
                <c:pt idx="45">
                  <c:v>41393</c:v>
                </c:pt>
                <c:pt idx="46">
                  <c:v>41394</c:v>
                </c:pt>
                <c:pt idx="47">
                  <c:v>41395</c:v>
                </c:pt>
                <c:pt idx="48">
                  <c:v>41396</c:v>
                </c:pt>
                <c:pt idx="49">
                  <c:v>41397</c:v>
                </c:pt>
                <c:pt idx="50">
                  <c:v>41400</c:v>
                </c:pt>
                <c:pt idx="51">
                  <c:v>41401</c:v>
                </c:pt>
                <c:pt idx="52">
                  <c:v>41402</c:v>
                </c:pt>
                <c:pt idx="53">
                  <c:v>41403</c:v>
                </c:pt>
                <c:pt idx="54">
                  <c:v>41404</c:v>
                </c:pt>
                <c:pt idx="55">
                  <c:v>41407</c:v>
                </c:pt>
                <c:pt idx="56">
                  <c:v>41408</c:v>
                </c:pt>
                <c:pt idx="57">
                  <c:v>41409</c:v>
                </c:pt>
                <c:pt idx="58">
                  <c:v>41410</c:v>
                </c:pt>
                <c:pt idx="59">
                  <c:v>41411</c:v>
                </c:pt>
                <c:pt idx="60">
                  <c:v>41414</c:v>
                </c:pt>
                <c:pt idx="61">
                  <c:v>41415</c:v>
                </c:pt>
                <c:pt idx="62">
                  <c:v>41416</c:v>
                </c:pt>
                <c:pt idx="63">
                  <c:v>41417</c:v>
                </c:pt>
                <c:pt idx="64">
                  <c:v>41418</c:v>
                </c:pt>
                <c:pt idx="65">
                  <c:v>41422</c:v>
                </c:pt>
                <c:pt idx="66">
                  <c:v>41423</c:v>
                </c:pt>
                <c:pt idx="67">
                  <c:v>41424</c:v>
                </c:pt>
                <c:pt idx="68">
                  <c:v>41425</c:v>
                </c:pt>
                <c:pt idx="69">
                  <c:v>41428</c:v>
                </c:pt>
                <c:pt idx="70">
                  <c:v>41429</c:v>
                </c:pt>
                <c:pt idx="71">
                  <c:v>41430</c:v>
                </c:pt>
                <c:pt idx="72">
                  <c:v>41431</c:v>
                </c:pt>
                <c:pt idx="73">
                  <c:v>41432</c:v>
                </c:pt>
                <c:pt idx="74">
                  <c:v>41435</c:v>
                </c:pt>
                <c:pt idx="75">
                  <c:v>41436</c:v>
                </c:pt>
                <c:pt idx="76">
                  <c:v>41437</c:v>
                </c:pt>
                <c:pt idx="77">
                  <c:v>41438</c:v>
                </c:pt>
                <c:pt idx="78">
                  <c:v>41439</c:v>
                </c:pt>
                <c:pt idx="79">
                  <c:v>41442</c:v>
                </c:pt>
                <c:pt idx="80">
                  <c:v>41443</c:v>
                </c:pt>
                <c:pt idx="81">
                  <c:v>41444</c:v>
                </c:pt>
                <c:pt idx="82">
                  <c:v>41445</c:v>
                </c:pt>
                <c:pt idx="83">
                  <c:v>41446</c:v>
                </c:pt>
                <c:pt idx="84">
                  <c:v>41449</c:v>
                </c:pt>
                <c:pt idx="85">
                  <c:v>41450</c:v>
                </c:pt>
                <c:pt idx="86">
                  <c:v>41451</c:v>
                </c:pt>
                <c:pt idx="87">
                  <c:v>41452</c:v>
                </c:pt>
                <c:pt idx="88">
                  <c:v>41453</c:v>
                </c:pt>
                <c:pt idx="89">
                  <c:v>41456</c:v>
                </c:pt>
                <c:pt idx="90">
                  <c:v>41457</c:v>
                </c:pt>
                <c:pt idx="91">
                  <c:v>41458</c:v>
                </c:pt>
                <c:pt idx="92">
                  <c:v>41460</c:v>
                </c:pt>
                <c:pt idx="93">
                  <c:v>41463</c:v>
                </c:pt>
                <c:pt idx="94">
                  <c:v>41464</c:v>
                </c:pt>
                <c:pt idx="95">
                  <c:v>41465</c:v>
                </c:pt>
                <c:pt idx="96">
                  <c:v>41466</c:v>
                </c:pt>
                <c:pt idx="97">
                  <c:v>41467</c:v>
                </c:pt>
                <c:pt idx="98">
                  <c:v>41470</c:v>
                </c:pt>
                <c:pt idx="99">
                  <c:v>41471</c:v>
                </c:pt>
                <c:pt idx="100">
                  <c:v>41472</c:v>
                </c:pt>
                <c:pt idx="101">
                  <c:v>41473</c:v>
                </c:pt>
                <c:pt idx="102">
                  <c:v>41474</c:v>
                </c:pt>
                <c:pt idx="103">
                  <c:v>41477</c:v>
                </c:pt>
                <c:pt idx="104">
                  <c:v>41478</c:v>
                </c:pt>
                <c:pt idx="105">
                  <c:v>41479</c:v>
                </c:pt>
                <c:pt idx="106">
                  <c:v>41480</c:v>
                </c:pt>
                <c:pt idx="107">
                  <c:v>41481</c:v>
                </c:pt>
                <c:pt idx="108">
                  <c:v>41484</c:v>
                </c:pt>
                <c:pt idx="109">
                  <c:v>41485</c:v>
                </c:pt>
                <c:pt idx="110">
                  <c:v>41486</c:v>
                </c:pt>
                <c:pt idx="111">
                  <c:v>41487</c:v>
                </c:pt>
                <c:pt idx="112">
                  <c:v>41488</c:v>
                </c:pt>
                <c:pt idx="113">
                  <c:v>41491</c:v>
                </c:pt>
                <c:pt idx="114">
                  <c:v>41492</c:v>
                </c:pt>
                <c:pt idx="115">
                  <c:v>41493</c:v>
                </c:pt>
                <c:pt idx="116">
                  <c:v>41494</c:v>
                </c:pt>
                <c:pt idx="117">
                  <c:v>41495</c:v>
                </c:pt>
                <c:pt idx="118">
                  <c:v>41498</c:v>
                </c:pt>
                <c:pt idx="119">
                  <c:v>41499</c:v>
                </c:pt>
                <c:pt idx="120">
                  <c:v>41500</c:v>
                </c:pt>
                <c:pt idx="121">
                  <c:v>41501</c:v>
                </c:pt>
                <c:pt idx="122">
                  <c:v>41502</c:v>
                </c:pt>
                <c:pt idx="123">
                  <c:v>41505</c:v>
                </c:pt>
                <c:pt idx="124">
                  <c:v>41506</c:v>
                </c:pt>
                <c:pt idx="125">
                  <c:v>41507</c:v>
                </c:pt>
                <c:pt idx="126">
                  <c:v>41508</c:v>
                </c:pt>
                <c:pt idx="127">
                  <c:v>41509</c:v>
                </c:pt>
                <c:pt idx="128">
                  <c:v>41512</c:v>
                </c:pt>
                <c:pt idx="129">
                  <c:v>41513</c:v>
                </c:pt>
                <c:pt idx="130">
                  <c:v>41514</c:v>
                </c:pt>
                <c:pt idx="131">
                  <c:v>41515</c:v>
                </c:pt>
                <c:pt idx="132">
                  <c:v>41516</c:v>
                </c:pt>
                <c:pt idx="133">
                  <c:v>41520</c:v>
                </c:pt>
                <c:pt idx="134">
                  <c:v>41521</c:v>
                </c:pt>
                <c:pt idx="135">
                  <c:v>41522</c:v>
                </c:pt>
                <c:pt idx="136">
                  <c:v>41523</c:v>
                </c:pt>
                <c:pt idx="137">
                  <c:v>41526</c:v>
                </c:pt>
                <c:pt idx="138">
                  <c:v>41527</c:v>
                </c:pt>
                <c:pt idx="139">
                  <c:v>41528</c:v>
                </c:pt>
                <c:pt idx="140">
                  <c:v>41529</c:v>
                </c:pt>
                <c:pt idx="141">
                  <c:v>41530</c:v>
                </c:pt>
                <c:pt idx="142">
                  <c:v>41533</c:v>
                </c:pt>
                <c:pt idx="143">
                  <c:v>41534</c:v>
                </c:pt>
                <c:pt idx="144">
                  <c:v>41535</c:v>
                </c:pt>
                <c:pt idx="145">
                  <c:v>41536</c:v>
                </c:pt>
                <c:pt idx="146">
                  <c:v>41537</c:v>
                </c:pt>
                <c:pt idx="147">
                  <c:v>41540</c:v>
                </c:pt>
                <c:pt idx="148">
                  <c:v>41541</c:v>
                </c:pt>
                <c:pt idx="149">
                  <c:v>41542</c:v>
                </c:pt>
                <c:pt idx="150">
                  <c:v>41543</c:v>
                </c:pt>
                <c:pt idx="151">
                  <c:v>41544</c:v>
                </c:pt>
                <c:pt idx="152">
                  <c:v>41547</c:v>
                </c:pt>
                <c:pt idx="153">
                  <c:v>41548</c:v>
                </c:pt>
                <c:pt idx="154">
                  <c:v>41549</c:v>
                </c:pt>
                <c:pt idx="155">
                  <c:v>41550</c:v>
                </c:pt>
                <c:pt idx="156">
                  <c:v>41551</c:v>
                </c:pt>
                <c:pt idx="157">
                  <c:v>41554</c:v>
                </c:pt>
                <c:pt idx="158">
                  <c:v>41555</c:v>
                </c:pt>
                <c:pt idx="159">
                  <c:v>41556</c:v>
                </c:pt>
                <c:pt idx="160">
                  <c:v>41557</c:v>
                </c:pt>
                <c:pt idx="161">
                  <c:v>41558</c:v>
                </c:pt>
                <c:pt idx="162">
                  <c:v>41561</c:v>
                </c:pt>
                <c:pt idx="163">
                  <c:v>41562</c:v>
                </c:pt>
                <c:pt idx="164">
                  <c:v>41563</c:v>
                </c:pt>
                <c:pt idx="165">
                  <c:v>41564</c:v>
                </c:pt>
                <c:pt idx="166">
                  <c:v>41565</c:v>
                </c:pt>
                <c:pt idx="167">
                  <c:v>41568</c:v>
                </c:pt>
                <c:pt idx="168">
                  <c:v>41569</c:v>
                </c:pt>
                <c:pt idx="169">
                  <c:v>41570</c:v>
                </c:pt>
                <c:pt idx="170">
                  <c:v>41571</c:v>
                </c:pt>
                <c:pt idx="171">
                  <c:v>41572</c:v>
                </c:pt>
                <c:pt idx="172">
                  <c:v>41575</c:v>
                </c:pt>
                <c:pt idx="173">
                  <c:v>41576</c:v>
                </c:pt>
                <c:pt idx="174">
                  <c:v>41577</c:v>
                </c:pt>
                <c:pt idx="175">
                  <c:v>41578</c:v>
                </c:pt>
                <c:pt idx="176">
                  <c:v>41579</c:v>
                </c:pt>
                <c:pt idx="177">
                  <c:v>41582</c:v>
                </c:pt>
                <c:pt idx="178">
                  <c:v>41583</c:v>
                </c:pt>
                <c:pt idx="179">
                  <c:v>41584</c:v>
                </c:pt>
                <c:pt idx="180">
                  <c:v>41585</c:v>
                </c:pt>
                <c:pt idx="181">
                  <c:v>41586</c:v>
                </c:pt>
                <c:pt idx="182">
                  <c:v>41589</c:v>
                </c:pt>
                <c:pt idx="183">
                  <c:v>41590</c:v>
                </c:pt>
                <c:pt idx="184">
                  <c:v>41591</c:v>
                </c:pt>
                <c:pt idx="185">
                  <c:v>41592</c:v>
                </c:pt>
                <c:pt idx="186">
                  <c:v>41593</c:v>
                </c:pt>
                <c:pt idx="187">
                  <c:v>41596</c:v>
                </c:pt>
                <c:pt idx="188">
                  <c:v>41597</c:v>
                </c:pt>
                <c:pt idx="189">
                  <c:v>41598</c:v>
                </c:pt>
                <c:pt idx="190">
                  <c:v>41599</c:v>
                </c:pt>
                <c:pt idx="191">
                  <c:v>41600</c:v>
                </c:pt>
                <c:pt idx="192">
                  <c:v>41603</c:v>
                </c:pt>
                <c:pt idx="193">
                  <c:v>41604</c:v>
                </c:pt>
                <c:pt idx="194">
                  <c:v>41605</c:v>
                </c:pt>
                <c:pt idx="195">
                  <c:v>41607</c:v>
                </c:pt>
                <c:pt idx="196">
                  <c:v>41610</c:v>
                </c:pt>
                <c:pt idx="197">
                  <c:v>41611</c:v>
                </c:pt>
                <c:pt idx="198">
                  <c:v>41612</c:v>
                </c:pt>
                <c:pt idx="199">
                  <c:v>41613</c:v>
                </c:pt>
                <c:pt idx="200">
                  <c:v>41614</c:v>
                </c:pt>
                <c:pt idx="201">
                  <c:v>41617</c:v>
                </c:pt>
                <c:pt idx="202">
                  <c:v>41618</c:v>
                </c:pt>
                <c:pt idx="203">
                  <c:v>41619</c:v>
                </c:pt>
                <c:pt idx="204">
                  <c:v>41620</c:v>
                </c:pt>
                <c:pt idx="205">
                  <c:v>41621</c:v>
                </c:pt>
                <c:pt idx="206">
                  <c:v>41624</c:v>
                </c:pt>
                <c:pt idx="207">
                  <c:v>41625</c:v>
                </c:pt>
                <c:pt idx="208">
                  <c:v>41626</c:v>
                </c:pt>
                <c:pt idx="209">
                  <c:v>41627</c:v>
                </c:pt>
                <c:pt idx="210">
                  <c:v>41628</c:v>
                </c:pt>
                <c:pt idx="211">
                  <c:v>41631</c:v>
                </c:pt>
                <c:pt idx="212">
                  <c:v>41632</c:v>
                </c:pt>
                <c:pt idx="213">
                  <c:v>41634</c:v>
                </c:pt>
                <c:pt idx="214">
                  <c:v>41635</c:v>
                </c:pt>
                <c:pt idx="215">
                  <c:v>41638</c:v>
                </c:pt>
                <c:pt idx="216">
                  <c:v>41639</c:v>
                </c:pt>
                <c:pt idx="217">
                  <c:v>41641</c:v>
                </c:pt>
                <c:pt idx="218">
                  <c:v>41642</c:v>
                </c:pt>
                <c:pt idx="219">
                  <c:v>41645</c:v>
                </c:pt>
                <c:pt idx="220">
                  <c:v>41646</c:v>
                </c:pt>
                <c:pt idx="221">
                  <c:v>41647</c:v>
                </c:pt>
                <c:pt idx="222">
                  <c:v>41648</c:v>
                </c:pt>
                <c:pt idx="223">
                  <c:v>41649</c:v>
                </c:pt>
                <c:pt idx="224">
                  <c:v>41652</c:v>
                </c:pt>
                <c:pt idx="225">
                  <c:v>41653</c:v>
                </c:pt>
                <c:pt idx="226">
                  <c:v>41654</c:v>
                </c:pt>
                <c:pt idx="227">
                  <c:v>41655</c:v>
                </c:pt>
                <c:pt idx="228">
                  <c:v>41656</c:v>
                </c:pt>
                <c:pt idx="229">
                  <c:v>41660</c:v>
                </c:pt>
                <c:pt idx="230">
                  <c:v>41661</c:v>
                </c:pt>
                <c:pt idx="231">
                  <c:v>41662</c:v>
                </c:pt>
                <c:pt idx="232">
                  <c:v>41663</c:v>
                </c:pt>
                <c:pt idx="233">
                  <c:v>41666</c:v>
                </c:pt>
                <c:pt idx="234">
                  <c:v>41667</c:v>
                </c:pt>
                <c:pt idx="235">
                  <c:v>41668</c:v>
                </c:pt>
                <c:pt idx="236">
                  <c:v>41669</c:v>
                </c:pt>
                <c:pt idx="237">
                  <c:v>41670</c:v>
                </c:pt>
                <c:pt idx="238">
                  <c:v>41673</c:v>
                </c:pt>
                <c:pt idx="239">
                  <c:v>41674</c:v>
                </c:pt>
                <c:pt idx="240">
                  <c:v>41675</c:v>
                </c:pt>
                <c:pt idx="241">
                  <c:v>41676</c:v>
                </c:pt>
                <c:pt idx="242">
                  <c:v>41677</c:v>
                </c:pt>
                <c:pt idx="243">
                  <c:v>41680</c:v>
                </c:pt>
                <c:pt idx="244">
                  <c:v>41681</c:v>
                </c:pt>
                <c:pt idx="245">
                  <c:v>41682</c:v>
                </c:pt>
                <c:pt idx="246">
                  <c:v>41683</c:v>
                </c:pt>
                <c:pt idx="247">
                  <c:v>41684</c:v>
                </c:pt>
                <c:pt idx="248">
                  <c:v>41688</c:v>
                </c:pt>
                <c:pt idx="249">
                  <c:v>41689</c:v>
                </c:pt>
                <c:pt idx="250">
                  <c:v>41690</c:v>
                </c:pt>
                <c:pt idx="251">
                  <c:v>41691</c:v>
                </c:pt>
                <c:pt idx="252">
                  <c:v>41694</c:v>
                </c:pt>
                <c:pt idx="253">
                  <c:v>41695</c:v>
                </c:pt>
                <c:pt idx="254">
                  <c:v>41696</c:v>
                </c:pt>
                <c:pt idx="255">
                  <c:v>41697</c:v>
                </c:pt>
                <c:pt idx="256">
                  <c:v>41698</c:v>
                </c:pt>
                <c:pt idx="257">
                  <c:v>41701</c:v>
                </c:pt>
                <c:pt idx="258">
                  <c:v>41702</c:v>
                </c:pt>
                <c:pt idx="259">
                  <c:v>41703</c:v>
                </c:pt>
                <c:pt idx="260">
                  <c:v>41704</c:v>
                </c:pt>
                <c:pt idx="261">
                  <c:v>41705</c:v>
                </c:pt>
                <c:pt idx="262">
                  <c:v>41708</c:v>
                </c:pt>
                <c:pt idx="263">
                  <c:v>41709</c:v>
                </c:pt>
                <c:pt idx="264">
                  <c:v>41710</c:v>
                </c:pt>
                <c:pt idx="265">
                  <c:v>41711</c:v>
                </c:pt>
                <c:pt idx="266">
                  <c:v>41712</c:v>
                </c:pt>
                <c:pt idx="267">
                  <c:v>41715</c:v>
                </c:pt>
                <c:pt idx="268">
                  <c:v>41716</c:v>
                </c:pt>
                <c:pt idx="269">
                  <c:v>41717</c:v>
                </c:pt>
                <c:pt idx="270">
                  <c:v>41718</c:v>
                </c:pt>
                <c:pt idx="271">
                  <c:v>41719</c:v>
                </c:pt>
                <c:pt idx="272">
                  <c:v>41722</c:v>
                </c:pt>
                <c:pt idx="273">
                  <c:v>41723</c:v>
                </c:pt>
                <c:pt idx="274">
                  <c:v>41724</c:v>
                </c:pt>
                <c:pt idx="275">
                  <c:v>41725</c:v>
                </c:pt>
                <c:pt idx="276">
                  <c:v>41726</c:v>
                </c:pt>
                <c:pt idx="277">
                  <c:v>41729</c:v>
                </c:pt>
                <c:pt idx="278">
                  <c:v>41730</c:v>
                </c:pt>
                <c:pt idx="279">
                  <c:v>41731</c:v>
                </c:pt>
                <c:pt idx="280">
                  <c:v>41732</c:v>
                </c:pt>
                <c:pt idx="281">
                  <c:v>41733</c:v>
                </c:pt>
                <c:pt idx="282">
                  <c:v>41736</c:v>
                </c:pt>
                <c:pt idx="283">
                  <c:v>41737</c:v>
                </c:pt>
                <c:pt idx="284">
                  <c:v>41738</c:v>
                </c:pt>
                <c:pt idx="285">
                  <c:v>41739</c:v>
                </c:pt>
                <c:pt idx="286">
                  <c:v>41740</c:v>
                </c:pt>
                <c:pt idx="287">
                  <c:v>41743</c:v>
                </c:pt>
                <c:pt idx="288">
                  <c:v>41744</c:v>
                </c:pt>
                <c:pt idx="289">
                  <c:v>41745</c:v>
                </c:pt>
                <c:pt idx="290">
                  <c:v>41746</c:v>
                </c:pt>
                <c:pt idx="291">
                  <c:v>41750</c:v>
                </c:pt>
                <c:pt idx="292">
                  <c:v>41751</c:v>
                </c:pt>
                <c:pt idx="293">
                  <c:v>41752</c:v>
                </c:pt>
                <c:pt idx="294">
                  <c:v>41753</c:v>
                </c:pt>
                <c:pt idx="295">
                  <c:v>41754</c:v>
                </c:pt>
                <c:pt idx="296">
                  <c:v>41757</c:v>
                </c:pt>
                <c:pt idx="297">
                  <c:v>41758</c:v>
                </c:pt>
                <c:pt idx="298">
                  <c:v>41759</c:v>
                </c:pt>
                <c:pt idx="299">
                  <c:v>41760</c:v>
                </c:pt>
                <c:pt idx="300">
                  <c:v>41761</c:v>
                </c:pt>
                <c:pt idx="301">
                  <c:v>41764</c:v>
                </c:pt>
                <c:pt idx="302">
                  <c:v>41765</c:v>
                </c:pt>
                <c:pt idx="303">
                  <c:v>41766</c:v>
                </c:pt>
                <c:pt idx="304">
                  <c:v>41767</c:v>
                </c:pt>
                <c:pt idx="305">
                  <c:v>41768</c:v>
                </c:pt>
                <c:pt idx="306">
                  <c:v>41771</c:v>
                </c:pt>
                <c:pt idx="307">
                  <c:v>41772</c:v>
                </c:pt>
                <c:pt idx="308">
                  <c:v>41773</c:v>
                </c:pt>
                <c:pt idx="309">
                  <c:v>41774</c:v>
                </c:pt>
                <c:pt idx="310">
                  <c:v>41775</c:v>
                </c:pt>
                <c:pt idx="311">
                  <c:v>41778</c:v>
                </c:pt>
                <c:pt idx="312">
                  <c:v>41779</c:v>
                </c:pt>
                <c:pt idx="313">
                  <c:v>41780</c:v>
                </c:pt>
                <c:pt idx="314">
                  <c:v>41781</c:v>
                </c:pt>
                <c:pt idx="315">
                  <c:v>41782</c:v>
                </c:pt>
                <c:pt idx="316">
                  <c:v>41786</c:v>
                </c:pt>
                <c:pt idx="317">
                  <c:v>41787</c:v>
                </c:pt>
                <c:pt idx="318">
                  <c:v>41788</c:v>
                </c:pt>
                <c:pt idx="319">
                  <c:v>41789</c:v>
                </c:pt>
                <c:pt idx="320">
                  <c:v>41792</c:v>
                </c:pt>
                <c:pt idx="321">
                  <c:v>41793</c:v>
                </c:pt>
                <c:pt idx="322">
                  <c:v>41794</c:v>
                </c:pt>
                <c:pt idx="323">
                  <c:v>41795</c:v>
                </c:pt>
                <c:pt idx="324">
                  <c:v>41796</c:v>
                </c:pt>
                <c:pt idx="325">
                  <c:v>41799</c:v>
                </c:pt>
                <c:pt idx="326">
                  <c:v>41800</c:v>
                </c:pt>
                <c:pt idx="327">
                  <c:v>41801</c:v>
                </c:pt>
                <c:pt idx="328">
                  <c:v>41802</c:v>
                </c:pt>
                <c:pt idx="329">
                  <c:v>41803</c:v>
                </c:pt>
                <c:pt idx="330">
                  <c:v>41806</c:v>
                </c:pt>
                <c:pt idx="331">
                  <c:v>41807</c:v>
                </c:pt>
                <c:pt idx="332">
                  <c:v>41808</c:v>
                </c:pt>
                <c:pt idx="333">
                  <c:v>41809</c:v>
                </c:pt>
                <c:pt idx="334">
                  <c:v>41810</c:v>
                </c:pt>
                <c:pt idx="335">
                  <c:v>41813</c:v>
                </c:pt>
                <c:pt idx="336">
                  <c:v>41814</c:v>
                </c:pt>
                <c:pt idx="337">
                  <c:v>41815</c:v>
                </c:pt>
                <c:pt idx="338">
                  <c:v>41816</c:v>
                </c:pt>
                <c:pt idx="339">
                  <c:v>41817</c:v>
                </c:pt>
                <c:pt idx="340">
                  <c:v>41820</c:v>
                </c:pt>
                <c:pt idx="341">
                  <c:v>41821</c:v>
                </c:pt>
                <c:pt idx="342">
                  <c:v>41822</c:v>
                </c:pt>
                <c:pt idx="343">
                  <c:v>41823</c:v>
                </c:pt>
                <c:pt idx="344">
                  <c:v>41827</c:v>
                </c:pt>
                <c:pt idx="345">
                  <c:v>41828</c:v>
                </c:pt>
                <c:pt idx="346">
                  <c:v>41829</c:v>
                </c:pt>
                <c:pt idx="347">
                  <c:v>41830</c:v>
                </c:pt>
                <c:pt idx="348">
                  <c:v>41831</c:v>
                </c:pt>
                <c:pt idx="349">
                  <c:v>41834</c:v>
                </c:pt>
                <c:pt idx="350">
                  <c:v>41835</c:v>
                </c:pt>
                <c:pt idx="351">
                  <c:v>41836</c:v>
                </c:pt>
                <c:pt idx="352">
                  <c:v>41837</c:v>
                </c:pt>
                <c:pt idx="353">
                  <c:v>41838</c:v>
                </c:pt>
                <c:pt idx="354">
                  <c:v>41841</c:v>
                </c:pt>
                <c:pt idx="355">
                  <c:v>41842</c:v>
                </c:pt>
                <c:pt idx="356">
                  <c:v>41843</c:v>
                </c:pt>
                <c:pt idx="357">
                  <c:v>41844</c:v>
                </c:pt>
                <c:pt idx="358">
                  <c:v>41845</c:v>
                </c:pt>
                <c:pt idx="359">
                  <c:v>41848</c:v>
                </c:pt>
                <c:pt idx="360">
                  <c:v>41849</c:v>
                </c:pt>
                <c:pt idx="361">
                  <c:v>41850</c:v>
                </c:pt>
                <c:pt idx="362">
                  <c:v>41851</c:v>
                </c:pt>
                <c:pt idx="363">
                  <c:v>41852</c:v>
                </c:pt>
                <c:pt idx="364">
                  <c:v>41855</c:v>
                </c:pt>
                <c:pt idx="365">
                  <c:v>41856</c:v>
                </c:pt>
                <c:pt idx="366">
                  <c:v>41857</c:v>
                </c:pt>
                <c:pt idx="367">
                  <c:v>41858</c:v>
                </c:pt>
                <c:pt idx="368">
                  <c:v>41859</c:v>
                </c:pt>
                <c:pt idx="369">
                  <c:v>41862</c:v>
                </c:pt>
                <c:pt idx="370">
                  <c:v>41863</c:v>
                </c:pt>
                <c:pt idx="371">
                  <c:v>41864</c:v>
                </c:pt>
                <c:pt idx="372">
                  <c:v>41865</c:v>
                </c:pt>
                <c:pt idx="373">
                  <c:v>41866</c:v>
                </c:pt>
                <c:pt idx="374">
                  <c:v>41869</c:v>
                </c:pt>
                <c:pt idx="375">
                  <c:v>41870</c:v>
                </c:pt>
                <c:pt idx="376">
                  <c:v>41871</c:v>
                </c:pt>
                <c:pt idx="377">
                  <c:v>41872</c:v>
                </c:pt>
                <c:pt idx="378">
                  <c:v>41873</c:v>
                </c:pt>
                <c:pt idx="379">
                  <c:v>41876</c:v>
                </c:pt>
                <c:pt idx="380">
                  <c:v>41877</c:v>
                </c:pt>
                <c:pt idx="381">
                  <c:v>41878</c:v>
                </c:pt>
                <c:pt idx="382">
                  <c:v>41879</c:v>
                </c:pt>
                <c:pt idx="383">
                  <c:v>41880</c:v>
                </c:pt>
                <c:pt idx="384">
                  <c:v>41884</c:v>
                </c:pt>
                <c:pt idx="385">
                  <c:v>41885</c:v>
                </c:pt>
                <c:pt idx="386">
                  <c:v>41886</c:v>
                </c:pt>
                <c:pt idx="387">
                  <c:v>41887</c:v>
                </c:pt>
                <c:pt idx="388">
                  <c:v>41890</c:v>
                </c:pt>
                <c:pt idx="389">
                  <c:v>41891</c:v>
                </c:pt>
                <c:pt idx="390">
                  <c:v>41892</c:v>
                </c:pt>
                <c:pt idx="391">
                  <c:v>41893</c:v>
                </c:pt>
                <c:pt idx="392">
                  <c:v>41894</c:v>
                </c:pt>
                <c:pt idx="393">
                  <c:v>41897</c:v>
                </c:pt>
                <c:pt idx="394">
                  <c:v>41898</c:v>
                </c:pt>
                <c:pt idx="395">
                  <c:v>41899</c:v>
                </c:pt>
                <c:pt idx="396">
                  <c:v>41900</c:v>
                </c:pt>
                <c:pt idx="397">
                  <c:v>41901</c:v>
                </c:pt>
                <c:pt idx="398">
                  <c:v>41904</c:v>
                </c:pt>
                <c:pt idx="399">
                  <c:v>41905</c:v>
                </c:pt>
                <c:pt idx="400">
                  <c:v>41906</c:v>
                </c:pt>
                <c:pt idx="401">
                  <c:v>41907</c:v>
                </c:pt>
                <c:pt idx="402">
                  <c:v>41908</c:v>
                </c:pt>
                <c:pt idx="403">
                  <c:v>41911</c:v>
                </c:pt>
                <c:pt idx="404">
                  <c:v>41912</c:v>
                </c:pt>
                <c:pt idx="405">
                  <c:v>41913</c:v>
                </c:pt>
                <c:pt idx="406">
                  <c:v>41914</c:v>
                </c:pt>
                <c:pt idx="407">
                  <c:v>41915</c:v>
                </c:pt>
                <c:pt idx="408">
                  <c:v>41918</c:v>
                </c:pt>
                <c:pt idx="409">
                  <c:v>41919</c:v>
                </c:pt>
                <c:pt idx="410">
                  <c:v>41920</c:v>
                </c:pt>
                <c:pt idx="411">
                  <c:v>41921</c:v>
                </c:pt>
                <c:pt idx="412">
                  <c:v>41922</c:v>
                </c:pt>
                <c:pt idx="413">
                  <c:v>41925</c:v>
                </c:pt>
                <c:pt idx="414">
                  <c:v>41926</c:v>
                </c:pt>
                <c:pt idx="415">
                  <c:v>41927</c:v>
                </c:pt>
                <c:pt idx="416">
                  <c:v>41928</c:v>
                </c:pt>
                <c:pt idx="417">
                  <c:v>41929</c:v>
                </c:pt>
                <c:pt idx="418">
                  <c:v>41932</c:v>
                </c:pt>
                <c:pt idx="419">
                  <c:v>41933</c:v>
                </c:pt>
                <c:pt idx="420">
                  <c:v>41934</c:v>
                </c:pt>
                <c:pt idx="421">
                  <c:v>41935</c:v>
                </c:pt>
                <c:pt idx="422">
                  <c:v>41936</c:v>
                </c:pt>
                <c:pt idx="423">
                  <c:v>41939</c:v>
                </c:pt>
                <c:pt idx="424">
                  <c:v>41940</c:v>
                </c:pt>
                <c:pt idx="425">
                  <c:v>41941</c:v>
                </c:pt>
                <c:pt idx="426">
                  <c:v>41942</c:v>
                </c:pt>
                <c:pt idx="427">
                  <c:v>41943</c:v>
                </c:pt>
                <c:pt idx="428">
                  <c:v>41946</c:v>
                </c:pt>
                <c:pt idx="429">
                  <c:v>41947</c:v>
                </c:pt>
                <c:pt idx="430">
                  <c:v>41948</c:v>
                </c:pt>
                <c:pt idx="431">
                  <c:v>41949</c:v>
                </c:pt>
                <c:pt idx="432">
                  <c:v>41950</c:v>
                </c:pt>
                <c:pt idx="433">
                  <c:v>41953</c:v>
                </c:pt>
                <c:pt idx="434">
                  <c:v>41954</c:v>
                </c:pt>
                <c:pt idx="435">
                  <c:v>41955</c:v>
                </c:pt>
                <c:pt idx="436">
                  <c:v>41956</c:v>
                </c:pt>
                <c:pt idx="437">
                  <c:v>41957</c:v>
                </c:pt>
                <c:pt idx="438">
                  <c:v>41960</c:v>
                </c:pt>
                <c:pt idx="439">
                  <c:v>41961</c:v>
                </c:pt>
                <c:pt idx="440">
                  <c:v>41962</c:v>
                </c:pt>
                <c:pt idx="441">
                  <c:v>41963</c:v>
                </c:pt>
                <c:pt idx="442">
                  <c:v>41964</c:v>
                </c:pt>
                <c:pt idx="443">
                  <c:v>41967</c:v>
                </c:pt>
                <c:pt idx="444">
                  <c:v>41968</c:v>
                </c:pt>
                <c:pt idx="445">
                  <c:v>41969</c:v>
                </c:pt>
                <c:pt idx="446">
                  <c:v>41971</c:v>
                </c:pt>
                <c:pt idx="447">
                  <c:v>41974</c:v>
                </c:pt>
                <c:pt idx="448">
                  <c:v>41975</c:v>
                </c:pt>
                <c:pt idx="449">
                  <c:v>41976</c:v>
                </c:pt>
                <c:pt idx="450">
                  <c:v>41977</c:v>
                </c:pt>
                <c:pt idx="451">
                  <c:v>41978</c:v>
                </c:pt>
                <c:pt idx="452">
                  <c:v>41981</c:v>
                </c:pt>
                <c:pt idx="453">
                  <c:v>41982</c:v>
                </c:pt>
                <c:pt idx="454">
                  <c:v>41983</c:v>
                </c:pt>
                <c:pt idx="455">
                  <c:v>41984</c:v>
                </c:pt>
                <c:pt idx="456">
                  <c:v>41985</c:v>
                </c:pt>
                <c:pt idx="457">
                  <c:v>41988</c:v>
                </c:pt>
                <c:pt idx="458">
                  <c:v>41989</c:v>
                </c:pt>
                <c:pt idx="459">
                  <c:v>41990</c:v>
                </c:pt>
                <c:pt idx="460">
                  <c:v>41991</c:v>
                </c:pt>
                <c:pt idx="461">
                  <c:v>41992</c:v>
                </c:pt>
                <c:pt idx="462">
                  <c:v>41995</c:v>
                </c:pt>
                <c:pt idx="463">
                  <c:v>41996</c:v>
                </c:pt>
                <c:pt idx="464">
                  <c:v>41997</c:v>
                </c:pt>
                <c:pt idx="465">
                  <c:v>41999</c:v>
                </c:pt>
                <c:pt idx="466">
                  <c:v>42002</c:v>
                </c:pt>
                <c:pt idx="467">
                  <c:v>42003</c:v>
                </c:pt>
                <c:pt idx="468">
                  <c:v>42004</c:v>
                </c:pt>
                <c:pt idx="469">
                  <c:v>42006</c:v>
                </c:pt>
                <c:pt idx="470">
                  <c:v>42009</c:v>
                </c:pt>
                <c:pt idx="471">
                  <c:v>42010</c:v>
                </c:pt>
                <c:pt idx="472">
                  <c:v>42011</c:v>
                </c:pt>
                <c:pt idx="473">
                  <c:v>42012</c:v>
                </c:pt>
                <c:pt idx="474">
                  <c:v>42013</c:v>
                </c:pt>
                <c:pt idx="475">
                  <c:v>42016</c:v>
                </c:pt>
                <c:pt idx="476">
                  <c:v>42017</c:v>
                </c:pt>
                <c:pt idx="477">
                  <c:v>42018</c:v>
                </c:pt>
                <c:pt idx="478">
                  <c:v>42019</c:v>
                </c:pt>
                <c:pt idx="479">
                  <c:v>42020</c:v>
                </c:pt>
                <c:pt idx="480">
                  <c:v>42024</c:v>
                </c:pt>
                <c:pt idx="481">
                  <c:v>42025</c:v>
                </c:pt>
                <c:pt idx="482">
                  <c:v>42026</c:v>
                </c:pt>
                <c:pt idx="483">
                  <c:v>42027</c:v>
                </c:pt>
                <c:pt idx="484">
                  <c:v>42030</c:v>
                </c:pt>
                <c:pt idx="485">
                  <c:v>42031</c:v>
                </c:pt>
                <c:pt idx="486">
                  <c:v>42032</c:v>
                </c:pt>
                <c:pt idx="487">
                  <c:v>42033</c:v>
                </c:pt>
                <c:pt idx="488">
                  <c:v>42034</c:v>
                </c:pt>
                <c:pt idx="489">
                  <c:v>42037</c:v>
                </c:pt>
                <c:pt idx="490">
                  <c:v>42038</c:v>
                </c:pt>
                <c:pt idx="491">
                  <c:v>42039</c:v>
                </c:pt>
                <c:pt idx="492">
                  <c:v>42040</c:v>
                </c:pt>
                <c:pt idx="493">
                  <c:v>42041</c:v>
                </c:pt>
                <c:pt idx="494">
                  <c:v>42044</c:v>
                </c:pt>
                <c:pt idx="495">
                  <c:v>42045</c:v>
                </c:pt>
                <c:pt idx="496">
                  <c:v>42046</c:v>
                </c:pt>
                <c:pt idx="497">
                  <c:v>42047</c:v>
                </c:pt>
                <c:pt idx="498">
                  <c:v>42048</c:v>
                </c:pt>
                <c:pt idx="499">
                  <c:v>42052</c:v>
                </c:pt>
                <c:pt idx="500">
                  <c:v>42053</c:v>
                </c:pt>
                <c:pt idx="501">
                  <c:v>42054</c:v>
                </c:pt>
                <c:pt idx="502">
                  <c:v>42055</c:v>
                </c:pt>
                <c:pt idx="503">
                  <c:v>42058</c:v>
                </c:pt>
                <c:pt idx="504">
                  <c:v>42059</c:v>
                </c:pt>
                <c:pt idx="505">
                  <c:v>42060</c:v>
                </c:pt>
                <c:pt idx="506">
                  <c:v>42061</c:v>
                </c:pt>
                <c:pt idx="507">
                  <c:v>42062</c:v>
                </c:pt>
                <c:pt idx="508">
                  <c:v>42065</c:v>
                </c:pt>
                <c:pt idx="509">
                  <c:v>42066</c:v>
                </c:pt>
                <c:pt idx="510">
                  <c:v>42067</c:v>
                </c:pt>
                <c:pt idx="511">
                  <c:v>42068</c:v>
                </c:pt>
                <c:pt idx="512">
                  <c:v>42069</c:v>
                </c:pt>
                <c:pt idx="513">
                  <c:v>42072</c:v>
                </c:pt>
                <c:pt idx="514">
                  <c:v>42073</c:v>
                </c:pt>
                <c:pt idx="515">
                  <c:v>42074</c:v>
                </c:pt>
                <c:pt idx="516">
                  <c:v>42075</c:v>
                </c:pt>
                <c:pt idx="517">
                  <c:v>42076</c:v>
                </c:pt>
                <c:pt idx="518">
                  <c:v>42079</c:v>
                </c:pt>
                <c:pt idx="519">
                  <c:v>42080</c:v>
                </c:pt>
                <c:pt idx="520">
                  <c:v>42081</c:v>
                </c:pt>
                <c:pt idx="521">
                  <c:v>42082</c:v>
                </c:pt>
                <c:pt idx="522">
                  <c:v>42083</c:v>
                </c:pt>
                <c:pt idx="523">
                  <c:v>42086</c:v>
                </c:pt>
                <c:pt idx="524">
                  <c:v>42087</c:v>
                </c:pt>
                <c:pt idx="525">
                  <c:v>42088</c:v>
                </c:pt>
                <c:pt idx="526">
                  <c:v>42089</c:v>
                </c:pt>
                <c:pt idx="527">
                  <c:v>42090</c:v>
                </c:pt>
                <c:pt idx="528">
                  <c:v>42093</c:v>
                </c:pt>
                <c:pt idx="529">
                  <c:v>42094</c:v>
                </c:pt>
                <c:pt idx="530">
                  <c:v>42095</c:v>
                </c:pt>
                <c:pt idx="531">
                  <c:v>42096</c:v>
                </c:pt>
                <c:pt idx="532">
                  <c:v>42100</c:v>
                </c:pt>
                <c:pt idx="533">
                  <c:v>42101</c:v>
                </c:pt>
                <c:pt idx="534">
                  <c:v>42102</c:v>
                </c:pt>
                <c:pt idx="535">
                  <c:v>42103</c:v>
                </c:pt>
                <c:pt idx="536">
                  <c:v>42104</c:v>
                </c:pt>
                <c:pt idx="537">
                  <c:v>42107</c:v>
                </c:pt>
                <c:pt idx="538">
                  <c:v>42108</c:v>
                </c:pt>
                <c:pt idx="539">
                  <c:v>42109</c:v>
                </c:pt>
                <c:pt idx="540">
                  <c:v>42110</c:v>
                </c:pt>
                <c:pt idx="541">
                  <c:v>42111</c:v>
                </c:pt>
                <c:pt idx="542">
                  <c:v>42114</c:v>
                </c:pt>
                <c:pt idx="543">
                  <c:v>42115</c:v>
                </c:pt>
                <c:pt idx="544">
                  <c:v>42116</c:v>
                </c:pt>
                <c:pt idx="545">
                  <c:v>42117</c:v>
                </c:pt>
                <c:pt idx="546">
                  <c:v>42118</c:v>
                </c:pt>
                <c:pt idx="547">
                  <c:v>42121</c:v>
                </c:pt>
                <c:pt idx="548">
                  <c:v>42122</c:v>
                </c:pt>
                <c:pt idx="549">
                  <c:v>42123</c:v>
                </c:pt>
                <c:pt idx="550">
                  <c:v>42124</c:v>
                </c:pt>
                <c:pt idx="551">
                  <c:v>42125</c:v>
                </c:pt>
                <c:pt idx="552">
                  <c:v>42128</c:v>
                </c:pt>
                <c:pt idx="553">
                  <c:v>42129</c:v>
                </c:pt>
                <c:pt idx="554">
                  <c:v>42130</c:v>
                </c:pt>
                <c:pt idx="555">
                  <c:v>42131</c:v>
                </c:pt>
                <c:pt idx="556">
                  <c:v>42132</c:v>
                </c:pt>
                <c:pt idx="557">
                  <c:v>42135</c:v>
                </c:pt>
                <c:pt idx="558">
                  <c:v>42136</c:v>
                </c:pt>
                <c:pt idx="559">
                  <c:v>42137</c:v>
                </c:pt>
                <c:pt idx="560">
                  <c:v>42138</c:v>
                </c:pt>
                <c:pt idx="561">
                  <c:v>42139</c:v>
                </c:pt>
                <c:pt idx="562">
                  <c:v>42142</c:v>
                </c:pt>
                <c:pt idx="563">
                  <c:v>42143</c:v>
                </c:pt>
                <c:pt idx="564">
                  <c:v>42144</c:v>
                </c:pt>
                <c:pt idx="565">
                  <c:v>42145</c:v>
                </c:pt>
                <c:pt idx="566">
                  <c:v>42146</c:v>
                </c:pt>
                <c:pt idx="567">
                  <c:v>42150</c:v>
                </c:pt>
                <c:pt idx="568">
                  <c:v>42151</c:v>
                </c:pt>
                <c:pt idx="569">
                  <c:v>42152</c:v>
                </c:pt>
                <c:pt idx="570">
                  <c:v>42153</c:v>
                </c:pt>
                <c:pt idx="571">
                  <c:v>42156</c:v>
                </c:pt>
                <c:pt idx="572">
                  <c:v>42157</c:v>
                </c:pt>
                <c:pt idx="573">
                  <c:v>42158</c:v>
                </c:pt>
                <c:pt idx="574">
                  <c:v>42159</c:v>
                </c:pt>
                <c:pt idx="575">
                  <c:v>42160</c:v>
                </c:pt>
                <c:pt idx="576">
                  <c:v>42163</c:v>
                </c:pt>
                <c:pt idx="577">
                  <c:v>42164</c:v>
                </c:pt>
                <c:pt idx="578">
                  <c:v>42165</c:v>
                </c:pt>
                <c:pt idx="579">
                  <c:v>42166</c:v>
                </c:pt>
                <c:pt idx="580">
                  <c:v>42167</c:v>
                </c:pt>
                <c:pt idx="581">
                  <c:v>42170</c:v>
                </c:pt>
                <c:pt idx="582">
                  <c:v>42171</c:v>
                </c:pt>
                <c:pt idx="583">
                  <c:v>42172</c:v>
                </c:pt>
                <c:pt idx="584">
                  <c:v>42173</c:v>
                </c:pt>
                <c:pt idx="585">
                  <c:v>42174</c:v>
                </c:pt>
                <c:pt idx="586">
                  <c:v>42177</c:v>
                </c:pt>
                <c:pt idx="587">
                  <c:v>42178</c:v>
                </c:pt>
                <c:pt idx="588">
                  <c:v>42179</c:v>
                </c:pt>
                <c:pt idx="589">
                  <c:v>42180</c:v>
                </c:pt>
                <c:pt idx="590">
                  <c:v>42181</c:v>
                </c:pt>
                <c:pt idx="591">
                  <c:v>42184</c:v>
                </c:pt>
                <c:pt idx="592">
                  <c:v>42185</c:v>
                </c:pt>
                <c:pt idx="593">
                  <c:v>42186</c:v>
                </c:pt>
                <c:pt idx="594">
                  <c:v>42187</c:v>
                </c:pt>
                <c:pt idx="595">
                  <c:v>42191</c:v>
                </c:pt>
                <c:pt idx="596">
                  <c:v>42192</c:v>
                </c:pt>
                <c:pt idx="597">
                  <c:v>42193</c:v>
                </c:pt>
                <c:pt idx="598">
                  <c:v>42194</c:v>
                </c:pt>
                <c:pt idx="599">
                  <c:v>42195</c:v>
                </c:pt>
                <c:pt idx="600">
                  <c:v>42198</c:v>
                </c:pt>
                <c:pt idx="601">
                  <c:v>42199</c:v>
                </c:pt>
                <c:pt idx="602">
                  <c:v>42200</c:v>
                </c:pt>
                <c:pt idx="603">
                  <c:v>42201</c:v>
                </c:pt>
                <c:pt idx="604">
                  <c:v>42202</c:v>
                </c:pt>
                <c:pt idx="605">
                  <c:v>42205</c:v>
                </c:pt>
                <c:pt idx="606">
                  <c:v>42206</c:v>
                </c:pt>
                <c:pt idx="607">
                  <c:v>42207</c:v>
                </c:pt>
                <c:pt idx="608">
                  <c:v>42208</c:v>
                </c:pt>
                <c:pt idx="609">
                  <c:v>42209</c:v>
                </c:pt>
                <c:pt idx="610">
                  <c:v>42212</c:v>
                </c:pt>
                <c:pt idx="611">
                  <c:v>42213</c:v>
                </c:pt>
                <c:pt idx="612">
                  <c:v>42214</c:v>
                </c:pt>
                <c:pt idx="613">
                  <c:v>42215</c:v>
                </c:pt>
                <c:pt idx="614">
                  <c:v>42216</c:v>
                </c:pt>
                <c:pt idx="615">
                  <c:v>42219</c:v>
                </c:pt>
                <c:pt idx="616">
                  <c:v>42220</c:v>
                </c:pt>
                <c:pt idx="617">
                  <c:v>42221</c:v>
                </c:pt>
                <c:pt idx="618">
                  <c:v>42222</c:v>
                </c:pt>
                <c:pt idx="619">
                  <c:v>42223</c:v>
                </c:pt>
                <c:pt idx="620">
                  <c:v>42226</c:v>
                </c:pt>
                <c:pt idx="621">
                  <c:v>42227</c:v>
                </c:pt>
                <c:pt idx="622">
                  <c:v>42228</c:v>
                </c:pt>
                <c:pt idx="623">
                  <c:v>42229</c:v>
                </c:pt>
                <c:pt idx="624">
                  <c:v>42230</c:v>
                </c:pt>
                <c:pt idx="625">
                  <c:v>42233</c:v>
                </c:pt>
                <c:pt idx="626">
                  <c:v>42234</c:v>
                </c:pt>
                <c:pt idx="627">
                  <c:v>42235</c:v>
                </c:pt>
                <c:pt idx="628">
                  <c:v>42236</c:v>
                </c:pt>
                <c:pt idx="629">
                  <c:v>42237</c:v>
                </c:pt>
                <c:pt idx="630">
                  <c:v>42240</c:v>
                </c:pt>
                <c:pt idx="631">
                  <c:v>42241</c:v>
                </c:pt>
                <c:pt idx="632">
                  <c:v>42242</c:v>
                </c:pt>
                <c:pt idx="633">
                  <c:v>42243</c:v>
                </c:pt>
                <c:pt idx="634">
                  <c:v>42244</c:v>
                </c:pt>
                <c:pt idx="635">
                  <c:v>42247</c:v>
                </c:pt>
                <c:pt idx="636">
                  <c:v>42248</c:v>
                </c:pt>
                <c:pt idx="637">
                  <c:v>42249</c:v>
                </c:pt>
                <c:pt idx="638">
                  <c:v>42250</c:v>
                </c:pt>
                <c:pt idx="639">
                  <c:v>42251</c:v>
                </c:pt>
                <c:pt idx="640">
                  <c:v>42255</c:v>
                </c:pt>
                <c:pt idx="641">
                  <c:v>42256</c:v>
                </c:pt>
                <c:pt idx="642">
                  <c:v>42257</c:v>
                </c:pt>
                <c:pt idx="643">
                  <c:v>42258</c:v>
                </c:pt>
                <c:pt idx="644">
                  <c:v>42261</c:v>
                </c:pt>
                <c:pt idx="645">
                  <c:v>42262</c:v>
                </c:pt>
                <c:pt idx="646">
                  <c:v>42263</c:v>
                </c:pt>
                <c:pt idx="647">
                  <c:v>42264</c:v>
                </c:pt>
                <c:pt idx="648">
                  <c:v>42265</c:v>
                </c:pt>
                <c:pt idx="649">
                  <c:v>42268</c:v>
                </c:pt>
                <c:pt idx="650">
                  <c:v>42269</c:v>
                </c:pt>
                <c:pt idx="651">
                  <c:v>42270</c:v>
                </c:pt>
                <c:pt idx="652">
                  <c:v>42271</c:v>
                </c:pt>
                <c:pt idx="653">
                  <c:v>42272</c:v>
                </c:pt>
                <c:pt idx="654">
                  <c:v>42275</c:v>
                </c:pt>
                <c:pt idx="655">
                  <c:v>42276</c:v>
                </c:pt>
                <c:pt idx="656">
                  <c:v>42277</c:v>
                </c:pt>
                <c:pt idx="657">
                  <c:v>42278</c:v>
                </c:pt>
                <c:pt idx="658">
                  <c:v>42279</c:v>
                </c:pt>
                <c:pt idx="659">
                  <c:v>42282</c:v>
                </c:pt>
                <c:pt idx="660">
                  <c:v>42283</c:v>
                </c:pt>
                <c:pt idx="661">
                  <c:v>42284</c:v>
                </c:pt>
                <c:pt idx="662">
                  <c:v>42285</c:v>
                </c:pt>
                <c:pt idx="663">
                  <c:v>42286</c:v>
                </c:pt>
                <c:pt idx="664">
                  <c:v>42289</c:v>
                </c:pt>
                <c:pt idx="665">
                  <c:v>42290</c:v>
                </c:pt>
                <c:pt idx="666">
                  <c:v>42291</c:v>
                </c:pt>
                <c:pt idx="667">
                  <c:v>42292</c:v>
                </c:pt>
                <c:pt idx="668">
                  <c:v>42293</c:v>
                </c:pt>
                <c:pt idx="669">
                  <c:v>42296</c:v>
                </c:pt>
                <c:pt idx="670">
                  <c:v>42297</c:v>
                </c:pt>
                <c:pt idx="671">
                  <c:v>42298</c:v>
                </c:pt>
                <c:pt idx="672">
                  <c:v>42299</c:v>
                </c:pt>
                <c:pt idx="673">
                  <c:v>42300</c:v>
                </c:pt>
                <c:pt idx="674">
                  <c:v>42303</c:v>
                </c:pt>
                <c:pt idx="675">
                  <c:v>42304</c:v>
                </c:pt>
                <c:pt idx="676">
                  <c:v>42305</c:v>
                </c:pt>
                <c:pt idx="677">
                  <c:v>42306</c:v>
                </c:pt>
                <c:pt idx="678">
                  <c:v>42307</c:v>
                </c:pt>
                <c:pt idx="679">
                  <c:v>42310</c:v>
                </c:pt>
                <c:pt idx="680">
                  <c:v>42311</c:v>
                </c:pt>
                <c:pt idx="681">
                  <c:v>42312</c:v>
                </c:pt>
                <c:pt idx="682">
                  <c:v>42313</c:v>
                </c:pt>
                <c:pt idx="683">
                  <c:v>42314</c:v>
                </c:pt>
                <c:pt idx="684">
                  <c:v>42317</c:v>
                </c:pt>
                <c:pt idx="685">
                  <c:v>42318</c:v>
                </c:pt>
                <c:pt idx="686">
                  <c:v>42319</c:v>
                </c:pt>
                <c:pt idx="687">
                  <c:v>42320</c:v>
                </c:pt>
                <c:pt idx="688">
                  <c:v>42321</c:v>
                </c:pt>
                <c:pt idx="689">
                  <c:v>42324</c:v>
                </c:pt>
                <c:pt idx="690">
                  <c:v>42325</c:v>
                </c:pt>
                <c:pt idx="691">
                  <c:v>42326</c:v>
                </c:pt>
                <c:pt idx="692">
                  <c:v>42327</c:v>
                </c:pt>
                <c:pt idx="693">
                  <c:v>42328</c:v>
                </c:pt>
                <c:pt idx="694">
                  <c:v>42331</c:v>
                </c:pt>
                <c:pt idx="695">
                  <c:v>42332</c:v>
                </c:pt>
                <c:pt idx="696">
                  <c:v>42333</c:v>
                </c:pt>
                <c:pt idx="697">
                  <c:v>42335</c:v>
                </c:pt>
                <c:pt idx="698">
                  <c:v>42338</c:v>
                </c:pt>
                <c:pt idx="699">
                  <c:v>42339</c:v>
                </c:pt>
                <c:pt idx="700">
                  <c:v>42340</c:v>
                </c:pt>
                <c:pt idx="701">
                  <c:v>42341</c:v>
                </c:pt>
                <c:pt idx="702">
                  <c:v>42342</c:v>
                </c:pt>
                <c:pt idx="703">
                  <c:v>42345</c:v>
                </c:pt>
                <c:pt idx="704">
                  <c:v>42346</c:v>
                </c:pt>
                <c:pt idx="705">
                  <c:v>42347</c:v>
                </c:pt>
                <c:pt idx="706">
                  <c:v>42348</c:v>
                </c:pt>
                <c:pt idx="707">
                  <c:v>42349</c:v>
                </c:pt>
                <c:pt idx="708">
                  <c:v>42352</c:v>
                </c:pt>
                <c:pt idx="709">
                  <c:v>42353</c:v>
                </c:pt>
                <c:pt idx="710">
                  <c:v>42354</c:v>
                </c:pt>
                <c:pt idx="711">
                  <c:v>42355</c:v>
                </c:pt>
                <c:pt idx="712">
                  <c:v>42356</c:v>
                </c:pt>
                <c:pt idx="713">
                  <c:v>42359</c:v>
                </c:pt>
                <c:pt idx="714">
                  <c:v>42360</c:v>
                </c:pt>
                <c:pt idx="715">
                  <c:v>42361</c:v>
                </c:pt>
                <c:pt idx="716">
                  <c:v>42362</c:v>
                </c:pt>
                <c:pt idx="717">
                  <c:v>42366</c:v>
                </c:pt>
                <c:pt idx="718">
                  <c:v>42367</c:v>
                </c:pt>
                <c:pt idx="719">
                  <c:v>42368</c:v>
                </c:pt>
                <c:pt idx="720">
                  <c:v>42369</c:v>
                </c:pt>
                <c:pt idx="721">
                  <c:v>42373</c:v>
                </c:pt>
                <c:pt idx="722">
                  <c:v>42374</c:v>
                </c:pt>
                <c:pt idx="723">
                  <c:v>42375</c:v>
                </c:pt>
                <c:pt idx="724">
                  <c:v>42376</c:v>
                </c:pt>
                <c:pt idx="725">
                  <c:v>42377</c:v>
                </c:pt>
                <c:pt idx="726">
                  <c:v>42380</c:v>
                </c:pt>
                <c:pt idx="727">
                  <c:v>42381</c:v>
                </c:pt>
                <c:pt idx="728">
                  <c:v>42382</c:v>
                </c:pt>
                <c:pt idx="729">
                  <c:v>42383</c:v>
                </c:pt>
                <c:pt idx="730">
                  <c:v>42384</c:v>
                </c:pt>
                <c:pt idx="731">
                  <c:v>42388</c:v>
                </c:pt>
                <c:pt idx="732">
                  <c:v>42389</c:v>
                </c:pt>
                <c:pt idx="733">
                  <c:v>42390</c:v>
                </c:pt>
                <c:pt idx="734">
                  <c:v>42391</c:v>
                </c:pt>
                <c:pt idx="735">
                  <c:v>42394</c:v>
                </c:pt>
                <c:pt idx="736">
                  <c:v>42395</c:v>
                </c:pt>
                <c:pt idx="737">
                  <c:v>42396</c:v>
                </c:pt>
                <c:pt idx="738">
                  <c:v>42397</c:v>
                </c:pt>
                <c:pt idx="739">
                  <c:v>42398</c:v>
                </c:pt>
                <c:pt idx="740">
                  <c:v>42401</c:v>
                </c:pt>
                <c:pt idx="741">
                  <c:v>42402</c:v>
                </c:pt>
                <c:pt idx="742">
                  <c:v>42403</c:v>
                </c:pt>
                <c:pt idx="743">
                  <c:v>42404</c:v>
                </c:pt>
                <c:pt idx="744">
                  <c:v>42405</c:v>
                </c:pt>
                <c:pt idx="745">
                  <c:v>42408</c:v>
                </c:pt>
                <c:pt idx="746">
                  <c:v>42409</c:v>
                </c:pt>
                <c:pt idx="747">
                  <c:v>42410</c:v>
                </c:pt>
                <c:pt idx="748">
                  <c:v>42411</c:v>
                </c:pt>
                <c:pt idx="749">
                  <c:v>42412</c:v>
                </c:pt>
                <c:pt idx="750">
                  <c:v>42416</c:v>
                </c:pt>
                <c:pt idx="751">
                  <c:v>42417</c:v>
                </c:pt>
                <c:pt idx="752">
                  <c:v>42418</c:v>
                </c:pt>
                <c:pt idx="753">
                  <c:v>42419</c:v>
                </c:pt>
                <c:pt idx="754">
                  <c:v>42422</c:v>
                </c:pt>
                <c:pt idx="755">
                  <c:v>42423</c:v>
                </c:pt>
                <c:pt idx="756">
                  <c:v>42424</c:v>
                </c:pt>
                <c:pt idx="757">
                  <c:v>42425</c:v>
                </c:pt>
                <c:pt idx="758">
                  <c:v>42426</c:v>
                </c:pt>
                <c:pt idx="759">
                  <c:v>42429</c:v>
                </c:pt>
                <c:pt idx="760">
                  <c:v>42430</c:v>
                </c:pt>
                <c:pt idx="761">
                  <c:v>42431</c:v>
                </c:pt>
                <c:pt idx="762">
                  <c:v>42432</c:v>
                </c:pt>
                <c:pt idx="763">
                  <c:v>42433</c:v>
                </c:pt>
                <c:pt idx="764">
                  <c:v>42436</c:v>
                </c:pt>
                <c:pt idx="765">
                  <c:v>42437</c:v>
                </c:pt>
                <c:pt idx="766">
                  <c:v>42438</c:v>
                </c:pt>
                <c:pt idx="767">
                  <c:v>42439</c:v>
                </c:pt>
                <c:pt idx="768">
                  <c:v>42440</c:v>
                </c:pt>
                <c:pt idx="769">
                  <c:v>42443</c:v>
                </c:pt>
                <c:pt idx="770">
                  <c:v>42444</c:v>
                </c:pt>
                <c:pt idx="771">
                  <c:v>42445</c:v>
                </c:pt>
                <c:pt idx="772">
                  <c:v>42446</c:v>
                </c:pt>
                <c:pt idx="773">
                  <c:v>42447</c:v>
                </c:pt>
                <c:pt idx="774">
                  <c:v>42450</c:v>
                </c:pt>
                <c:pt idx="775">
                  <c:v>42451</c:v>
                </c:pt>
                <c:pt idx="776">
                  <c:v>42452</c:v>
                </c:pt>
                <c:pt idx="777">
                  <c:v>42453</c:v>
                </c:pt>
                <c:pt idx="778">
                  <c:v>42457</c:v>
                </c:pt>
                <c:pt idx="779">
                  <c:v>42458</c:v>
                </c:pt>
                <c:pt idx="780">
                  <c:v>42459</c:v>
                </c:pt>
                <c:pt idx="781">
                  <c:v>42460</c:v>
                </c:pt>
                <c:pt idx="782">
                  <c:v>42461</c:v>
                </c:pt>
                <c:pt idx="783">
                  <c:v>42464</c:v>
                </c:pt>
                <c:pt idx="784">
                  <c:v>42465</c:v>
                </c:pt>
                <c:pt idx="785">
                  <c:v>42466</c:v>
                </c:pt>
                <c:pt idx="786">
                  <c:v>42467</c:v>
                </c:pt>
                <c:pt idx="787">
                  <c:v>42468</c:v>
                </c:pt>
                <c:pt idx="788">
                  <c:v>42471</c:v>
                </c:pt>
                <c:pt idx="789">
                  <c:v>42472</c:v>
                </c:pt>
                <c:pt idx="790">
                  <c:v>42473</c:v>
                </c:pt>
                <c:pt idx="791">
                  <c:v>42474</c:v>
                </c:pt>
                <c:pt idx="792">
                  <c:v>42475</c:v>
                </c:pt>
                <c:pt idx="793">
                  <c:v>42478</c:v>
                </c:pt>
                <c:pt idx="794">
                  <c:v>42479</c:v>
                </c:pt>
                <c:pt idx="795">
                  <c:v>42480</c:v>
                </c:pt>
                <c:pt idx="796">
                  <c:v>42481</c:v>
                </c:pt>
                <c:pt idx="797">
                  <c:v>42482</c:v>
                </c:pt>
                <c:pt idx="798">
                  <c:v>42485</c:v>
                </c:pt>
                <c:pt idx="799">
                  <c:v>42486</c:v>
                </c:pt>
                <c:pt idx="800">
                  <c:v>42487</c:v>
                </c:pt>
                <c:pt idx="801">
                  <c:v>42488</c:v>
                </c:pt>
                <c:pt idx="802">
                  <c:v>42489</c:v>
                </c:pt>
                <c:pt idx="803">
                  <c:v>42492</c:v>
                </c:pt>
                <c:pt idx="804">
                  <c:v>42493</c:v>
                </c:pt>
                <c:pt idx="805">
                  <c:v>42494</c:v>
                </c:pt>
                <c:pt idx="806">
                  <c:v>42495</c:v>
                </c:pt>
                <c:pt idx="807">
                  <c:v>42496</c:v>
                </c:pt>
                <c:pt idx="808">
                  <c:v>42499</c:v>
                </c:pt>
                <c:pt idx="809">
                  <c:v>42500</c:v>
                </c:pt>
                <c:pt idx="810">
                  <c:v>42501</c:v>
                </c:pt>
                <c:pt idx="811">
                  <c:v>42502</c:v>
                </c:pt>
                <c:pt idx="812">
                  <c:v>42503</c:v>
                </c:pt>
                <c:pt idx="813">
                  <c:v>42506</c:v>
                </c:pt>
                <c:pt idx="814">
                  <c:v>42507</c:v>
                </c:pt>
                <c:pt idx="815">
                  <c:v>42508</c:v>
                </c:pt>
                <c:pt idx="816">
                  <c:v>42509</c:v>
                </c:pt>
                <c:pt idx="817">
                  <c:v>42510</c:v>
                </c:pt>
                <c:pt idx="818">
                  <c:v>42513</c:v>
                </c:pt>
                <c:pt idx="819">
                  <c:v>42514</c:v>
                </c:pt>
                <c:pt idx="820">
                  <c:v>42515</c:v>
                </c:pt>
                <c:pt idx="821">
                  <c:v>42516</c:v>
                </c:pt>
                <c:pt idx="822">
                  <c:v>42517</c:v>
                </c:pt>
                <c:pt idx="823">
                  <c:v>42521</c:v>
                </c:pt>
                <c:pt idx="824">
                  <c:v>42522</c:v>
                </c:pt>
                <c:pt idx="825">
                  <c:v>42523</c:v>
                </c:pt>
                <c:pt idx="826">
                  <c:v>42524</c:v>
                </c:pt>
                <c:pt idx="827">
                  <c:v>42527</c:v>
                </c:pt>
                <c:pt idx="828">
                  <c:v>42528</c:v>
                </c:pt>
                <c:pt idx="829">
                  <c:v>42529</c:v>
                </c:pt>
                <c:pt idx="830">
                  <c:v>42530</c:v>
                </c:pt>
                <c:pt idx="831">
                  <c:v>42531</c:v>
                </c:pt>
                <c:pt idx="832">
                  <c:v>42534</c:v>
                </c:pt>
                <c:pt idx="833">
                  <c:v>42535</c:v>
                </c:pt>
                <c:pt idx="834">
                  <c:v>42536</c:v>
                </c:pt>
                <c:pt idx="835">
                  <c:v>42537</c:v>
                </c:pt>
                <c:pt idx="836">
                  <c:v>42538</c:v>
                </c:pt>
                <c:pt idx="837">
                  <c:v>42541</c:v>
                </c:pt>
                <c:pt idx="838">
                  <c:v>42542</c:v>
                </c:pt>
                <c:pt idx="839">
                  <c:v>42543</c:v>
                </c:pt>
                <c:pt idx="840">
                  <c:v>42544</c:v>
                </c:pt>
                <c:pt idx="841">
                  <c:v>42545</c:v>
                </c:pt>
                <c:pt idx="842">
                  <c:v>42548</c:v>
                </c:pt>
                <c:pt idx="843">
                  <c:v>42549</c:v>
                </c:pt>
                <c:pt idx="844">
                  <c:v>42550</c:v>
                </c:pt>
                <c:pt idx="845">
                  <c:v>42551</c:v>
                </c:pt>
                <c:pt idx="846">
                  <c:v>42552</c:v>
                </c:pt>
                <c:pt idx="847">
                  <c:v>42556</c:v>
                </c:pt>
                <c:pt idx="848">
                  <c:v>42557</c:v>
                </c:pt>
                <c:pt idx="849">
                  <c:v>42558</c:v>
                </c:pt>
                <c:pt idx="850">
                  <c:v>42559</c:v>
                </c:pt>
                <c:pt idx="851">
                  <c:v>42562</c:v>
                </c:pt>
                <c:pt idx="852">
                  <c:v>42563</c:v>
                </c:pt>
                <c:pt idx="853">
                  <c:v>42564</c:v>
                </c:pt>
                <c:pt idx="854">
                  <c:v>42565</c:v>
                </c:pt>
                <c:pt idx="855">
                  <c:v>42566</c:v>
                </c:pt>
                <c:pt idx="856">
                  <c:v>42569</c:v>
                </c:pt>
                <c:pt idx="857">
                  <c:v>42570</c:v>
                </c:pt>
                <c:pt idx="858">
                  <c:v>42571</c:v>
                </c:pt>
                <c:pt idx="859">
                  <c:v>42572</c:v>
                </c:pt>
                <c:pt idx="860">
                  <c:v>42573</c:v>
                </c:pt>
                <c:pt idx="861">
                  <c:v>42576</c:v>
                </c:pt>
                <c:pt idx="862">
                  <c:v>42577</c:v>
                </c:pt>
                <c:pt idx="863">
                  <c:v>42578</c:v>
                </c:pt>
                <c:pt idx="864">
                  <c:v>42579</c:v>
                </c:pt>
                <c:pt idx="865">
                  <c:v>42580</c:v>
                </c:pt>
                <c:pt idx="866">
                  <c:v>42583</c:v>
                </c:pt>
                <c:pt idx="867">
                  <c:v>42584</c:v>
                </c:pt>
                <c:pt idx="868">
                  <c:v>42585</c:v>
                </c:pt>
                <c:pt idx="869">
                  <c:v>42586</c:v>
                </c:pt>
                <c:pt idx="870">
                  <c:v>42587</c:v>
                </c:pt>
                <c:pt idx="871">
                  <c:v>42590</c:v>
                </c:pt>
                <c:pt idx="872">
                  <c:v>42591</c:v>
                </c:pt>
                <c:pt idx="873">
                  <c:v>42592</c:v>
                </c:pt>
                <c:pt idx="874">
                  <c:v>42593</c:v>
                </c:pt>
                <c:pt idx="875">
                  <c:v>42594</c:v>
                </c:pt>
                <c:pt idx="876">
                  <c:v>42597</c:v>
                </c:pt>
                <c:pt idx="877">
                  <c:v>42598</c:v>
                </c:pt>
                <c:pt idx="878">
                  <c:v>42599</c:v>
                </c:pt>
                <c:pt idx="879">
                  <c:v>42600</c:v>
                </c:pt>
                <c:pt idx="880">
                  <c:v>42601</c:v>
                </c:pt>
                <c:pt idx="881">
                  <c:v>42604</c:v>
                </c:pt>
                <c:pt idx="882">
                  <c:v>42605</c:v>
                </c:pt>
                <c:pt idx="883">
                  <c:v>42606</c:v>
                </c:pt>
                <c:pt idx="884">
                  <c:v>42607</c:v>
                </c:pt>
                <c:pt idx="885">
                  <c:v>42608</c:v>
                </c:pt>
                <c:pt idx="886">
                  <c:v>42611</c:v>
                </c:pt>
                <c:pt idx="887">
                  <c:v>42612</c:v>
                </c:pt>
                <c:pt idx="888">
                  <c:v>42613</c:v>
                </c:pt>
                <c:pt idx="889">
                  <c:v>42614</c:v>
                </c:pt>
                <c:pt idx="890">
                  <c:v>42615</c:v>
                </c:pt>
                <c:pt idx="891">
                  <c:v>42619</c:v>
                </c:pt>
                <c:pt idx="892">
                  <c:v>42620</c:v>
                </c:pt>
                <c:pt idx="893">
                  <c:v>42621</c:v>
                </c:pt>
                <c:pt idx="894">
                  <c:v>42622</c:v>
                </c:pt>
                <c:pt idx="895">
                  <c:v>42625</c:v>
                </c:pt>
                <c:pt idx="896">
                  <c:v>42626</c:v>
                </c:pt>
                <c:pt idx="897">
                  <c:v>42627</c:v>
                </c:pt>
                <c:pt idx="898">
                  <c:v>42628</c:v>
                </c:pt>
                <c:pt idx="899">
                  <c:v>42629</c:v>
                </c:pt>
                <c:pt idx="900">
                  <c:v>42632</c:v>
                </c:pt>
                <c:pt idx="901">
                  <c:v>42633</c:v>
                </c:pt>
                <c:pt idx="902">
                  <c:v>42634</c:v>
                </c:pt>
                <c:pt idx="903">
                  <c:v>42635</c:v>
                </c:pt>
                <c:pt idx="904">
                  <c:v>42636</c:v>
                </c:pt>
                <c:pt idx="905">
                  <c:v>42639</c:v>
                </c:pt>
                <c:pt idx="906">
                  <c:v>42640</c:v>
                </c:pt>
                <c:pt idx="907">
                  <c:v>42641</c:v>
                </c:pt>
                <c:pt idx="908">
                  <c:v>42642</c:v>
                </c:pt>
                <c:pt idx="909">
                  <c:v>42643</c:v>
                </c:pt>
                <c:pt idx="910">
                  <c:v>42646</c:v>
                </c:pt>
                <c:pt idx="911">
                  <c:v>42647</c:v>
                </c:pt>
                <c:pt idx="912">
                  <c:v>42648</c:v>
                </c:pt>
                <c:pt idx="913">
                  <c:v>42649</c:v>
                </c:pt>
                <c:pt idx="914">
                  <c:v>42650</c:v>
                </c:pt>
                <c:pt idx="915">
                  <c:v>42653</c:v>
                </c:pt>
                <c:pt idx="916">
                  <c:v>42654</c:v>
                </c:pt>
                <c:pt idx="917">
                  <c:v>42655</c:v>
                </c:pt>
                <c:pt idx="918">
                  <c:v>42656</c:v>
                </c:pt>
                <c:pt idx="919">
                  <c:v>42657</c:v>
                </c:pt>
                <c:pt idx="920">
                  <c:v>42660</c:v>
                </c:pt>
                <c:pt idx="921">
                  <c:v>42661</c:v>
                </c:pt>
                <c:pt idx="922">
                  <c:v>42662</c:v>
                </c:pt>
                <c:pt idx="923">
                  <c:v>42663</c:v>
                </c:pt>
                <c:pt idx="924">
                  <c:v>42664</c:v>
                </c:pt>
                <c:pt idx="925">
                  <c:v>42667</c:v>
                </c:pt>
                <c:pt idx="926">
                  <c:v>42668</c:v>
                </c:pt>
                <c:pt idx="927">
                  <c:v>42669</c:v>
                </c:pt>
                <c:pt idx="928">
                  <c:v>42670</c:v>
                </c:pt>
                <c:pt idx="929">
                  <c:v>42671</c:v>
                </c:pt>
                <c:pt idx="930">
                  <c:v>42674</c:v>
                </c:pt>
                <c:pt idx="931">
                  <c:v>42675</c:v>
                </c:pt>
                <c:pt idx="932">
                  <c:v>42676</c:v>
                </c:pt>
                <c:pt idx="933">
                  <c:v>42677</c:v>
                </c:pt>
                <c:pt idx="934">
                  <c:v>42678</c:v>
                </c:pt>
                <c:pt idx="935">
                  <c:v>42681</c:v>
                </c:pt>
                <c:pt idx="936">
                  <c:v>42682</c:v>
                </c:pt>
                <c:pt idx="937">
                  <c:v>42683</c:v>
                </c:pt>
                <c:pt idx="938">
                  <c:v>42684</c:v>
                </c:pt>
                <c:pt idx="939">
                  <c:v>42685</c:v>
                </c:pt>
                <c:pt idx="940">
                  <c:v>42688</c:v>
                </c:pt>
                <c:pt idx="941">
                  <c:v>42689</c:v>
                </c:pt>
                <c:pt idx="942">
                  <c:v>42690</c:v>
                </c:pt>
                <c:pt idx="943">
                  <c:v>42691</c:v>
                </c:pt>
                <c:pt idx="944">
                  <c:v>42692</c:v>
                </c:pt>
                <c:pt idx="945">
                  <c:v>42695</c:v>
                </c:pt>
                <c:pt idx="946">
                  <c:v>42696</c:v>
                </c:pt>
                <c:pt idx="947">
                  <c:v>42697</c:v>
                </c:pt>
                <c:pt idx="948">
                  <c:v>42699</c:v>
                </c:pt>
                <c:pt idx="949">
                  <c:v>42702</c:v>
                </c:pt>
                <c:pt idx="950">
                  <c:v>42703</c:v>
                </c:pt>
                <c:pt idx="951">
                  <c:v>42704</c:v>
                </c:pt>
                <c:pt idx="952">
                  <c:v>42705</c:v>
                </c:pt>
                <c:pt idx="953">
                  <c:v>42706</c:v>
                </c:pt>
                <c:pt idx="954">
                  <c:v>42709</c:v>
                </c:pt>
                <c:pt idx="955">
                  <c:v>42710</c:v>
                </c:pt>
                <c:pt idx="956">
                  <c:v>42711</c:v>
                </c:pt>
                <c:pt idx="957">
                  <c:v>42712</c:v>
                </c:pt>
                <c:pt idx="958">
                  <c:v>42713</c:v>
                </c:pt>
                <c:pt idx="959">
                  <c:v>42716</c:v>
                </c:pt>
                <c:pt idx="960">
                  <c:v>42717</c:v>
                </c:pt>
                <c:pt idx="961">
                  <c:v>42718</c:v>
                </c:pt>
                <c:pt idx="962">
                  <c:v>42719</c:v>
                </c:pt>
                <c:pt idx="963">
                  <c:v>42720</c:v>
                </c:pt>
                <c:pt idx="964">
                  <c:v>42723</c:v>
                </c:pt>
                <c:pt idx="965">
                  <c:v>42724</c:v>
                </c:pt>
                <c:pt idx="966">
                  <c:v>42725</c:v>
                </c:pt>
                <c:pt idx="967">
                  <c:v>42726</c:v>
                </c:pt>
                <c:pt idx="968">
                  <c:v>42727</c:v>
                </c:pt>
                <c:pt idx="969">
                  <c:v>42731</c:v>
                </c:pt>
                <c:pt idx="970">
                  <c:v>42732</c:v>
                </c:pt>
                <c:pt idx="971">
                  <c:v>42733</c:v>
                </c:pt>
                <c:pt idx="972">
                  <c:v>42734</c:v>
                </c:pt>
                <c:pt idx="973">
                  <c:v>42738</c:v>
                </c:pt>
                <c:pt idx="974">
                  <c:v>42739</c:v>
                </c:pt>
                <c:pt idx="975">
                  <c:v>42740</c:v>
                </c:pt>
                <c:pt idx="976">
                  <c:v>42741</c:v>
                </c:pt>
                <c:pt idx="977">
                  <c:v>42744</c:v>
                </c:pt>
                <c:pt idx="978">
                  <c:v>42745</c:v>
                </c:pt>
                <c:pt idx="979">
                  <c:v>42746</c:v>
                </c:pt>
                <c:pt idx="980">
                  <c:v>42747</c:v>
                </c:pt>
                <c:pt idx="981">
                  <c:v>42748</c:v>
                </c:pt>
                <c:pt idx="982">
                  <c:v>42752</c:v>
                </c:pt>
                <c:pt idx="983">
                  <c:v>42753</c:v>
                </c:pt>
                <c:pt idx="984">
                  <c:v>42754</c:v>
                </c:pt>
                <c:pt idx="985">
                  <c:v>42755</c:v>
                </c:pt>
                <c:pt idx="986">
                  <c:v>42758</c:v>
                </c:pt>
                <c:pt idx="987">
                  <c:v>42759</c:v>
                </c:pt>
                <c:pt idx="988">
                  <c:v>42760</c:v>
                </c:pt>
                <c:pt idx="989">
                  <c:v>42761</c:v>
                </c:pt>
                <c:pt idx="990">
                  <c:v>42762</c:v>
                </c:pt>
                <c:pt idx="991">
                  <c:v>42765</c:v>
                </c:pt>
                <c:pt idx="992">
                  <c:v>42766</c:v>
                </c:pt>
                <c:pt idx="993">
                  <c:v>42767</c:v>
                </c:pt>
                <c:pt idx="994">
                  <c:v>42768</c:v>
                </c:pt>
                <c:pt idx="995">
                  <c:v>42769</c:v>
                </c:pt>
                <c:pt idx="996">
                  <c:v>42772</c:v>
                </c:pt>
                <c:pt idx="997">
                  <c:v>42773</c:v>
                </c:pt>
                <c:pt idx="998">
                  <c:v>42774</c:v>
                </c:pt>
                <c:pt idx="999">
                  <c:v>42775</c:v>
                </c:pt>
                <c:pt idx="1000">
                  <c:v>42776</c:v>
                </c:pt>
                <c:pt idx="1001">
                  <c:v>42779</c:v>
                </c:pt>
                <c:pt idx="1002">
                  <c:v>42780</c:v>
                </c:pt>
                <c:pt idx="1003">
                  <c:v>42781</c:v>
                </c:pt>
                <c:pt idx="1004">
                  <c:v>42782</c:v>
                </c:pt>
                <c:pt idx="1005">
                  <c:v>42783</c:v>
                </c:pt>
                <c:pt idx="1006">
                  <c:v>42787</c:v>
                </c:pt>
                <c:pt idx="1007">
                  <c:v>42788</c:v>
                </c:pt>
                <c:pt idx="1008">
                  <c:v>42789</c:v>
                </c:pt>
                <c:pt idx="1009">
                  <c:v>42790</c:v>
                </c:pt>
                <c:pt idx="1010">
                  <c:v>42793</c:v>
                </c:pt>
                <c:pt idx="1011">
                  <c:v>42794</c:v>
                </c:pt>
                <c:pt idx="1012">
                  <c:v>42795</c:v>
                </c:pt>
                <c:pt idx="1013">
                  <c:v>42796</c:v>
                </c:pt>
                <c:pt idx="1014">
                  <c:v>42797</c:v>
                </c:pt>
                <c:pt idx="1015">
                  <c:v>42800</c:v>
                </c:pt>
                <c:pt idx="1016">
                  <c:v>42801</c:v>
                </c:pt>
                <c:pt idx="1017">
                  <c:v>42802</c:v>
                </c:pt>
                <c:pt idx="1018">
                  <c:v>42803</c:v>
                </c:pt>
                <c:pt idx="1019">
                  <c:v>42804</c:v>
                </c:pt>
                <c:pt idx="1020">
                  <c:v>42807</c:v>
                </c:pt>
                <c:pt idx="1021">
                  <c:v>42808</c:v>
                </c:pt>
                <c:pt idx="1022">
                  <c:v>42809</c:v>
                </c:pt>
                <c:pt idx="1023">
                  <c:v>42810</c:v>
                </c:pt>
                <c:pt idx="1024">
                  <c:v>42811</c:v>
                </c:pt>
                <c:pt idx="1025">
                  <c:v>42814</c:v>
                </c:pt>
                <c:pt idx="1026">
                  <c:v>42815</c:v>
                </c:pt>
                <c:pt idx="1027">
                  <c:v>42816</c:v>
                </c:pt>
                <c:pt idx="1028">
                  <c:v>42817</c:v>
                </c:pt>
                <c:pt idx="1029">
                  <c:v>42818</c:v>
                </c:pt>
                <c:pt idx="1030">
                  <c:v>42821</c:v>
                </c:pt>
                <c:pt idx="1031">
                  <c:v>42822</c:v>
                </c:pt>
                <c:pt idx="1032">
                  <c:v>42823</c:v>
                </c:pt>
                <c:pt idx="1033">
                  <c:v>42824</c:v>
                </c:pt>
                <c:pt idx="1034">
                  <c:v>42825</c:v>
                </c:pt>
                <c:pt idx="1035">
                  <c:v>42828</c:v>
                </c:pt>
                <c:pt idx="1036">
                  <c:v>42829</c:v>
                </c:pt>
                <c:pt idx="1037">
                  <c:v>42830</c:v>
                </c:pt>
                <c:pt idx="1038">
                  <c:v>42831</c:v>
                </c:pt>
                <c:pt idx="1039">
                  <c:v>42832</c:v>
                </c:pt>
                <c:pt idx="1040">
                  <c:v>42835</c:v>
                </c:pt>
                <c:pt idx="1041">
                  <c:v>42836</c:v>
                </c:pt>
                <c:pt idx="1042">
                  <c:v>42837</c:v>
                </c:pt>
                <c:pt idx="1043">
                  <c:v>42838</c:v>
                </c:pt>
                <c:pt idx="1044">
                  <c:v>42842</c:v>
                </c:pt>
                <c:pt idx="1045">
                  <c:v>42843</c:v>
                </c:pt>
                <c:pt idx="1046">
                  <c:v>42844</c:v>
                </c:pt>
                <c:pt idx="1047">
                  <c:v>42845</c:v>
                </c:pt>
                <c:pt idx="1048">
                  <c:v>42846</c:v>
                </c:pt>
                <c:pt idx="1049">
                  <c:v>42849</c:v>
                </c:pt>
                <c:pt idx="1050">
                  <c:v>42850</c:v>
                </c:pt>
                <c:pt idx="1051">
                  <c:v>42851</c:v>
                </c:pt>
                <c:pt idx="1052">
                  <c:v>42852</c:v>
                </c:pt>
                <c:pt idx="1053">
                  <c:v>42853</c:v>
                </c:pt>
                <c:pt idx="1054">
                  <c:v>42856</c:v>
                </c:pt>
                <c:pt idx="1055">
                  <c:v>42857</c:v>
                </c:pt>
                <c:pt idx="1056">
                  <c:v>42858</c:v>
                </c:pt>
                <c:pt idx="1057">
                  <c:v>42859</c:v>
                </c:pt>
                <c:pt idx="1058">
                  <c:v>42860</c:v>
                </c:pt>
                <c:pt idx="1059">
                  <c:v>42863</c:v>
                </c:pt>
                <c:pt idx="1060">
                  <c:v>42864</c:v>
                </c:pt>
                <c:pt idx="1061">
                  <c:v>42865</c:v>
                </c:pt>
                <c:pt idx="1062">
                  <c:v>42866</c:v>
                </c:pt>
                <c:pt idx="1063">
                  <c:v>42867</c:v>
                </c:pt>
                <c:pt idx="1064">
                  <c:v>42870</c:v>
                </c:pt>
                <c:pt idx="1065">
                  <c:v>42871</c:v>
                </c:pt>
                <c:pt idx="1066">
                  <c:v>42872</c:v>
                </c:pt>
                <c:pt idx="1067">
                  <c:v>42873</c:v>
                </c:pt>
                <c:pt idx="1068">
                  <c:v>42874</c:v>
                </c:pt>
                <c:pt idx="1069">
                  <c:v>42877</c:v>
                </c:pt>
                <c:pt idx="1070">
                  <c:v>42878</c:v>
                </c:pt>
                <c:pt idx="1071">
                  <c:v>42879</c:v>
                </c:pt>
                <c:pt idx="1072">
                  <c:v>42880</c:v>
                </c:pt>
                <c:pt idx="1073">
                  <c:v>42881</c:v>
                </c:pt>
                <c:pt idx="1074">
                  <c:v>42885</c:v>
                </c:pt>
                <c:pt idx="1075">
                  <c:v>42886</c:v>
                </c:pt>
                <c:pt idx="1076">
                  <c:v>42887</c:v>
                </c:pt>
                <c:pt idx="1077">
                  <c:v>42888</c:v>
                </c:pt>
                <c:pt idx="1078">
                  <c:v>42891</c:v>
                </c:pt>
                <c:pt idx="1079">
                  <c:v>42892</c:v>
                </c:pt>
                <c:pt idx="1080">
                  <c:v>42893</c:v>
                </c:pt>
                <c:pt idx="1081">
                  <c:v>42894</c:v>
                </c:pt>
                <c:pt idx="1082">
                  <c:v>42895</c:v>
                </c:pt>
                <c:pt idx="1083">
                  <c:v>42898</c:v>
                </c:pt>
                <c:pt idx="1084">
                  <c:v>42899</c:v>
                </c:pt>
                <c:pt idx="1085">
                  <c:v>42900</c:v>
                </c:pt>
                <c:pt idx="1086">
                  <c:v>42901</c:v>
                </c:pt>
                <c:pt idx="1087">
                  <c:v>42902</c:v>
                </c:pt>
                <c:pt idx="1088">
                  <c:v>42905</c:v>
                </c:pt>
                <c:pt idx="1089">
                  <c:v>42906</c:v>
                </c:pt>
                <c:pt idx="1090">
                  <c:v>42907</c:v>
                </c:pt>
                <c:pt idx="1091">
                  <c:v>42908</c:v>
                </c:pt>
                <c:pt idx="1092">
                  <c:v>42909</c:v>
                </c:pt>
                <c:pt idx="1093">
                  <c:v>42912</c:v>
                </c:pt>
                <c:pt idx="1094">
                  <c:v>42913</c:v>
                </c:pt>
                <c:pt idx="1095">
                  <c:v>42914</c:v>
                </c:pt>
                <c:pt idx="1096">
                  <c:v>42915</c:v>
                </c:pt>
                <c:pt idx="1097">
                  <c:v>42916</c:v>
                </c:pt>
                <c:pt idx="1098">
                  <c:v>42919</c:v>
                </c:pt>
                <c:pt idx="1099">
                  <c:v>42921</c:v>
                </c:pt>
                <c:pt idx="1100">
                  <c:v>42922</c:v>
                </c:pt>
                <c:pt idx="1101">
                  <c:v>42923</c:v>
                </c:pt>
                <c:pt idx="1102">
                  <c:v>42926</c:v>
                </c:pt>
                <c:pt idx="1103">
                  <c:v>42927</c:v>
                </c:pt>
                <c:pt idx="1104">
                  <c:v>42928</c:v>
                </c:pt>
                <c:pt idx="1105">
                  <c:v>42929</c:v>
                </c:pt>
                <c:pt idx="1106">
                  <c:v>42930</c:v>
                </c:pt>
                <c:pt idx="1107">
                  <c:v>42933</c:v>
                </c:pt>
                <c:pt idx="1108">
                  <c:v>42934</c:v>
                </c:pt>
                <c:pt idx="1109">
                  <c:v>42935</c:v>
                </c:pt>
                <c:pt idx="1110">
                  <c:v>42936</c:v>
                </c:pt>
                <c:pt idx="1111">
                  <c:v>42937</c:v>
                </c:pt>
                <c:pt idx="1112">
                  <c:v>42940</c:v>
                </c:pt>
                <c:pt idx="1113">
                  <c:v>42941</c:v>
                </c:pt>
                <c:pt idx="1114">
                  <c:v>42942</c:v>
                </c:pt>
                <c:pt idx="1115">
                  <c:v>42943</c:v>
                </c:pt>
                <c:pt idx="1116">
                  <c:v>42944</c:v>
                </c:pt>
                <c:pt idx="1117">
                  <c:v>42947</c:v>
                </c:pt>
                <c:pt idx="1118">
                  <c:v>42948</c:v>
                </c:pt>
                <c:pt idx="1119">
                  <c:v>42949</c:v>
                </c:pt>
                <c:pt idx="1120">
                  <c:v>42950</c:v>
                </c:pt>
                <c:pt idx="1121">
                  <c:v>42951</c:v>
                </c:pt>
                <c:pt idx="1122">
                  <c:v>42954</c:v>
                </c:pt>
                <c:pt idx="1123">
                  <c:v>42955</c:v>
                </c:pt>
                <c:pt idx="1124">
                  <c:v>42956</c:v>
                </c:pt>
                <c:pt idx="1125">
                  <c:v>42957</c:v>
                </c:pt>
                <c:pt idx="1126">
                  <c:v>42958</c:v>
                </c:pt>
                <c:pt idx="1127">
                  <c:v>42961</c:v>
                </c:pt>
                <c:pt idx="1128">
                  <c:v>42962</c:v>
                </c:pt>
                <c:pt idx="1129">
                  <c:v>42963</c:v>
                </c:pt>
                <c:pt idx="1130">
                  <c:v>42964</c:v>
                </c:pt>
                <c:pt idx="1131">
                  <c:v>42965</c:v>
                </c:pt>
                <c:pt idx="1132">
                  <c:v>42968</c:v>
                </c:pt>
                <c:pt idx="1133">
                  <c:v>42969</c:v>
                </c:pt>
                <c:pt idx="1134">
                  <c:v>42970</c:v>
                </c:pt>
                <c:pt idx="1135">
                  <c:v>42971</c:v>
                </c:pt>
                <c:pt idx="1136">
                  <c:v>42972</c:v>
                </c:pt>
                <c:pt idx="1137">
                  <c:v>42975</c:v>
                </c:pt>
                <c:pt idx="1138">
                  <c:v>42976</c:v>
                </c:pt>
                <c:pt idx="1139">
                  <c:v>42977</c:v>
                </c:pt>
                <c:pt idx="1140">
                  <c:v>42978</c:v>
                </c:pt>
                <c:pt idx="1141">
                  <c:v>42979</c:v>
                </c:pt>
                <c:pt idx="1142">
                  <c:v>42983</c:v>
                </c:pt>
                <c:pt idx="1143">
                  <c:v>42984</c:v>
                </c:pt>
                <c:pt idx="1144">
                  <c:v>42985</c:v>
                </c:pt>
                <c:pt idx="1145">
                  <c:v>42986</c:v>
                </c:pt>
                <c:pt idx="1146">
                  <c:v>42989</c:v>
                </c:pt>
                <c:pt idx="1147">
                  <c:v>42990</c:v>
                </c:pt>
                <c:pt idx="1148">
                  <c:v>42991</c:v>
                </c:pt>
                <c:pt idx="1149">
                  <c:v>42992</c:v>
                </c:pt>
                <c:pt idx="1150">
                  <c:v>42993</c:v>
                </c:pt>
                <c:pt idx="1151">
                  <c:v>42996</c:v>
                </c:pt>
                <c:pt idx="1152">
                  <c:v>42997</c:v>
                </c:pt>
                <c:pt idx="1153">
                  <c:v>42998</c:v>
                </c:pt>
                <c:pt idx="1154">
                  <c:v>42999</c:v>
                </c:pt>
                <c:pt idx="1155">
                  <c:v>43000</c:v>
                </c:pt>
                <c:pt idx="1156">
                  <c:v>43003</c:v>
                </c:pt>
                <c:pt idx="1157">
                  <c:v>43004</c:v>
                </c:pt>
                <c:pt idx="1158">
                  <c:v>43005</c:v>
                </c:pt>
                <c:pt idx="1159">
                  <c:v>43006</c:v>
                </c:pt>
                <c:pt idx="1160">
                  <c:v>43007</c:v>
                </c:pt>
                <c:pt idx="1161">
                  <c:v>43010</c:v>
                </c:pt>
                <c:pt idx="1162">
                  <c:v>43011</c:v>
                </c:pt>
                <c:pt idx="1163">
                  <c:v>43012</c:v>
                </c:pt>
                <c:pt idx="1164">
                  <c:v>43013</c:v>
                </c:pt>
                <c:pt idx="1165">
                  <c:v>43014</c:v>
                </c:pt>
                <c:pt idx="1166">
                  <c:v>43017</c:v>
                </c:pt>
                <c:pt idx="1167">
                  <c:v>43018</c:v>
                </c:pt>
                <c:pt idx="1168">
                  <c:v>43019</c:v>
                </c:pt>
                <c:pt idx="1169">
                  <c:v>43020</c:v>
                </c:pt>
                <c:pt idx="1170">
                  <c:v>43021</c:v>
                </c:pt>
                <c:pt idx="1171">
                  <c:v>43024</c:v>
                </c:pt>
                <c:pt idx="1172">
                  <c:v>43025</c:v>
                </c:pt>
                <c:pt idx="1173">
                  <c:v>43026</c:v>
                </c:pt>
                <c:pt idx="1174">
                  <c:v>43027</c:v>
                </c:pt>
                <c:pt idx="1175">
                  <c:v>43028</c:v>
                </c:pt>
                <c:pt idx="1176">
                  <c:v>43031</c:v>
                </c:pt>
                <c:pt idx="1177">
                  <c:v>43032</c:v>
                </c:pt>
                <c:pt idx="1178">
                  <c:v>43033</c:v>
                </c:pt>
                <c:pt idx="1179">
                  <c:v>43034</c:v>
                </c:pt>
                <c:pt idx="1180">
                  <c:v>43035</c:v>
                </c:pt>
                <c:pt idx="1181">
                  <c:v>43038</c:v>
                </c:pt>
                <c:pt idx="1182">
                  <c:v>43039</c:v>
                </c:pt>
                <c:pt idx="1183">
                  <c:v>43040</c:v>
                </c:pt>
                <c:pt idx="1184">
                  <c:v>43041</c:v>
                </c:pt>
                <c:pt idx="1185">
                  <c:v>43042</c:v>
                </c:pt>
                <c:pt idx="1186">
                  <c:v>43045</c:v>
                </c:pt>
                <c:pt idx="1187">
                  <c:v>43046</c:v>
                </c:pt>
                <c:pt idx="1188">
                  <c:v>43047</c:v>
                </c:pt>
                <c:pt idx="1189">
                  <c:v>43048</c:v>
                </c:pt>
                <c:pt idx="1190">
                  <c:v>43049</c:v>
                </c:pt>
                <c:pt idx="1191">
                  <c:v>43052</c:v>
                </c:pt>
                <c:pt idx="1192">
                  <c:v>43053</c:v>
                </c:pt>
                <c:pt idx="1193">
                  <c:v>43054</c:v>
                </c:pt>
                <c:pt idx="1194">
                  <c:v>43055</c:v>
                </c:pt>
                <c:pt idx="1195">
                  <c:v>43056</c:v>
                </c:pt>
                <c:pt idx="1196">
                  <c:v>43059</c:v>
                </c:pt>
                <c:pt idx="1197">
                  <c:v>43060</c:v>
                </c:pt>
                <c:pt idx="1198">
                  <c:v>43061</c:v>
                </c:pt>
                <c:pt idx="1199">
                  <c:v>43063</c:v>
                </c:pt>
                <c:pt idx="1200">
                  <c:v>43066</c:v>
                </c:pt>
                <c:pt idx="1201">
                  <c:v>43067</c:v>
                </c:pt>
                <c:pt idx="1202">
                  <c:v>43068</c:v>
                </c:pt>
                <c:pt idx="1203">
                  <c:v>43069</c:v>
                </c:pt>
                <c:pt idx="1204">
                  <c:v>43070</c:v>
                </c:pt>
                <c:pt idx="1205">
                  <c:v>43073</c:v>
                </c:pt>
                <c:pt idx="1206">
                  <c:v>43074</c:v>
                </c:pt>
                <c:pt idx="1207">
                  <c:v>43075</c:v>
                </c:pt>
                <c:pt idx="1208">
                  <c:v>43076</c:v>
                </c:pt>
                <c:pt idx="1209">
                  <c:v>43077</c:v>
                </c:pt>
                <c:pt idx="1210">
                  <c:v>43080</c:v>
                </c:pt>
                <c:pt idx="1211">
                  <c:v>43081</c:v>
                </c:pt>
                <c:pt idx="1212">
                  <c:v>43082</c:v>
                </c:pt>
                <c:pt idx="1213">
                  <c:v>43083</c:v>
                </c:pt>
                <c:pt idx="1214">
                  <c:v>43084</c:v>
                </c:pt>
                <c:pt idx="1215">
                  <c:v>43087</c:v>
                </c:pt>
                <c:pt idx="1216">
                  <c:v>43088</c:v>
                </c:pt>
                <c:pt idx="1217">
                  <c:v>43089</c:v>
                </c:pt>
              </c:numCache>
            </c:numRef>
          </c:xVal>
          <c:yVal>
            <c:numRef>
              <c:f>'Question 5'!$F$32:$F$1249</c:f>
              <c:numCache>
                <c:formatCode>0.00%</c:formatCode>
                <c:ptCount val="1218"/>
                <c:pt idx="0">
                  <c:v>4.4927676554426615E-2</c:v>
                </c:pt>
                <c:pt idx="1">
                  <c:v>3.6430654352037094E-2</c:v>
                </c:pt>
                <c:pt idx="2">
                  <c:v>2.5098144876879613E-2</c:v>
                </c:pt>
                <c:pt idx="3">
                  <c:v>3.1549949550466423E-2</c:v>
                </c:pt>
                <c:pt idx="4">
                  <c:v>2.7609016844734331E-2</c:v>
                </c:pt>
                <c:pt idx="5">
                  <c:v>1.7483320337743562E-2</c:v>
                </c:pt>
                <c:pt idx="6">
                  <c:v>5.5372985155433705E-3</c:v>
                </c:pt>
                <c:pt idx="7">
                  <c:v>1.1128537118856037E-2</c:v>
                </c:pt>
                <c:pt idx="8">
                  <c:v>9.9676970550989963E-4</c:v>
                </c:pt>
                <c:pt idx="9">
                  <c:v>3.6742848758990021E-3</c:v>
                </c:pt>
                <c:pt idx="10">
                  <c:v>-2.9151637829607571E-3</c:v>
                </c:pt>
                <c:pt idx="11">
                  <c:v>7.2459458627468429E-3</c:v>
                </c:pt>
                <c:pt idx="12">
                  <c:v>5.3442330147194777E-3</c:v>
                </c:pt>
                <c:pt idx="13">
                  <c:v>3.8053443295064751E-3</c:v>
                </c:pt>
                <c:pt idx="14">
                  <c:v>9.4150131830497122E-4</c:v>
                </c:pt>
                <c:pt idx="15">
                  <c:v>1.1626005140272533E-2</c:v>
                </c:pt>
                <c:pt idx="16">
                  <c:v>3.4493415375573917E-3</c:v>
                </c:pt>
                <c:pt idx="17">
                  <c:v>8.1445677142073889E-4</c:v>
                </c:pt>
                <c:pt idx="18">
                  <c:v>4.8272353967838558E-3</c:v>
                </c:pt>
                <c:pt idx="19">
                  <c:v>3.9615502503277241E-3</c:v>
                </c:pt>
                <c:pt idx="20">
                  <c:v>1.0845245806283292E-2</c:v>
                </c:pt>
                <c:pt idx="21">
                  <c:v>1.5205725308520544E-2</c:v>
                </c:pt>
                <c:pt idx="22">
                  <c:v>1.9340204797163182E-2</c:v>
                </c:pt>
                <c:pt idx="23">
                  <c:v>1.2450943940406963E-2</c:v>
                </c:pt>
                <c:pt idx="24">
                  <c:v>-6.2995645255749036E-3</c:v>
                </c:pt>
                <c:pt idx="25">
                  <c:v>2.7473424815313962E-3</c:v>
                </c:pt>
                <c:pt idx="26">
                  <c:v>-1.0818373895421687E-3</c:v>
                </c:pt>
                <c:pt idx="27">
                  <c:v>-1.1845672711875898E-2</c:v>
                </c:pt>
                <c:pt idx="28">
                  <c:v>1.2674616267784498E-3</c:v>
                </c:pt>
                <c:pt idx="29">
                  <c:v>-3.6469892926029452E-4</c:v>
                </c:pt>
                <c:pt idx="30">
                  <c:v>6.4625479208652008E-3</c:v>
                </c:pt>
                <c:pt idx="31">
                  <c:v>-5.6465550190481998E-3</c:v>
                </c:pt>
                <c:pt idx="32">
                  <c:v>-5.1658969290881551E-3</c:v>
                </c:pt>
                <c:pt idx="33">
                  <c:v>-4.1689107809812559E-3</c:v>
                </c:pt>
                <c:pt idx="34">
                  <c:v>2.6225529553386421E-2</c:v>
                </c:pt>
                <c:pt idx="35">
                  <c:v>1.4501506140684853E-2</c:v>
                </c:pt>
                <c:pt idx="36">
                  <c:v>1.958134691485219E-2</c:v>
                </c:pt>
                <c:pt idx="37">
                  <c:v>3.5668907294849887E-2</c:v>
                </c:pt>
                <c:pt idx="38">
                  <c:v>3.7339481885316925E-2</c:v>
                </c:pt>
                <c:pt idx="39">
                  <c:v>3.4594644764498965E-2</c:v>
                </c:pt>
                <c:pt idx="40">
                  <c:v>2.9445971345263767E-2</c:v>
                </c:pt>
                <c:pt idx="41">
                  <c:v>3.3570169606172907E-2</c:v>
                </c:pt>
                <c:pt idx="42">
                  <c:v>2.5849637368618845E-2</c:v>
                </c:pt>
                <c:pt idx="43">
                  <c:v>3.2005792837668773E-2</c:v>
                </c:pt>
                <c:pt idx="44">
                  <c:v>2.4888366381728717E-2</c:v>
                </c:pt>
                <c:pt idx="45">
                  <c:v>3.2497615714594405E-2</c:v>
                </c:pt>
                <c:pt idx="46">
                  <c:v>4.6950191494176015E-2</c:v>
                </c:pt>
                <c:pt idx="47">
                  <c:v>3.2563855836219374E-2</c:v>
                </c:pt>
                <c:pt idx="48">
                  <c:v>3.2331703951377501E-2</c:v>
                </c:pt>
                <c:pt idx="49">
                  <c:v>2.971787423651313E-2</c:v>
                </c:pt>
                <c:pt idx="50">
                  <c:v>2.6222139651095735E-2</c:v>
                </c:pt>
                <c:pt idx="51">
                  <c:v>1.3783527163669323E-2</c:v>
                </c:pt>
                <c:pt idx="52">
                  <c:v>1.4549329697260532E-2</c:v>
                </c:pt>
                <c:pt idx="53">
                  <c:v>9.6854686745181506E-3</c:v>
                </c:pt>
                <c:pt idx="54">
                  <c:v>1.5963541936401662E-2</c:v>
                </c:pt>
                <c:pt idx="55">
                  <c:v>-1.200461555880627E-3</c:v>
                </c:pt>
                <c:pt idx="56">
                  <c:v>-2.6379395392581591E-3</c:v>
                </c:pt>
                <c:pt idx="57">
                  <c:v>-1.2026184869661283E-2</c:v>
                </c:pt>
                <c:pt idx="58">
                  <c:v>-1.6355156817587729E-2</c:v>
                </c:pt>
                <c:pt idx="59">
                  <c:v>-2.1173336164442468E-2</c:v>
                </c:pt>
                <c:pt idx="60">
                  <c:v>-3.6769795650414792E-2</c:v>
                </c:pt>
                <c:pt idx="61">
                  <c:v>-2.0007267090459673E-2</c:v>
                </c:pt>
                <c:pt idx="62">
                  <c:v>-4.3292375298407595E-3</c:v>
                </c:pt>
                <c:pt idx="63">
                  <c:v>-4.12459356751433E-3</c:v>
                </c:pt>
                <c:pt idx="64">
                  <c:v>-2.065082003043207E-2</c:v>
                </c:pt>
                <c:pt idx="65">
                  <c:v>-2.1982660018688281E-2</c:v>
                </c:pt>
                <c:pt idx="66">
                  <c:v>-1.0970216645849634E-2</c:v>
                </c:pt>
                <c:pt idx="67">
                  <c:v>-2.4620408246493189E-3</c:v>
                </c:pt>
                <c:pt idx="68">
                  <c:v>-8.4160504871418594E-4</c:v>
                </c:pt>
                <c:pt idx="69">
                  <c:v>1.2445406631253254E-2</c:v>
                </c:pt>
                <c:pt idx="70">
                  <c:v>1.2372660107397496E-2</c:v>
                </c:pt>
                <c:pt idx="71">
                  <c:v>-2.1410219370114517E-2</c:v>
                </c:pt>
                <c:pt idx="72">
                  <c:v>-3.1493914227150394E-2</c:v>
                </c:pt>
                <c:pt idx="73">
                  <c:v>-4.3366409826418179E-2</c:v>
                </c:pt>
                <c:pt idx="74">
                  <c:v>-2.3708689208241658E-2</c:v>
                </c:pt>
                <c:pt idx="75">
                  <c:v>-5.7591225194974296E-3</c:v>
                </c:pt>
                <c:pt idx="76">
                  <c:v>-1.4254500063751218E-2</c:v>
                </c:pt>
                <c:pt idx="77">
                  <c:v>-1.2650887986729193E-2</c:v>
                </c:pt>
                <c:pt idx="78">
                  <c:v>-1.4800563966554639E-2</c:v>
                </c:pt>
                <c:pt idx="79">
                  <c:v>-2.3106584442045445E-2</c:v>
                </c:pt>
                <c:pt idx="80">
                  <c:v>-8.3345752278530336E-3</c:v>
                </c:pt>
                <c:pt idx="81">
                  <c:v>2.7143895627587119E-2</c:v>
                </c:pt>
                <c:pt idx="82">
                  <c:v>2.9715481173246874E-2</c:v>
                </c:pt>
                <c:pt idx="83">
                  <c:v>4.913851192199116E-2</c:v>
                </c:pt>
                <c:pt idx="84">
                  <c:v>3.9867631732521433E-2</c:v>
                </c:pt>
                <c:pt idx="85">
                  <c:v>4.3786054849311022E-2</c:v>
                </c:pt>
                <c:pt idx="86">
                  <c:v>4.0687093500737147E-2</c:v>
                </c:pt>
                <c:pt idx="87">
                  <c:v>4.6359817952827904E-2</c:v>
                </c:pt>
                <c:pt idx="88">
                  <c:v>3.7254962842028901E-2</c:v>
                </c:pt>
                <c:pt idx="89">
                  <c:v>4.0570226006341005E-2</c:v>
                </c:pt>
                <c:pt idx="90">
                  <c:v>4.4766859938655659E-2</c:v>
                </c:pt>
                <c:pt idx="91">
                  <c:v>3.6225569663969323E-2</c:v>
                </c:pt>
                <c:pt idx="92">
                  <c:v>3.3018726888608421E-2</c:v>
                </c:pt>
                <c:pt idx="93">
                  <c:v>2.3961411681275573E-2</c:v>
                </c:pt>
                <c:pt idx="94">
                  <c:v>1.9961332434200899E-2</c:v>
                </c:pt>
                <c:pt idx="95">
                  <c:v>9.0513295442420805E-3</c:v>
                </c:pt>
                <c:pt idx="96">
                  <c:v>6.7975510383893167E-3</c:v>
                </c:pt>
                <c:pt idx="97">
                  <c:v>1.6805816819967377E-3</c:v>
                </c:pt>
                <c:pt idx="98">
                  <c:v>5.7699841147375672E-3</c:v>
                </c:pt>
                <c:pt idx="99">
                  <c:v>2.8633588819200039E-3</c:v>
                </c:pt>
                <c:pt idx="100">
                  <c:v>1.0305605572211409E-2</c:v>
                </c:pt>
                <c:pt idx="101">
                  <c:v>1.0335964005596242E-2</c:v>
                </c:pt>
                <c:pt idx="102">
                  <c:v>6.8240710408405568E-3</c:v>
                </c:pt>
                <c:pt idx="103">
                  <c:v>2.9382514208216616E-3</c:v>
                </c:pt>
                <c:pt idx="104">
                  <c:v>2.9436289000671729E-3</c:v>
                </c:pt>
                <c:pt idx="105">
                  <c:v>4.2683395780833827E-3</c:v>
                </c:pt>
                <c:pt idx="106">
                  <c:v>-1.3595934800743285E-4</c:v>
                </c:pt>
                <c:pt idx="107">
                  <c:v>2.4534888979046731E-3</c:v>
                </c:pt>
                <c:pt idx="108">
                  <c:v>4.8519514685351943E-3</c:v>
                </c:pt>
                <c:pt idx="109">
                  <c:v>-2.016926135271624E-4</c:v>
                </c:pt>
                <c:pt idx="110">
                  <c:v>-2.7048846383908493E-2</c:v>
                </c:pt>
                <c:pt idx="111">
                  <c:v>-3.1998028055008697E-2</c:v>
                </c:pt>
                <c:pt idx="112">
                  <c:v>-3.6434875028719615E-2</c:v>
                </c:pt>
                <c:pt idx="113">
                  <c:v>-2.6881488821028691E-2</c:v>
                </c:pt>
                <c:pt idx="114">
                  <c:v>-2.8864732735174505E-2</c:v>
                </c:pt>
                <c:pt idx="115">
                  <c:v>-2.4160211962832714E-2</c:v>
                </c:pt>
                <c:pt idx="116">
                  <c:v>-1.6644622357389217E-2</c:v>
                </c:pt>
                <c:pt idx="117">
                  <c:v>-1.9538876049499224E-2</c:v>
                </c:pt>
                <c:pt idx="118">
                  <c:v>-3.8312625112471403E-2</c:v>
                </c:pt>
                <c:pt idx="119">
                  <c:v>-3.0378684564582103E-2</c:v>
                </c:pt>
                <c:pt idx="120">
                  <c:v>-1.4032642589778738E-2</c:v>
                </c:pt>
                <c:pt idx="121">
                  <c:v>-1.3901942151486858E-2</c:v>
                </c:pt>
                <c:pt idx="122">
                  <c:v>-3.8285891431395435E-3</c:v>
                </c:pt>
                <c:pt idx="123">
                  <c:v>4.4168536431553752E-4</c:v>
                </c:pt>
                <c:pt idx="124">
                  <c:v>7.4471865171365503E-3</c:v>
                </c:pt>
                <c:pt idx="125">
                  <c:v>-1.0808254335089244E-3</c:v>
                </c:pt>
                <c:pt idx="126">
                  <c:v>4.9232148373140328E-3</c:v>
                </c:pt>
                <c:pt idx="127">
                  <c:v>1.6289994554797821E-2</c:v>
                </c:pt>
                <c:pt idx="128">
                  <c:v>3.533916871465953E-2</c:v>
                </c:pt>
                <c:pt idx="129">
                  <c:v>2.9209149215278056E-2</c:v>
                </c:pt>
                <c:pt idx="130">
                  <c:v>2.995867405279529E-2</c:v>
                </c:pt>
                <c:pt idx="131">
                  <c:v>3.8815049775592844E-2</c:v>
                </c:pt>
                <c:pt idx="132">
                  <c:v>3.886834393469514E-2</c:v>
                </c:pt>
                <c:pt idx="133">
                  <c:v>4.2888278017670603E-2</c:v>
                </c:pt>
                <c:pt idx="134">
                  <c:v>3.98344921623522E-2</c:v>
                </c:pt>
                <c:pt idx="135">
                  <c:v>3.253700826422621E-2</c:v>
                </c:pt>
                <c:pt idx="136">
                  <c:v>1.7862967389628878E-2</c:v>
                </c:pt>
                <c:pt idx="137">
                  <c:v>7.9435055102934186E-3</c:v>
                </c:pt>
                <c:pt idx="138">
                  <c:v>2.1526457782364253E-3</c:v>
                </c:pt>
                <c:pt idx="139">
                  <c:v>9.0181532462089639E-3</c:v>
                </c:pt>
                <c:pt idx="140">
                  <c:v>2.2250300688023035E-3</c:v>
                </c:pt>
                <c:pt idx="141">
                  <c:v>-9.4994584887564057E-3</c:v>
                </c:pt>
                <c:pt idx="142">
                  <c:v>-5.741603397686413E-3</c:v>
                </c:pt>
                <c:pt idx="143">
                  <c:v>-1.85126170298009E-2</c:v>
                </c:pt>
                <c:pt idx="144">
                  <c:v>-2.5687935252401605E-2</c:v>
                </c:pt>
                <c:pt idx="145">
                  <c:v>-1.1416414268814607E-2</c:v>
                </c:pt>
                <c:pt idx="146">
                  <c:v>-1.5228403144269287E-2</c:v>
                </c:pt>
                <c:pt idx="147">
                  <c:v>-2.5036631538162359E-2</c:v>
                </c:pt>
                <c:pt idx="148">
                  <c:v>-2.1719665044027555E-2</c:v>
                </c:pt>
                <c:pt idx="149">
                  <c:v>-3.6034072744720769E-3</c:v>
                </c:pt>
                <c:pt idx="150">
                  <c:v>6.7453096975591247E-3</c:v>
                </c:pt>
                <c:pt idx="151">
                  <c:v>1.685923102831461E-2</c:v>
                </c:pt>
                <c:pt idx="152">
                  <c:v>1.8037168670296596E-3</c:v>
                </c:pt>
                <c:pt idx="153">
                  <c:v>1.6203412838137737E-2</c:v>
                </c:pt>
                <c:pt idx="154">
                  <c:v>3.1944699587684137E-2</c:v>
                </c:pt>
                <c:pt idx="155">
                  <c:v>3.144363847888812E-2</c:v>
                </c:pt>
                <c:pt idx="156">
                  <c:v>4.0078118192235487E-2</c:v>
                </c:pt>
                <c:pt idx="157">
                  <c:v>5.8207984531013703E-2</c:v>
                </c:pt>
                <c:pt idx="158">
                  <c:v>5.289848974246121E-2</c:v>
                </c:pt>
                <c:pt idx="159">
                  <c:v>3.4555704681895595E-2</c:v>
                </c:pt>
                <c:pt idx="160">
                  <c:v>3.2674324229630333E-2</c:v>
                </c:pt>
                <c:pt idx="161">
                  <c:v>2.9936698831208319E-2</c:v>
                </c:pt>
                <c:pt idx="162">
                  <c:v>4.2594149727907524E-2</c:v>
                </c:pt>
                <c:pt idx="163">
                  <c:v>2.3973496329142321E-2</c:v>
                </c:pt>
                <c:pt idx="164">
                  <c:v>1.3405411284097836E-2</c:v>
                </c:pt>
                <c:pt idx="165">
                  <c:v>9.7772202289240443E-3</c:v>
                </c:pt>
                <c:pt idx="166">
                  <c:v>1.3249687464348301E-2</c:v>
                </c:pt>
                <c:pt idx="167">
                  <c:v>4.7190402471127095E-3</c:v>
                </c:pt>
                <c:pt idx="168">
                  <c:v>1.3711261862727241E-2</c:v>
                </c:pt>
                <c:pt idx="169">
                  <c:v>-2.8120125537510208E-3</c:v>
                </c:pt>
                <c:pt idx="170">
                  <c:v>6.1409814528236841E-3</c:v>
                </c:pt>
                <c:pt idx="171">
                  <c:v>5.5348358614070847E-3</c:v>
                </c:pt>
                <c:pt idx="172">
                  <c:v>-2.4070313290522134E-3</c:v>
                </c:pt>
                <c:pt idx="173">
                  <c:v>1.0543570988448091E-2</c:v>
                </c:pt>
                <c:pt idx="174">
                  <c:v>1.9215938577363454E-2</c:v>
                </c:pt>
                <c:pt idx="175">
                  <c:v>2.0529870430086271E-2</c:v>
                </c:pt>
                <c:pt idx="176">
                  <c:v>1.3260618338082456E-2</c:v>
                </c:pt>
                <c:pt idx="177">
                  <c:v>1.4025094004095E-2</c:v>
                </c:pt>
                <c:pt idx="178">
                  <c:v>6.1263895961803242E-3</c:v>
                </c:pt>
                <c:pt idx="179">
                  <c:v>2.7492531417496829E-2</c:v>
                </c:pt>
                <c:pt idx="180">
                  <c:v>1.9103512986121743E-2</c:v>
                </c:pt>
                <c:pt idx="181">
                  <c:v>1.7116701347020667E-2</c:v>
                </c:pt>
                <c:pt idx="182">
                  <c:v>1.963970071643336E-2</c:v>
                </c:pt>
                <c:pt idx="183">
                  <c:v>1.4058946184200132E-2</c:v>
                </c:pt>
                <c:pt idx="184">
                  <c:v>8.447351456421389E-3</c:v>
                </c:pt>
                <c:pt idx="185">
                  <c:v>1.5114809667379461E-3</c:v>
                </c:pt>
                <c:pt idx="186">
                  <c:v>2.0185777240756151E-3</c:v>
                </c:pt>
                <c:pt idx="187">
                  <c:v>2.7592898889807829E-3</c:v>
                </c:pt>
                <c:pt idx="188">
                  <c:v>2.0525096793878633E-3</c:v>
                </c:pt>
                <c:pt idx="189">
                  <c:v>5.131999105015066E-3</c:v>
                </c:pt>
                <c:pt idx="190">
                  <c:v>1.9982597892904226E-3</c:v>
                </c:pt>
                <c:pt idx="191">
                  <c:v>7.7676070589624769E-5</c:v>
                </c:pt>
                <c:pt idx="192">
                  <c:v>-1.1453514867994046E-2</c:v>
                </c:pt>
                <c:pt idx="193">
                  <c:v>-1.7713201831812242E-2</c:v>
                </c:pt>
                <c:pt idx="194">
                  <c:v>-1.7028619308367441E-2</c:v>
                </c:pt>
                <c:pt idx="195">
                  <c:v>-8.0057430615278653E-3</c:v>
                </c:pt>
                <c:pt idx="196">
                  <c:v>-7.9135929702853405E-3</c:v>
                </c:pt>
                <c:pt idx="197">
                  <c:v>9.9016558227381542E-3</c:v>
                </c:pt>
                <c:pt idx="198">
                  <c:v>1.3670575057833893E-2</c:v>
                </c:pt>
                <c:pt idx="199">
                  <c:v>7.3025349680033384E-3</c:v>
                </c:pt>
                <c:pt idx="200">
                  <c:v>1.0791112801364109E-2</c:v>
                </c:pt>
                <c:pt idx="201">
                  <c:v>1.6887341972076943E-2</c:v>
                </c:pt>
                <c:pt idx="202">
                  <c:v>3.3003044448378323E-2</c:v>
                </c:pt>
                <c:pt idx="203">
                  <c:v>3.6444091504164305E-2</c:v>
                </c:pt>
                <c:pt idx="204">
                  <c:v>3.6366237059333305E-2</c:v>
                </c:pt>
                <c:pt idx="205">
                  <c:v>3.4017941118015114E-2</c:v>
                </c:pt>
                <c:pt idx="206">
                  <c:v>2.8222333937105305E-2</c:v>
                </c:pt>
                <c:pt idx="207">
                  <c:v>1.1378407828333971E-2</c:v>
                </c:pt>
                <c:pt idx="208">
                  <c:v>9.4435778660615973E-3</c:v>
                </c:pt>
                <c:pt idx="209">
                  <c:v>1.0699767995710437E-2</c:v>
                </c:pt>
                <c:pt idx="210">
                  <c:v>5.18350738398159E-3</c:v>
                </c:pt>
                <c:pt idx="211">
                  <c:v>2.6202518439519297E-3</c:v>
                </c:pt>
                <c:pt idx="212">
                  <c:v>1.8997717376697295E-4</c:v>
                </c:pt>
                <c:pt idx="213">
                  <c:v>-1.2129347825952026E-2</c:v>
                </c:pt>
                <c:pt idx="214">
                  <c:v>-1.1902016536523385E-3</c:v>
                </c:pt>
                <c:pt idx="215">
                  <c:v>1.0831164785309611E-5</c:v>
                </c:pt>
                <c:pt idx="216">
                  <c:v>7.564215887713637E-3</c:v>
                </c:pt>
                <c:pt idx="217">
                  <c:v>3.9944556120444447E-3</c:v>
                </c:pt>
                <c:pt idx="218">
                  <c:v>9.2792949747260902E-3</c:v>
                </c:pt>
                <c:pt idx="219">
                  <c:v>3.7906495581604104E-3</c:v>
                </c:pt>
                <c:pt idx="220">
                  <c:v>-4.9264432869003966E-3</c:v>
                </c:pt>
                <c:pt idx="221">
                  <c:v>-2.6371113518153258E-2</c:v>
                </c:pt>
                <c:pt idx="222">
                  <c:v>-3.356336547164647E-2</c:v>
                </c:pt>
                <c:pt idx="223">
                  <c:v>-1.4785523587579417E-2</c:v>
                </c:pt>
                <c:pt idx="224">
                  <c:v>-3.5807103871090061E-2</c:v>
                </c:pt>
                <c:pt idx="225">
                  <c:v>-2.9755948762777193E-2</c:v>
                </c:pt>
                <c:pt idx="226">
                  <c:v>-3.4894210290431868E-2</c:v>
                </c:pt>
                <c:pt idx="227">
                  <c:v>-5.4088034289943354E-2</c:v>
                </c:pt>
                <c:pt idx="228">
                  <c:v>-4.9245903336125094E-2</c:v>
                </c:pt>
                <c:pt idx="229">
                  <c:v>-5.1850885212140915E-2</c:v>
                </c:pt>
                <c:pt idx="230">
                  <c:v>-3.0558506256647744E-2</c:v>
                </c:pt>
                <c:pt idx="231">
                  <c:v>3.7521088419345872E-3</c:v>
                </c:pt>
                <c:pt idx="232">
                  <c:v>1.0208335074573733E-2</c:v>
                </c:pt>
                <c:pt idx="233">
                  <c:v>1.5087835524591873E-2</c:v>
                </c:pt>
                <c:pt idx="234">
                  <c:v>2.5080241011071445E-2</c:v>
                </c:pt>
                <c:pt idx="235">
                  <c:v>1.9669408588464027E-2</c:v>
                </c:pt>
                <c:pt idx="236">
                  <c:v>3.095338795465883E-2</c:v>
                </c:pt>
                <c:pt idx="237">
                  <c:v>5.5207796014266272E-2</c:v>
                </c:pt>
                <c:pt idx="238">
                  <c:v>4.1049890730415012E-2</c:v>
                </c:pt>
                <c:pt idx="239">
                  <c:v>4.9093514506013354E-2</c:v>
                </c:pt>
                <c:pt idx="240">
                  <c:v>3.4809893578529504E-2</c:v>
                </c:pt>
                <c:pt idx="241">
                  <c:v>2.7763155338432287E-2</c:v>
                </c:pt>
                <c:pt idx="242">
                  <c:v>2.484656014618427E-2</c:v>
                </c:pt>
                <c:pt idx="243">
                  <c:v>1.3866884010017965E-2</c:v>
                </c:pt>
                <c:pt idx="244">
                  <c:v>1.9072064001003163E-2</c:v>
                </c:pt>
                <c:pt idx="245">
                  <c:v>1.6057676403553305E-2</c:v>
                </c:pt>
                <c:pt idx="246">
                  <c:v>3.8541205623959431E-3</c:v>
                </c:pt>
                <c:pt idx="247">
                  <c:v>1.7848639940465736E-2</c:v>
                </c:pt>
                <c:pt idx="248">
                  <c:v>2.434114940401574E-2</c:v>
                </c:pt>
                <c:pt idx="249">
                  <c:v>2.0044740860336852E-2</c:v>
                </c:pt>
                <c:pt idx="250">
                  <c:v>2.250325207415204E-2</c:v>
                </c:pt>
                <c:pt idx="251">
                  <c:v>1.5872443133292936E-2</c:v>
                </c:pt>
                <c:pt idx="252">
                  <c:v>1.2125936741697898E-2</c:v>
                </c:pt>
                <c:pt idx="253">
                  <c:v>1.240936120190746E-2</c:v>
                </c:pt>
                <c:pt idx="254">
                  <c:v>-4.2966117767488914E-3</c:v>
                </c:pt>
                <c:pt idx="255">
                  <c:v>-9.9012024504756962E-3</c:v>
                </c:pt>
                <c:pt idx="256">
                  <c:v>7.0723815134793458E-3</c:v>
                </c:pt>
                <c:pt idx="257">
                  <c:v>-8.862590458445413E-4</c:v>
                </c:pt>
                <c:pt idx="258">
                  <c:v>-6.983431453695968E-3</c:v>
                </c:pt>
                <c:pt idx="259">
                  <c:v>-2.6780306147773636E-3</c:v>
                </c:pt>
                <c:pt idx="260">
                  <c:v>-6.1529553074484529E-3</c:v>
                </c:pt>
                <c:pt idx="261">
                  <c:v>-1.0566183157855118E-2</c:v>
                </c:pt>
                <c:pt idx="262">
                  <c:v>-1.0768152115301288E-3</c:v>
                </c:pt>
                <c:pt idx="263">
                  <c:v>-8.4068760527638651E-3</c:v>
                </c:pt>
                <c:pt idx="264">
                  <c:v>1.4613238567291941E-3</c:v>
                </c:pt>
                <c:pt idx="265">
                  <c:v>8.9165795219715935E-3</c:v>
                </c:pt>
                <c:pt idx="266">
                  <c:v>7.2417334638536371E-3</c:v>
                </c:pt>
                <c:pt idx="267">
                  <c:v>7.0627393858093144E-3</c:v>
                </c:pt>
                <c:pt idx="268">
                  <c:v>1.6062527594888965E-2</c:v>
                </c:pt>
                <c:pt idx="269">
                  <c:v>8.9131088882226702E-3</c:v>
                </c:pt>
                <c:pt idx="270">
                  <c:v>-7.664541982535135E-4</c:v>
                </c:pt>
                <c:pt idx="271">
                  <c:v>-6.698185231406608E-3</c:v>
                </c:pt>
                <c:pt idx="272">
                  <c:v>-7.348918188329584E-3</c:v>
                </c:pt>
                <c:pt idx="273">
                  <c:v>1.0535057947057561E-2</c:v>
                </c:pt>
                <c:pt idx="274">
                  <c:v>-8.6690183774928951E-3</c:v>
                </c:pt>
                <c:pt idx="275">
                  <c:v>-2.2830567525426823E-2</c:v>
                </c:pt>
                <c:pt idx="276">
                  <c:v>-2.2539730886839627E-2</c:v>
                </c:pt>
                <c:pt idx="277">
                  <c:v>-2.2819839628282018E-2</c:v>
                </c:pt>
                <c:pt idx="278">
                  <c:v>-1.5235234571286362E-2</c:v>
                </c:pt>
                <c:pt idx="279">
                  <c:v>-1.2745226114443266E-2</c:v>
                </c:pt>
                <c:pt idx="280">
                  <c:v>3.6393325840543304E-3</c:v>
                </c:pt>
                <c:pt idx="281">
                  <c:v>1.8531433946182282E-2</c:v>
                </c:pt>
                <c:pt idx="282">
                  <c:v>1.2572129131876495E-2</c:v>
                </c:pt>
                <c:pt idx="283">
                  <c:v>3.4285775699903318E-3</c:v>
                </c:pt>
                <c:pt idx="284">
                  <c:v>1.6405200713040163E-2</c:v>
                </c:pt>
                <c:pt idx="285">
                  <c:v>2.9168072186184193E-2</c:v>
                </c:pt>
                <c:pt idx="286">
                  <c:v>2.573382432463862E-2</c:v>
                </c:pt>
                <c:pt idx="287">
                  <c:v>2.1986794609816993E-2</c:v>
                </c:pt>
                <c:pt idx="288">
                  <c:v>1.140965468891942E-2</c:v>
                </c:pt>
                <c:pt idx="289">
                  <c:v>8.6973759814938864E-3</c:v>
                </c:pt>
                <c:pt idx="290">
                  <c:v>6.7988276602548286E-3</c:v>
                </c:pt>
                <c:pt idx="291">
                  <c:v>-6.3139924472046874E-3</c:v>
                </c:pt>
                <c:pt idx="292">
                  <c:v>1.5025290646605508E-3</c:v>
                </c:pt>
                <c:pt idx="293">
                  <c:v>-1.5875280396534805E-3</c:v>
                </c:pt>
                <c:pt idx="294">
                  <c:v>8.0601396217796131E-3</c:v>
                </c:pt>
                <c:pt idx="295">
                  <c:v>1.4455584285983175E-2</c:v>
                </c:pt>
                <c:pt idx="296">
                  <c:v>1.0127792881103928E-2</c:v>
                </c:pt>
                <c:pt idx="297">
                  <c:v>2.4281535088850133E-3</c:v>
                </c:pt>
                <c:pt idx="298">
                  <c:v>-6.8344787968826898E-3</c:v>
                </c:pt>
                <c:pt idx="299">
                  <c:v>-1.7451613899804538E-3</c:v>
                </c:pt>
                <c:pt idx="300">
                  <c:v>2.2278565781757824E-4</c:v>
                </c:pt>
                <c:pt idx="301">
                  <c:v>2.7322122567831099E-3</c:v>
                </c:pt>
                <c:pt idx="302">
                  <c:v>5.2147979311307482E-3</c:v>
                </c:pt>
                <c:pt idx="303">
                  <c:v>8.9488113628241502E-3</c:v>
                </c:pt>
                <c:pt idx="304">
                  <c:v>1.1669881365484285E-2</c:v>
                </c:pt>
                <c:pt idx="305">
                  <c:v>8.0135754356965034E-3</c:v>
                </c:pt>
                <c:pt idx="306">
                  <c:v>6.4772137081580737E-3</c:v>
                </c:pt>
                <c:pt idx="307">
                  <c:v>1.6542061997983037E-2</c:v>
                </c:pt>
                <c:pt idx="308">
                  <c:v>2.7789946250842981E-2</c:v>
                </c:pt>
                <c:pt idx="309">
                  <c:v>2.4777545508935885E-2</c:v>
                </c:pt>
                <c:pt idx="310">
                  <c:v>2.0560842415468652E-2</c:v>
                </c:pt>
                <c:pt idx="311">
                  <c:v>2.8970323813151577E-2</c:v>
                </c:pt>
                <c:pt idx="312">
                  <c:v>2.7391065484530727E-2</c:v>
                </c:pt>
                <c:pt idx="313">
                  <c:v>2.9648704563837912E-2</c:v>
                </c:pt>
                <c:pt idx="314">
                  <c:v>2.6347642983422931E-2</c:v>
                </c:pt>
                <c:pt idx="315">
                  <c:v>2.0131678555524751E-2</c:v>
                </c:pt>
                <c:pt idx="316">
                  <c:v>1.7703060428277184E-2</c:v>
                </c:pt>
                <c:pt idx="317">
                  <c:v>5.2361623181745613E-3</c:v>
                </c:pt>
                <c:pt idx="318">
                  <c:v>6.5238411591382666E-3</c:v>
                </c:pt>
                <c:pt idx="319">
                  <c:v>6.6326347609717007E-3</c:v>
                </c:pt>
                <c:pt idx="320">
                  <c:v>9.1821359839356718E-3</c:v>
                </c:pt>
                <c:pt idx="321">
                  <c:v>1.4981502236876146E-2</c:v>
                </c:pt>
                <c:pt idx="322">
                  <c:v>9.7540834412605752E-3</c:v>
                </c:pt>
                <c:pt idx="323">
                  <c:v>6.8655638090391585E-3</c:v>
                </c:pt>
                <c:pt idx="324">
                  <c:v>5.7947595316041279E-3</c:v>
                </c:pt>
                <c:pt idx="325">
                  <c:v>-4.1533287412433842E-4</c:v>
                </c:pt>
                <c:pt idx="326">
                  <c:v>8.0135355762493282E-3</c:v>
                </c:pt>
                <c:pt idx="327">
                  <c:v>1.3948095903707157E-2</c:v>
                </c:pt>
                <c:pt idx="328">
                  <c:v>1.2727481733569806E-2</c:v>
                </c:pt>
                <c:pt idx="329">
                  <c:v>1.1518800195177087E-2</c:v>
                </c:pt>
                <c:pt idx="330">
                  <c:v>1.6004160707239579E-2</c:v>
                </c:pt>
                <c:pt idx="331">
                  <c:v>8.9735138276109561E-3</c:v>
                </c:pt>
                <c:pt idx="332">
                  <c:v>1.3161400614545109E-2</c:v>
                </c:pt>
                <c:pt idx="333">
                  <c:v>7.5015978802694854E-3</c:v>
                </c:pt>
                <c:pt idx="334">
                  <c:v>5.6030891211427064E-4</c:v>
                </c:pt>
                <c:pt idx="335">
                  <c:v>1.1649931965700022E-2</c:v>
                </c:pt>
                <c:pt idx="336">
                  <c:v>2.6247463044750514E-3</c:v>
                </c:pt>
                <c:pt idx="337">
                  <c:v>5.2741671329332301E-3</c:v>
                </c:pt>
                <c:pt idx="338">
                  <c:v>8.1969830979989923E-3</c:v>
                </c:pt>
                <c:pt idx="339">
                  <c:v>6.6353444381803076E-3</c:v>
                </c:pt>
                <c:pt idx="340">
                  <c:v>4.1720564627336209E-3</c:v>
                </c:pt>
                <c:pt idx="341">
                  <c:v>-8.3911455409774391E-3</c:v>
                </c:pt>
                <c:pt idx="342">
                  <c:v>-3.6430865137921024E-3</c:v>
                </c:pt>
                <c:pt idx="343">
                  <c:v>-2.0347939693119029E-3</c:v>
                </c:pt>
                <c:pt idx="344">
                  <c:v>1.00425789294238E-2</c:v>
                </c:pt>
                <c:pt idx="345">
                  <c:v>7.1619634803490222E-3</c:v>
                </c:pt>
                <c:pt idx="346">
                  <c:v>1.1789628088777794E-2</c:v>
                </c:pt>
                <c:pt idx="347">
                  <c:v>5.4588406652840132E-3</c:v>
                </c:pt>
                <c:pt idx="348">
                  <c:v>9.1509279386845486E-4</c:v>
                </c:pt>
                <c:pt idx="349">
                  <c:v>-1.6890106884704364E-3</c:v>
                </c:pt>
                <c:pt idx="350">
                  <c:v>-5.8203848425592624E-3</c:v>
                </c:pt>
                <c:pt idx="351">
                  <c:v>-1.4117710981287218E-2</c:v>
                </c:pt>
                <c:pt idx="352">
                  <c:v>-2.7193536565581756E-2</c:v>
                </c:pt>
                <c:pt idx="353">
                  <c:v>-1.7707275507129482E-2</c:v>
                </c:pt>
                <c:pt idx="354">
                  <c:v>-3.244356550929639E-2</c:v>
                </c:pt>
                <c:pt idx="355">
                  <c:v>-3.4180828282176376E-2</c:v>
                </c:pt>
                <c:pt idx="356">
                  <c:v>-4.024098021703492E-2</c:v>
                </c:pt>
                <c:pt idx="357">
                  <c:v>-2.3914611695171874E-2</c:v>
                </c:pt>
                <c:pt idx="358">
                  <c:v>-2.1447099946045683E-2</c:v>
                </c:pt>
                <c:pt idx="359">
                  <c:v>-1.8547013938274681E-2</c:v>
                </c:pt>
                <c:pt idx="360">
                  <c:v>-1.1923157543195595E-2</c:v>
                </c:pt>
                <c:pt idx="361">
                  <c:v>1.2615172706024018E-2</c:v>
                </c:pt>
                <c:pt idx="362">
                  <c:v>1.5417014433106811E-2</c:v>
                </c:pt>
                <c:pt idx="363">
                  <c:v>1.6749182782253423E-2</c:v>
                </c:pt>
                <c:pt idx="364">
                  <c:v>3.1470052333185318E-2</c:v>
                </c:pt>
                <c:pt idx="365">
                  <c:v>3.3929162253002049E-2</c:v>
                </c:pt>
                <c:pt idx="366">
                  <c:v>4.2446824832524897E-2</c:v>
                </c:pt>
                <c:pt idx="367">
                  <c:v>2.8986826961907915E-2</c:v>
                </c:pt>
                <c:pt idx="368">
                  <c:v>3.1007556100072591E-2</c:v>
                </c:pt>
                <c:pt idx="369">
                  <c:v>3.3696067604706746E-2</c:v>
                </c:pt>
                <c:pt idx="370">
                  <c:v>2.7061286100017682E-2</c:v>
                </c:pt>
                <c:pt idx="371">
                  <c:v>2.103355722724087E-2</c:v>
                </c:pt>
                <c:pt idx="372">
                  <c:v>2.4409846362766149E-2</c:v>
                </c:pt>
                <c:pt idx="373">
                  <c:v>1.5370149162291029E-2</c:v>
                </c:pt>
                <c:pt idx="374">
                  <c:v>9.6025141991236476E-3</c:v>
                </c:pt>
                <c:pt idx="375">
                  <c:v>5.5921664471792996E-3</c:v>
                </c:pt>
                <c:pt idx="376">
                  <c:v>7.6698672870732674E-3</c:v>
                </c:pt>
                <c:pt idx="377">
                  <c:v>6.586596438645018E-3</c:v>
                </c:pt>
                <c:pt idx="378">
                  <c:v>-4.7562793663353262E-3</c:v>
                </c:pt>
                <c:pt idx="379">
                  <c:v>-2.1673648674694554E-3</c:v>
                </c:pt>
                <c:pt idx="380">
                  <c:v>-1.335833735551611E-3</c:v>
                </c:pt>
                <c:pt idx="381">
                  <c:v>-5.6249085692538173E-3</c:v>
                </c:pt>
                <c:pt idx="382">
                  <c:v>-9.6502266147268055E-3</c:v>
                </c:pt>
                <c:pt idx="383">
                  <c:v>-1.6495052762514506E-3</c:v>
                </c:pt>
                <c:pt idx="384">
                  <c:v>4.2474434906293129E-4</c:v>
                </c:pt>
                <c:pt idx="385">
                  <c:v>6.839601006403114E-3</c:v>
                </c:pt>
                <c:pt idx="386">
                  <c:v>1.3389695214647288E-3</c:v>
                </c:pt>
                <c:pt idx="387">
                  <c:v>-3.6287869174611077E-3</c:v>
                </c:pt>
                <c:pt idx="388">
                  <c:v>-2.8555150235709051E-3</c:v>
                </c:pt>
                <c:pt idx="389">
                  <c:v>1.3070179835727705E-3</c:v>
                </c:pt>
                <c:pt idx="390">
                  <c:v>-1.5875412369062709E-2</c:v>
                </c:pt>
                <c:pt idx="391">
                  <c:v>-1.3557454795875587E-3</c:v>
                </c:pt>
                <c:pt idx="392">
                  <c:v>-3.1953928008537752E-3</c:v>
                </c:pt>
                <c:pt idx="393">
                  <c:v>-1.3441716494756395E-2</c:v>
                </c:pt>
                <c:pt idx="394">
                  <c:v>-2.8073627837199182E-2</c:v>
                </c:pt>
                <c:pt idx="395">
                  <c:v>-3.2947741485488888E-2</c:v>
                </c:pt>
                <c:pt idx="396">
                  <c:v>-2.1366722658519553E-2</c:v>
                </c:pt>
                <c:pt idx="397">
                  <c:v>-1.4887506241030798E-2</c:v>
                </c:pt>
                <c:pt idx="398">
                  <c:v>-2.4335874687190635E-2</c:v>
                </c:pt>
                <c:pt idx="399">
                  <c:v>-1.4826903832800891E-2</c:v>
                </c:pt>
                <c:pt idx="400">
                  <c:v>-1.9403838962865304E-2</c:v>
                </c:pt>
                <c:pt idx="401">
                  <c:v>-3.9460180412048747E-2</c:v>
                </c:pt>
                <c:pt idx="402">
                  <c:v>-5.351516282223219E-2</c:v>
                </c:pt>
                <c:pt idx="403">
                  <c:v>-4.9147726444979771E-2</c:v>
                </c:pt>
                <c:pt idx="404">
                  <c:v>-4.39439210320842E-2</c:v>
                </c:pt>
                <c:pt idx="405">
                  <c:v>-4.3804097028661039E-2</c:v>
                </c:pt>
                <c:pt idx="406">
                  <c:v>-4.2105918938509651E-2</c:v>
                </c:pt>
                <c:pt idx="407">
                  <c:v>-3.1438416880244721E-2</c:v>
                </c:pt>
                <c:pt idx="408">
                  <c:v>3.1885719295181619E-3</c:v>
                </c:pt>
                <c:pt idx="409">
                  <c:v>-2.1448476224239454E-2</c:v>
                </c:pt>
                <c:pt idx="410">
                  <c:v>1.1657678132075256E-2</c:v>
                </c:pt>
                <c:pt idx="411">
                  <c:v>3.0203448425274899E-2</c:v>
                </c:pt>
                <c:pt idx="412">
                  <c:v>4.5305785023032598E-2</c:v>
                </c:pt>
                <c:pt idx="413">
                  <c:v>5.5596529902438692E-2</c:v>
                </c:pt>
                <c:pt idx="414">
                  <c:v>6.2343514672298241E-2</c:v>
                </c:pt>
                <c:pt idx="415">
                  <c:v>6.8409344173777503E-2</c:v>
                </c:pt>
                <c:pt idx="416">
                  <c:v>6.7270645324135667E-2</c:v>
                </c:pt>
                <c:pt idx="417">
                  <c:v>5.8050600403743491E-2</c:v>
                </c:pt>
                <c:pt idx="418">
                  <c:v>3.5831376603804511E-2</c:v>
                </c:pt>
                <c:pt idx="419">
                  <c:v>4.8841788007089833E-2</c:v>
                </c:pt>
                <c:pt idx="420">
                  <c:v>4.0381886069181021E-2</c:v>
                </c:pt>
                <c:pt idx="421">
                  <c:v>3.3702720896051724E-2</c:v>
                </c:pt>
                <c:pt idx="422">
                  <c:v>3.8320744794945516E-2</c:v>
                </c:pt>
                <c:pt idx="423">
                  <c:v>2.7148831858209332E-2</c:v>
                </c:pt>
                <c:pt idx="424">
                  <c:v>2.7833785128094209E-2</c:v>
                </c:pt>
                <c:pt idx="425">
                  <c:v>2.2152692576096214E-2</c:v>
                </c:pt>
                <c:pt idx="426">
                  <c:v>1.0729819283845752E-2</c:v>
                </c:pt>
                <c:pt idx="427">
                  <c:v>1.1583836861844726E-2</c:v>
                </c:pt>
                <c:pt idx="428">
                  <c:v>1.9538539689117514E-2</c:v>
                </c:pt>
                <c:pt idx="429">
                  <c:v>1.2351942162467671E-2</c:v>
                </c:pt>
                <c:pt idx="430">
                  <c:v>1.054870221281707E-2</c:v>
                </c:pt>
                <c:pt idx="431">
                  <c:v>1.542238969363055E-2</c:v>
                </c:pt>
                <c:pt idx="432">
                  <c:v>1.5166992346883843E-2</c:v>
                </c:pt>
                <c:pt idx="433">
                  <c:v>1.3319849130676723E-2</c:v>
                </c:pt>
                <c:pt idx="434">
                  <c:v>1.6823264406237735E-2</c:v>
                </c:pt>
                <c:pt idx="435">
                  <c:v>1.374789562443321E-2</c:v>
                </c:pt>
                <c:pt idx="436">
                  <c:v>6.6548646516189991E-3</c:v>
                </c:pt>
                <c:pt idx="437">
                  <c:v>1.2283942913713172E-2</c:v>
                </c:pt>
                <c:pt idx="438">
                  <c:v>1.0920767025247921E-2</c:v>
                </c:pt>
                <c:pt idx="439">
                  <c:v>1.1260482228532093E-2</c:v>
                </c:pt>
                <c:pt idx="440">
                  <c:v>1.0959149808482217E-2</c:v>
                </c:pt>
                <c:pt idx="441">
                  <c:v>-1.5470846574471766E-3</c:v>
                </c:pt>
                <c:pt idx="442">
                  <c:v>-4.6448666158154534E-3</c:v>
                </c:pt>
                <c:pt idx="443">
                  <c:v>-1.9980295891693506E-2</c:v>
                </c:pt>
                <c:pt idx="444">
                  <c:v>-1.8256914675378672E-2</c:v>
                </c:pt>
                <c:pt idx="445">
                  <c:v>-3.2057716087259297E-2</c:v>
                </c:pt>
                <c:pt idx="446">
                  <c:v>-3.1567712533609453E-2</c:v>
                </c:pt>
                <c:pt idx="447">
                  <c:v>-4.6457139616553081E-2</c:v>
                </c:pt>
                <c:pt idx="448">
                  <c:v>-3.0066739770391579E-2</c:v>
                </c:pt>
                <c:pt idx="449">
                  <c:v>-5.1727936755559534E-3</c:v>
                </c:pt>
                <c:pt idx="450">
                  <c:v>-2.2769870949801391E-3</c:v>
                </c:pt>
                <c:pt idx="451">
                  <c:v>8.8092573830793851E-3</c:v>
                </c:pt>
                <c:pt idx="452">
                  <c:v>1.0791948300368975E-2</c:v>
                </c:pt>
                <c:pt idx="453">
                  <c:v>2.7138762924389805E-2</c:v>
                </c:pt>
                <c:pt idx="454">
                  <c:v>2.5917439269623886E-2</c:v>
                </c:pt>
                <c:pt idx="455">
                  <c:v>4.3125308093497461E-2</c:v>
                </c:pt>
                <c:pt idx="456">
                  <c:v>4.4587501581643388E-2</c:v>
                </c:pt>
                <c:pt idx="457">
                  <c:v>4.2748377731285155E-2</c:v>
                </c:pt>
                <c:pt idx="458">
                  <c:v>2.2260282804842494E-2</c:v>
                </c:pt>
                <c:pt idx="459">
                  <c:v>-1.9918305154943326E-2</c:v>
                </c:pt>
                <c:pt idx="460">
                  <c:v>-3.3411198022951435E-2</c:v>
                </c:pt>
                <c:pt idx="461">
                  <c:v>-2.565168482277615E-2</c:v>
                </c:pt>
                <c:pt idx="462">
                  <c:v>-9.6663550064620025E-3</c:v>
                </c:pt>
                <c:pt idx="463">
                  <c:v>-1.7966370948403209E-2</c:v>
                </c:pt>
                <c:pt idx="464">
                  <c:v>-2.9397097991465004E-2</c:v>
                </c:pt>
                <c:pt idx="465">
                  <c:v>-3.284038672135596E-2</c:v>
                </c:pt>
                <c:pt idx="466">
                  <c:v>-3.3769822612157427E-2</c:v>
                </c:pt>
                <c:pt idx="467">
                  <c:v>-3.2696341928897164E-2</c:v>
                </c:pt>
                <c:pt idx="468">
                  <c:v>-1.9021427353308796E-2</c:v>
                </c:pt>
                <c:pt idx="469">
                  <c:v>9.7453861413528793E-4</c:v>
                </c:pt>
                <c:pt idx="470">
                  <c:v>1.4628258332864529E-2</c:v>
                </c:pt>
                <c:pt idx="471">
                  <c:v>1.8219835478504611E-2</c:v>
                </c:pt>
                <c:pt idx="472">
                  <c:v>-5.0169893454539132E-3</c:v>
                </c:pt>
                <c:pt idx="473">
                  <c:v>5.9875010344746776E-3</c:v>
                </c:pt>
                <c:pt idx="474">
                  <c:v>6.358301767230098E-4</c:v>
                </c:pt>
                <c:pt idx="475">
                  <c:v>-1.0369787110613257E-2</c:v>
                </c:pt>
                <c:pt idx="476">
                  <c:v>4.9497586255633202E-3</c:v>
                </c:pt>
                <c:pt idx="477">
                  <c:v>1.163562711948023E-3</c:v>
                </c:pt>
                <c:pt idx="478">
                  <c:v>7.0783984863672636E-4</c:v>
                </c:pt>
                <c:pt idx="479">
                  <c:v>1.3495325585080716E-2</c:v>
                </c:pt>
                <c:pt idx="480">
                  <c:v>4.6101543927049415E-3</c:v>
                </c:pt>
                <c:pt idx="481">
                  <c:v>-3.05347745603826E-4</c:v>
                </c:pt>
                <c:pt idx="482">
                  <c:v>1.7772808475160278E-3</c:v>
                </c:pt>
                <c:pt idx="483">
                  <c:v>-5.0441269488511456E-3</c:v>
                </c:pt>
                <c:pt idx="484">
                  <c:v>1.9053140556937652E-2</c:v>
                </c:pt>
                <c:pt idx="485">
                  <c:v>3.2611609335840654E-2</c:v>
                </c:pt>
                <c:pt idx="486">
                  <c:v>3.2720387172820373E-2</c:v>
                </c:pt>
                <c:pt idx="487">
                  <c:v>4.9863945637078355E-2</c:v>
                </c:pt>
                <c:pt idx="488">
                  <c:v>3.8581075176126446E-2</c:v>
                </c:pt>
                <c:pt idx="489">
                  <c:v>2.3930478444236992E-2</c:v>
                </c:pt>
                <c:pt idx="490">
                  <c:v>2.7032562788249719E-2</c:v>
                </c:pt>
                <c:pt idx="491">
                  <c:v>2.2901594849321066E-2</c:v>
                </c:pt>
                <c:pt idx="492">
                  <c:v>2.6022237198762142E-2</c:v>
                </c:pt>
                <c:pt idx="493">
                  <c:v>3.3033449067281999E-2</c:v>
                </c:pt>
                <c:pt idx="494">
                  <c:v>2.1648452404236709E-2</c:v>
                </c:pt>
                <c:pt idx="495">
                  <c:v>2.0200368069071623E-2</c:v>
                </c:pt>
                <c:pt idx="496">
                  <c:v>7.6413901464881737E-3</c:v>
                </c:pt>
                <c:pt idx="497">
                  <c:v>9.681169186406751E-3</c:v>
                </c:pt>
                <c:pt idx="498">
                  <c:v>3.5359963808582889E-3</c:v>
                </c:pt>
                <c:pt idx="499">
                  <c:v>-5.4780634577045076E-4</c:v>
                </c:pt>
                <c:pt idx="500">
                  <c:v>1.710180985807026E-3</c:v>
                </c:pt>
                <c:pt idx="501">
                  <c:v>-1.8673018118203426E-2</c:v>
                </c:pt>
                <c:pt idx="502">
                  <c:v>-1.4432970355283006E-2</c:v>
                </c:pt>
                <c:pt idx="503">
                  <c:v>-3.4294763852246134E-2</c:v>
                </c:pt>
                <c:pt idx="504">
                  <c:v>-3.544826761410684E-2</c:v>
                </c:pt>
                <c:pt idx="505">
                  <c:v>-2.1448446834670502E-2</c:v>
                </c:pt>
                <c:pt idx="506">
                  <c:v>-2.4581001071485167E-2</c:v>
                </c:pt>
                <c:pt idx="507">
                  <c:v>-1.7244330455800806E-2</c:v>
                </c:pt>
                <c:pt idx="508">
                  <c:v>-1.602115516759622E-2</c:v>
                </c:pt>
                <c:pt idx="509">
                  <c:v>4.6210770792980257E-4</c:v>
                </c:pt>
                <c:pt idx="510">
                  <c:v>-5.6177465574166578E-3</c:v>
                </c:pt>
                <c:pt idx="511">
                  <c:v>1.7629991794107805E-2</c:v>
                </c:pt>
                <c:pt idx="512">
                  <c:v>1.1946072666087703E-2</c:v>
                </c:pt>
                <c:pt idx="513">
                  <c:v>2.2894548102966122E-2</c:v>
                </c:pt>
                <c:pt idx="514">
                  <c:v>1.014814236257712E-2</c:v>
                </c:pt>
                <c:pt idx="515">
                  <c:v>-4.7548908631891481E-3</c:v>
                </c:pt>
                <c:pt idx="516">
                  <c:v>3.704107435339379E-3</c:v>
                </c:pt>
                <c:pt idx="517">
                  <c:v>2.4235807466493351E-3</c:v>
                </c:pt>
                <c:pt idx="518">
                  <c:v>-3.0854074988227119E-3</c:v>
                </c:pt>
                <c:pt idx="519">
                  <c:v>-1.9143763746671563E-2</c:v>
                </c:pt>
                <c:pt idx="520">
                  <c:v>-1.0735822312891793E-2</c:v>
                </c:pt>
                <c:pt idx="521">
                  <c:v>-1.3121131918041668E-2</c:v>
                </c:pt>
                <c:pt idx="522">
                  <c:v>-1.3437907886337822E-2</c:v>
                </c:pt>
                <c:pt idx="523">
                  <c:v>-4.6006206729120504E-3</c:v>
                </c:pt>
                <c:pt idx="524">
                  <c:v>1.4512881981527198E-2</c:v>
                </c:pt>
                <c:pt idx="525">
                  <c:v>2.2082589890440488E-2</c:v>
                </c:pt>
                <c:pt idx="526">
                  <c:v>1.5125021923846205E-2</c:v>
                </c:pt>
                <c:pt idx="527">
                  <c:v>4.5910717554260442E-3</c:v>
                </c:pt>
                <c:pt idx="528">
                  <c:v>1.8560746738414902E-2</c:v>
                </c:pt>
                <c:pt idx="529">
                  <c:v>2.1755254383180645E-2</c:v>
                </c:pt>
                <c:pt idx="530">
                  <c:v>6.8560979469582256E-3</c:v>
                </c:pt>
                <c:pt idx="531">
                  <c:v>9.4617736703464551E-3</c:v>
                </c:pt>
                <c:pt idx="532">
                  <c:v>1.0044103978109731E-2</c:v>
                </c:pt>
                <c:pt idx="533">
                  <c:v>1.243974543850972E-2</c:v>
                </c:pt>
                <c:pt idx="534">
                  <c:v>1.0347110210904169E-2</c:v>
                </c:pt>
                <c:pt idx="535">
                  <c:v>7.4079997528714936E-3</c:v>
                </c:pt>
                <c:pt idx="536">
                  <c:v>7.849893605719133E-3</c:v>
                </c:pt>
                <c:pt idx="537">
                  <c:v>8.9868659556715177E-3</c:v>
                </c:pt>
                <c:pt idx="538">
                  <c:v>1.0452879861467714E-4</c:v>
                </c:pt>
                <c:pt idx="539">
                  <c:v>-9.2972773270766935E-3</c:v>
                </c:pt>
                <c:pt idx="540">
                  <c:v>1.2942202999383147E-2</c:v>
                </c:pt>
                <c:pt idx="541">
                  <c:v>6.6858878157499942E-3</c:v>
                </c:pt>
                <c:pt idx="542">
                  <c:v>-3.7404130311166151E-3</c:v>
                </c:pt>
                <c:pt idx="543">
                  <c:v>-1.3280677280049231E-2</c:v>
                </c:pt>
                <c:pt idx="544">
                  <c:v>-1.1868907628308029E-2</c:v>
                </c:pt>
                <c:pt idx="545">
                  <c:v>-7.5102594133539743E-4</c:v>
                </c:pt>
                <c:pt idx="546">
                  <c:v>-1.7036696296094144E-3</c:v>
                </c:pt>
                <c:pt idx="547">
                  <c:v>-7.4230705878292769E-3</c:v>
                </c:pt>
                <c:pt idx="548">
                  <c:v>-3.9807239372905917E-3</c:v>
                </c:pt>
                <c:pt idx="549">
                  <c:v>1.6921433793931243E-2</c:v>
                </c:pt>
                <c:pt idx="550">
                  <c:v>6.8257758174838064E-3</c:v>
                </c:pt>
                <c:pt idx="551">
                  <c:v>6.9326553635899648E-3</c:v>
                </c:pt>
                <c:pt idx="552">
                  <c:v>1.8197077005501158E-2</c:v>
                </c:pt>
                <c:pt idx="553">
                  <c:v>2.173180911124881E-2</c:v>
                </c:pt>
                <c:pt idx="554">
                  <c:v>2.0300244054910155E-2</c:v>
                </c:pt>
                <c:pt idx="555">
                  <c:v>4.6957111153571943E-3</c:v>
                </c:pt>
                <c:pt idx="556">
                  <c:v>-5.3693738700793083E-4</c:v>
                </c:pt>
                <c:pt idx="557">
                  <c:v>1.1537977872355248E-2</c:v>
                </c:pt>
                <c:pt idx="558">
                  <c:v>1.0575415570848592E-2</c:v>
                </c:pt>
                <c:pt idx="559">
                  <c:v>-6.4847040307885705E-3</c:v>
                </c:pt>
                <c:pt idx="560">
                  <c:v>-5.1954793987840052E-3</c:v>
                </c:pt>
                <c:pt idx="561">
                  <c:v>-9.2478967918838417E-3</c:v>
                </c:pt>
                <c:pt idx="562">
                  <c:v>-6.4876860792008623E-3</c:v>
                </c:pt>
                <c:pt idx="563">
                  <c:v>-1.421729884177448E-2</c:v>
                </c:pt>
                <c:pt idx="564">
                  <c:v>-1.7989659764810515E-2</c:v>
                </c:pt>
                <c:pt idx="565">
                  <c:v>-2.2248835396419208E-2</c:v>
                </c:pt>
                <c:pt idx="566">
                  <c:v>-1.1495364719625813E-2</c:v>
                </c:pt>
                <c:pt idx="567">
                  <c:v>-8.6457916735478303E-3</c:v>
                </c:pt>
                <c:pt idx="568">
                  <c:v>-5.6411113092144473E-3</c:v>
                </c:pt>
                <c:pt idx="569">
                  <c:v>-6.3214710092871357E-3</c:v>
                </c:pt>
                <c:pt idx="570">
                  <c:v>-1.3012103334176199E-2</c:v>
                </c:pt>
                <c:pt idx="571">
                  <c:v>-6.3292682402182315E-3</c:v>
                </c:pt>
                <c:pt idx="572">
                  <c:v>-6.4682131455610073E-3</c:v>
                </c:pt>
                <c:pt idx="573">
                  <c:v>1.2046348984292358E-2</c:v>
                </c:pt>
                <c:pt idx="574">
                  <c:v>8.1659490904007915E-3</c:v>
                </c:pt>
                <c:pt idx="575">
                  <c:v>2.0737877766305573E-2</c:v>
                </c:pt>
                <c:pt idx="576">
                  <c:v>2.0955278452129772E-2</c:v>
                </c:pt>
                <c:pt idx="577">
                  <c:v>1.6043209193317993E-3</c:v>
                </c:pt>
                <c:pt idx="578">
                  <c:v>-3.1107996228655569E-3</c:v>
                </c:pt>
                <c:pt idx="579">
                  <c:v>3.5179189819560122E-3</c:v>
                </c:pt>
                <c:pt idx="580">
                  <c:v>-1.2935760962194674E-2</c:v>
                </c:pt>
                <c:pt idx="581">
                  <c:v>-1.5954529332770723E-2</c:v>
                </c:pt>
                <c:pt idx="582">
                  <c:v>-1.1020116864953473E-2</c:v>
                </c:pt>
                <c:pt idx="583">
                  <c:v>-2.1182187394551459E-2</c:v>
                </c:pt>
                <c:pt idx="584">
                  <c:v>-1.973380459866815E-2</c:v>
                </c:pt>
                <c:pt idx="585">
                  <c:v>-1.9747612320090903E-2</c:v>
                </c:pt>
                <c:pt idx="586">
                  <c:v>-3.7176243325900096E-2</c:v>
                </c:pt>
                <c:pt idx="587">
                  <c:v>-2.7536129927596791E-2</c:v>
                </c:pt>
                <c:pt idx="588">
                  <c:v>-1.2295139926849125E-2</c:v>
                </c:pt>
                <c:pt idx="589">
                  <c:v>-8.9971511579121108E-4</c:v>
                </c:pt>
                <c:pt idx="590">
                  <c:v>2.4630527067544487E-2</c:v>
                </c:pt>
                <c:pt idx="591">
                  <c:v>2.1240308742235505E-2</c:v>
                </c:pt>
                <c:pt idx="592">
                  <c:v>2.2310945621112393E-2</c:v>
                </c:pt>
                <c:pt idx="593">
                  <c:v>2.3724587866028088E-2</c:v>
                </c:pt>
                <c:pt idx="594">
                  <c:v>2.8364756594817988E-2</c:v>
                </c:pt>
                <c:pt idx="595">
                  <c:v>1.8031399987951193E-2</c:v>
                </c:pt>
                <c:pt idx="596">
                  <c:v>3.2433799599130682E-2</c:v>
                </c:pt>
                <c:pt idx="597">
                  <c:v>2.4481941685194013E-2</c:v>
                </c:pt>
                <c:pt idx="598">
                  <c:v>1.4579348900910223E-3</c:v>
                </c:pt>
                <c:pt idx="599">
                  <c:v>-1.5339088567011832E-2</c:v>
                </c:pt>
                <c:pt idx="600">
                  <c:v>-7.472287960440349E-3</c:v>
                </c:pt>
                <c:pt idx="601">
                  <c:v>5.5511117886293581E-4</c:v>
                </c:pt>
                <c:pt idx="602">
                  <c:v>-7.3992552359287483E-3</c:v>
                </c:pt>
                <c:pt idx="603">
                  <c:v>-1.0778930926161159E-2</c:v>
                </c:pt>
                <c:pt idx="604">
                  <c:v>-1.4310561238978316E-2</c:v>
                </c:pt>
                <c:pt idx="605">
                  <c:v>-1.2292004474058224E-2</c:v>
                </c:pt>
                <c:pt idx="606">
                  <c:v>-6.7916008525258425E-3</c:v>
                </c:pt>
                <c:pt idx="607">
                  <c:v>-8.8825864198889808E-3</c:v>
                </c:pt>
                <c:pt idx="608">
                  <c:v>-1.0005889457534471E-3</c:v>
                </c:pt>
                <c:pt idx="609">
                  <c:v>1.7518001725776118E-2</c:v>
                </c:pt>
                <c:pt idx="610">
                  <c:v>-4.3951368954884542E-3</c:v>
                </c:pt>
                <c:pt idx="611">
                  <c:v>-1.073767575939033E-2</c:v>
                </c:pt>
                <c:pt idx="612">
                  <c:v>-1.2042068671047644E-2</c:v>
                </c:pt>
                <c:pt idx="613">
                  <c:v>-5.8636327910814414E-3</c:v>
                </c:pt>
                <c:pt idx="614">
                  <c:v>2.0949527816583702E-3</c:v>
                </c:pt>
                <c:pt idx="615">
                  <c:v>1.7182094076847103E-3</c:v>
                </c:pt>
                <c:pt idx="616">
                  <c:v>-9.6807656736413849E-3</c:v>
                </c:pt>
                <c:pt idx="617">
                  <c:v>-2.3223530375515722E-2</c:v>
                </c:pt>
                <c:pt idx="618">
                  <c:v>-5.2713749264460222E-2</c:v>
                </c:pt>
                <c:pt idx="619">
                  <c:v>-0.10565202973213884</c:v>
                </c:pt>
                <c:pt idx="620">
                  <c:v>-0.10966321467263708</c:v>
                </c:pt>
                <c:pt idx="621">
                  <c:v>-7.232151882212963E-2</c:v>
                </c:pt>
                <c:pt idx="622">
                  <c:v>-4.7038238795342052E-2</c:v>
                </c:pt>
                <c:pt idx="623">
                  <c:v>-5.0334019648968303E-2</c:v>
                </c:pt>
                <c:pt idx="624">
                  <c:v>-6.3958989653518067E-2</c:v>
                </c:pt>
                <c:pt idx="625">
                  <c:v>-9.1352656743371563E-2</c:v>
                </c:pt>
                <c:pt idx="626">
                  <c:v>-6.493584904483049E-2</c:v>
                </c:pt>
                <c:pt idx="627">
                  <c:v>-4.2445772623411274E-2</c:v>
                </c:pt>
                <c:pt idx="628">
                  <c:v>-2.5524839169985328E-2</c:v>
                </c:pt>
                <c:pt idx="629">
                  <c:v>3.9460242273173782E-2</c:v>
                </c:pt>
                <c:pt idx="630">
                  <c:v>3.9079456527055974E-2</c:v>
                </c:pt>
                <c:pt idx="631">
                  <c:v>6.0522322286071396E-3</c:v>
                </c:pt>
                <c:pt idx="632">
                  <c:v>-1.3478015485257074E-2</c:v>
                </c:pt>
                <c:pt idx="633">
                  <c:v>-1.8184608136308646E-2</c:v>
                </c:pt>
                <c:pt idx="634">
                  <c:v>2.992158196462525E-3</c:v>
                </c:pt>
                <c:pt idx="635">
                  <c:v>4.1682548797249357E-2</c:v>
                </c:pt>
                <c:pt idx="636">
                  <c:v>2.0990533038256137E-2</c:v>
                </c:pt>
                <c:pt idx="637">
                  <c:v>3.5301860787397402E-3</c:v>
                </c:pt>
                <c:pt idx="638">
                  <c:v>2.3533887074775186E-2</c:v>
                </c:pt>
                <c:pt idx="639">
                  <c:v>-1.363468016744954E-2</c:v>
                </c:pt>
                <c:pt idx="640">
                  <c:v>-1.6903884454847191E-3</c:v>
                </c:pt>
                <c:pt idx="641">
                  <c:v>-1.032311600408207E-2</c:v>
                </c:pt>
                <c:pt idx="642">
                  <c:v>-1.5266024155612143E-2</c:v>
                </c:pt>
                <c:pt idx="643">
                  <c:v>-3.7169193699662907E-2</c:v>
                </c:pt>
                <c:pt idx="644">
                  <c:v>-4.8686787814689575E-2</c:v>
                </c:pt>
                <c:pt idx="645">
                  <c:v>-3.8458630289254642E-2</c:v>
                </c:pt>
                <c:pt idx="646">
                  <c:v>-3.3922346874028765E-2</c:v>
                </c:pt>
                <c:pt idx="647">
                  <c:v>-3.4123228678894584E-3</c:v>
                </c:pt>
                <c:pt idx="648">
                  <c:v>1.0156878581051021E-2</c:v>
                </c:pt>
                <c:pt idx="649">
                  <c:v>1.8957119468981078E-2</c:v>
                </c:pt>
                <c:pt idx="650">
                  <c:v>2.9011383259575418E-2</c:v>
                </c:pt>
                <c:pt idx="651">
                  <c:v>4.1159815688594684E-2</c:v>
                </c:pt>
                <c:pt idx="652">
                  <c:v>4.235056586691073E-2</c:v>
                </c:pt>
                <c:pt idx="653">
                  <c:v>6.9626441207487177E-2</c:v>
                </c:pt>
                <c:pt idx="654">
                  <c:v>6.1545523524377435E-2</c:v>
                </c:pt>
                <c:pt idx="655">
                  <c:v>3.7922194344089034E-2</c:v>
                </c:pt>
                <c:pt idx="656">
                  <c:v>5.0693806956558486E-2</c:v>
                </c:pt>
                <c:pt idx="657">
                  <c:v>4.1040075344548614E-2</c:v>
                </c:pt>
                <c:pt idx="658">
                  <c:v>2.3185990587821E-2</c:v>
                </c:pt>
                <c:pt idx="659">
                  <c:v>2.5358579254127451E-2</c:v>
                </c:pt>
                <c:pt idx="660">
                  <c:v>1.1512610108419087E-2</c:v>
                </c:pt>
                <c:pt idx="661">
                  <c:v>1.9223677120895427E-2</c:v>
                </c:pt>
                <c:pt idx="662">
                  <c:v>2.9468782218667697E-2</c:v>
                </c:pt>
                <c:pt idx="663">
                  <c:v>2.627918522290025E-2</c:v>
                </c:pt>
                <c:pt idx="664">
                  <c:v>3.0570623312367744E-2</c:v>
                </c:pt>
                <c:pt idx="665">
                  <c:v>4.7068542587461834E-2</c:v>
                </c:pt>
                <c:pt idx="666">
                  <c:v>3.1875115694835421E-2</c:v>
                </c:pt>
                <c:pt idx="667">
                  <c:v>2.2493572481383246E-2</c:v>
                </c:pt>
                <c:pt idx="668">
                  <c:v>3.4026940076337595E-2</c:v>
                </c:pt>
                <c:pt idx="669">
                  <c:v>3.8173393626807002E-2</c:v>
                </c:pt>
                <c:pt idx="670">
                  <c:v>4.0464176253200784E-2</c:v>
                </c:pt>
                <c:pt idx="671">
                  <c:v>2.2840539146596395E-2</c:v>
                </c:pt>
                <c:pt idx="672">
                  <c:v>1.1522903424356769E-2</c:v>
                </c:pt>
                <c:pt idx="673">
                  <c:v>3.5665454515308903E-3</c:v>
                </c:pt>
                <c:pt idx="674">
                  <c:v>7.6333866421182221E-3</c:v>
                </c:pt>
                <c:pt idx="675">
                  <c:v>-7.3704092704408664E-3</c:v>
                </c:pt>
                <c:pt idx="676">
                  <c:v>-2.1009696864517199E-2</c:v>
                </c:pt>
                <c:pt idx="677">
                  <c:v>-2.7458855633703979E-2</c:v>
                </c:pt>
                <c:pt idx="678">
                  <c:v>-2.4469429629827667E-2</c:v>
                </c:pt>
                <c:pt idx="679">
                  <c:v>-2.853405946209565E-2</c:v>
                </c:pt>
                <c:pt idx="680">
                  <c:v>-8.9491627300045951E-3</c:v>
                </c:pt>
                <c:pt idx="681">
                  <c:v>-8.9401133330026528E-3</c:v>
                </c:pt>
                <c:pt idx="682">
                  <c:v>-4.7894758473709734E-3</c:v>
                </c:pt>
                <c:pt idx="683">
                  <c:v>3.8461909382939146E-3</c:v>
                </c:pt>
                <c:pt idx="684">
                  <c:v>3.557985676576433E-3</c:v>
                </c:pt>
                <c:pt idx="685">
                  <c:v>6.6621522340900279E-3</c:v>
                </c:pt>
                <c:pt idx="686">
                  <c:v>2.1344756873019233E-2</c:v>
                </c:pt>
                <c:pt idx="687">
                  <c:v>2.7963597490822507E-2</c:v>
                </c:pt>
                <c:pt idx="688">
                  <c:v>2.379423395204399E-2</c:v>
                </c:pt>
                <c:pt idx="689">
                  <c:v>1.407791835463984E-2</c:v>
                </c:pt>
                <c:pt idx="690">
                  <c:v>-1.6433138309005089E-2</c:v>
                </c:pt>
                <c:pt idx="691">
                  <c:v>5.0084583337050093E-3</c:v>
                </c:pt>
                <c:pt idx="692">
                  <c:v>-5.8085410580869133E-3</c:v>
                </c:pt>
                <c:pt idx="693">
                  <c:v>-1.1083969608560501E-2</c:v>
                </c:pt>
                <c:pt idx="694">
                  <c:v>-2.0074306178966456E-2</c:v>
                </c:pt>
                <c:pt idx="695">
                  <c:v>-1.769630886488506E-2</c:v>
                </c:pt>
                <c:pt idx="696">
                  <c:v>-3.7903617897922778E-2</c:v>
                </c:pt>
                <c:pt idx="697">
                  <c:v>-2.8507529986193162E-2</c:v>
                </c:pt>
                <c:pt idx="698">
                  <c:v>-2.8568888855780218E-2</c:v>
                </c:pt>
                <c:pt idx="699">
                  <c:v>-3.1016606745115343E-3</c:v>
                </c:pt>
                <c:pt idx="700">
                  <c:v>-3.7786103165215437E-3</c:v>
                </c:pt>
                <c:pt idx="701">
                  <c:v>-4.2053961671214508E-2</c:v>
                </c:pt>
                <c:pt idx="702">
                  <c:v>-2.7291611295425636E-2</c:v>
                </c:pt>
                <c:pt idx="703">
                  <c:v>-1.2002462953819302E-2</c:v>
                </c:pt>
                <c:pt idx="704">
                  <c:v>8.1082198737832348E-3</c:v>
                </c:pt>
                <c:pt idx="705">
                  <c:v>4.2594479790615692E-3</c:v>
                </c:pt>
                <c:pt idx="706">
                  <c:v>2.1692379222113835E-2</c:v>
                </c:pt>
                <c:pt idx="707">
                  <c:v>2.7521755270771643E-2</c:v>
                </c:pt>
                <c:pt idx="708">
                  <c:v>9.7157762666171699E-3</c:v>
                </c:pt>
                <c:pt idx="709">
                  <c:v>-1.4151344334501135E-2</c:v>
                </c:pt>
                <c:pt idx="710">
                  <c:v>-1.44186097324802E-2</c:v>
                </c:pt>
                <c:pt idx="711">
                  <c:v>5.5490896207317352E-3</c:v>
                </c:pt>
                <c:pt idx="712">
                  <c:v>-1.5401379731716364E-2</c:v>
                </c:pt>
                <c:pt idx="713">
                  <c:v>-4.8165292218381096E-2</c:v>
                </c:pt>
                <c:pt idx="714">
                  <c:v>-7.1404426262839868E-2</c:v>
                </c:pt>
                <c:pt idx="715">
                  <c:v>-6.8951602296823303E-2</c:v>
                </c:pt>
                <c:pt idx="716">
                  <c:v>-5.8998151715788164E-2</c:v>
                </c:pt>
                <c:pt idx="717">
                  <c:v>-9.4854191069891736E-2</c:v>
                </c:pt>
                <c:pt idx="718">
                  <c:v>-7.1052731099702685E-2</c:v>
                </c:pt>
                <c:pt idx="719">
                  <c:v>-8.3432018884680714E-2</c:v>
                </c:pt>
                <c:pt idx="720">
                  <c:v>-6.7478297008910115E-2</c:v>
                </c:pt>
                <c:pt idx="721">
                  <c:v>-8.1251267294782034E-2</c:v>
                </c:pt>
                <c:pt idx="722">
                  <c:v>-6.2867115838967175E-2</c:v>
                </c:pt>
                <c:pt idx="723">
                  <c:v>-1.8800572503860243E-2</c:v>
                </c:pt>
                <c:pt idx="724">
                  <c:v>-2.3664579795894831E-2</c:v>
                </c:pt>
                <c:pt idx="725">
                  <c:v>-1.0472250353542861E-2</c:v>
                </c:pt>
                <c:pt idx="726">
                  <c:v>-2.9167687045359655E-2</c:v>
                </c:pt>
                <c:pt idx="727">
                  <c:v>1.6280389618948477E-3</c:v>
                </c:pt>
                <c:pt idx="728">
                  <c:v>9.5286288364013188E-3</c:v>
                </c:pt>
                <c:pt idx="729">
                  <c:v>3.0921066992825492E-2</c:v>
                </c:pt>
                <c:pt idx="730">
                  <c:v>1.1468417870723415E-2</c:v>
                </c:pt>
                <c:pt idx="731">
                  <c:v>2.8210803919314686E-2</c:v>
                </c:pt>
                <c:pt idx="732">
                  <c:v>2.4554383737375004E-2</c:v>
                </c:pt>
                <c:pt idx="733">
                  <c:v>-1.4180501148302006E-2</c:v>
                </c:pt>
                <c:pt idx="734">
                  <c:v>-1.2674014397149947E-2</c:v>
                </c:pt>
                <c:pt idx="735">
                  <c:v>-2.7383092712041996E-2</c:v>
                </c:pt>
                <c:pt idx="736">
                  <c:v>-1.6649138613021232E-2</c:v>
                </c:pt>
                <c:pt idx="737">
                  <c:v>-3.4539936405522782E-2</c:v>
                </c:pt>
                <c:pt idx="738">
                  <c:v>-3.9668572387220435E-2</c:v>
                </c:pt>
                <c:pt idx="739">
                  <c:v>-2.2843499850864674E-2</c:v>
                </c:pt>
                <c:pt idx="740">
                  <c:v>1.2423579588263891E-2</c:v>
                </c:pt>
                <c:pt idx="741">
                  <c:v>2.7673275634855928E-3</c:v>
                </c:pt>
                <c:pt idx="742">
                  <c:v>1.2157257973786414E-3</c:v>
                </c:pt>
                <c:pt idx="743">
                  <c:v>3.4220615146456863E-2</c:v>
                </c:pt>
                <c:pt idx="744">
                  <c:v>3.5943096053312217E-2</c:v>
                </c:pt>
                <c:pt idx="745">
                  <c:v>4.1036896326858439E-2</c:v>
                </c:pt>
                <c:pt idx="746">
                  <c:v>5.2510231234528588E-2</c:v>
                </c:pt>
                <c:pt idx="747">
                  <c:v>6.3015813250569583E-2</c:v>
                </c:pt>
                <c:pt idx="748">
                  <c:v>3.5531666750429562E-2</c:v>
                </c:pt>
                <c:pt idx="749">
                  <c:v>4.2738314731904523E-2</c:v>
                </c:pt>
                <c:pt idx="750">
                  <c:v>3.0478153792714947E-2</c:v>
                </c:pt>
                <c:pt idx="751">
                  <c:v>3.8647419994268135E-2</c:v>
                </c:pt>
                <c:pt idx="752">
                  <c:v>4.1973893358826592E-2</c:v>
                </c:pt>
                <c:pt idx="753">
                  <c:v>2.8507785140085385E-2</c:v>
                </c:pt>
                <c:pt idx="754">
                  <c:v>2.9736606412219545E-2</c:v>
                </c:pt>
                <c:pt idx="755">
                  <c:v>3.0346319314722141E-2</c:v>
                </c:pt>
                <c:pt idx="756">
                  <c:v>1.9217745295412696E-2</c:v>
                </c:pt>
                <c:pt idx="757">
                  <c:v>3.7352155981928079E-2</c:v>
                </c:pt>
                <c:pt idx="758">
                  <c:v>4.4244519162680442E-2</c:v>
                </c:pt>
                <c:pt idx="759">
                  <c:v>1.8817502344168843E-2</c:v>
                </c:pt>
                <c:pt idx="760">
                  <c:v>2.0316280663722593E-2</c:v>
                </c:pt>
                <c:pt idx="761">
                  <c:v>2.3397229474807338E-2</c:v>
                </c:pt>
                <c:pt idx="762">
                  <c:v>2.4492756620318395E-2</c:v>
                </c:pt>
                <c:pt idx="763">
                  <c:v>2.4593225718014453E-2</c:v>
                </c:pt>
                <c:pt idx="764">
                  <c:v>3.5019208792214825E-2</c:v>
                </c:pt>
                <c:pt idx="765">
                  <c:v>2.3573026426166082E-2</c:v>
                </c:pt>
                <c:pt idx="766">
                  <c:v>2.3039091882549701E-2</c:v>
                </c:pt>
                <c:pt idx="767">
                  <c:v>7.3216535212915065E-3</c:v>
                </c:pt>
                <c:pt idx="768">
                  <c:v>1.7361433846848823E-2</c:v>
                </c:pt>
                <c:pt idx="769">
                  <c:v>2.3540944608090364E-2</c:v>
                </c:pt>
                <c:pt idx="770">
                  <c:v>1.5914374333120606E-2</c:v>
                </c:pt>
                <c:pt idx="771">
                  <c:v>1.5651750360075024E-2</c:v>
                </c:pt>
                <c:pt idx="772">
                  <c:v>8.042303446214016E-3</c:v>
                </c:pt>
                <c:pt idx="773">
                  <c:v>-3.1390871624227541E-3</c:v>
                </c:pt>
                <c:pt idx="774">
                  <c:v>8.1914836704018289E-3</c:v>
                </c:pt>
                <c:pt idx="775">
                  <c:v>2.5499192491507082E-3</c:v>
                </c:pt>
                <c:pt idx="776">
                  <c:v>5.7107641535881831E-3</c:v>
                </c:pt>
                <c:pt idx="777">
                  <c:v>2.4221107750018621E-3</c:v>
                </c:pt>
                <c:pt idx="778">
                  <c:v>3.2598528312501669E-3</c:v>
                </c:pt>
                <c:pt idx="779">
                  <c:v>8.9090427195996601E-3</c:v>
                </c:pt>
                <c:pt idx="780">
                  <c:v>1.1123797337302507E-2</c:v>
                </c:pt>
                <c:pt idx="781">
                  <c:v>3.8280686412500622E-3</c:v>
                </c:pt>
                <c:pt idx="782">
                  <c:v>1.356127434443322E-2</c:v>
                </c:pt>
                <c:pt idx="783">
                  <c:v>2.6837310752693772E-2</c:v>
                </c:pt>
                <c:pt idx="784">
                  <c:v>1.7145767704260732E-2</c:v>
                </c:pt>
                <c:pt idx="785">
                  <c:v>2.3986278791430008E-2</c:v>
                </c:pt>
                <c:pt idx="786">
                  <c:v>2.1251434640496236E-2</c:v>
                </c:pt>
                <c:pt idx="787">
                  <c:v>2.2181291256160838E-2</c:v>
                </c:pt>
                <c:pt idx="788">
                  <c:v>1.4436537238002162E-2</c:v>
                </c:pt>
                <c:pt idx="789">
                  <c:v>6.094461583259228E-3</c:v>
                </c:pt>
                <c:pt idx="790">
                  <c:v>-3.3520863460945816E-3</c:v>
                </c:pt>
                <c:pt idx="791">
                  <c:v>-7.443266030248555E-3</c:v>
                </c:pt>
                <c:pt idx="792">
                  <c:v>-6.1833851348706333E-3</c:v>
                </c:pt>
                <c:pt idx="793">
                  <c:v>-1.7977622719251556E-2</c:v>
                </c:pt>
                <c:pt idx="794">
                  <c:v>-2.46934602291836E-2</c:v>
                </c:pt>
                <c:pt idx="795">
                  <c:v>-1.9724933821216997E-2</c:v>
                </c:pt>
                <c:pt idx="796">
                  <c:v>-1.660318189792229E-2</c:v>
                </c:pt>
                <c:pt idx="797">
                  <c:v>-1.4036279401789444E-2</c:v>
                </c:pt>
                <c:pt idx="798">
                  <c:v>-3.5009138880236069E-3</c:v>
                </c:pt>
                <c:pt idx="799">
                  <c:v>-1.4756430967862716E-2</c:v>
                </c:pt>
                <c:pt idx="800">
                  <c:v>-5.6522747687015509E-3</c:v>
                </c:pt>
                <c:pt idx="801">
                  <c:v>-9.0907595548025376E-3</c:v>
                </c:pt>
                <c:pt idx="802">
                  <c:v>-7.1213898330168713E-3</c:v>
                </c:pt>
                <c:pt idx="803">
                  <c:v>-7.8627536498023457E-3</c:v>
                </c:pt>
                <c:pt idx="804">
                  <c:v>-1.7030132306843572E-3</c:v>
                </c:pt>
                <c:pt idx="805">
                  <c:v>-5.1775713313270818E-3</c:v>
                </c:pt>
                <c:pt idx="806">
                  <c:v>-2.3457229201882071E-3</c:v>
                </c:pt>
                <c:pt idx="807">
                  <c:v>-5.1865722488974716E-3</c:v>
                </c:pt>
                <c:pt idx="808">
                  <c:v>-4.0043001244760221E-3</c:v>
                </c:pt>
                <c:pt idx="809">
                  <c:v>1.255375235151953E-2</c:v>
                </c:pt>
                <c:pt idx="810">
                  <c:v>1.2512765998577901E-2</c:v>
                </c:pt>
                <c:pt idx="811">
                  <c:v>2.5304895096235239E-2</c:v>
                </c:pt>
                <c:pt idx="812">
                  <c:v>1.4550149691674806E-2</c:v>
                </c:pt>
                <c:pt idx="813">
                  <c:v>2.5140411836732341E-2</c:v>
                </c:pt>
                <c:pt idx="814">
                  <c:v>2.7755950461486836E-2</c:v>
                </c:pt>
                <c:pt idx="815">
                  <c:v>2.8553482813374487E-2</c:v>
                </c:pt>
                <c:pt idx="816">
                  <c:v>2.7437352113229872E-2</c:v>
                </c:pt>
                <c:pt idx="817">
                  <c:v>3.0813604306563439E-2</c:v>
                </c:pt>
                <c:pt idx="818">
                  <c:v>2.0529068341074624E-2</c:v>
                </c:pt>
                <c:pt idx="819">
                  <c:v>1.1859303184076396E-2</c:v>
                </c:pt>
                <c:pt idx="820">
                  <c:v>2.8522366796057148E-3</c:v>
                </c:pt>
                <c:pt idx="821">
                  <c:v>-9.5737567117639612E-3</c:v>
                </c:pt>
                <c:pt idx="822">
                  <c:v>-1.0368493256209466E-2</c:v>
                </c:pt>
                <c:pt idx="823">
                  <c:v>-1.3345300823201131E-2</c:v>
                </c:pt>
                <c:pt idx="824">
                  <c:v>-1.3037904162802198E-2</c:v>
                </c:pt>
                <c:pt idx="825">
                  <c:v>-1.3385125792588165E-2</c:v>
                </c:pt>
                <c:pt idx="826">
                  <c:v>-1.2479071535688337E-2</c:v>
                </c:pt>
                <c:pt idx="827">
                  <c:v>-1.1059296865860348E-2</c:v>
                </c:pt>
                <c:pt idx="828">
                  <c:v>-1.6016327574993813E-2</c:v>
                </c:pt>
                <c:pt idx="829">
                  <c:v>-1.0215248596803376E-3</c:v>
                </c:pt>
                <c:pt idx="830">
                  <c:v>-2.8384785223367664E-2</c:v>
                </c:pt>
                <c:pt idx="831">
                  <c:v>-3.8498733255261021E-2</c:v>
                </c:pt>
                <c:pt idx="832">
                  <c:v>-1.908410609114175E-2</c:v>
                </c:pt>
                <c:pt idx="833">
                  <c:v>-3.5245409112990862E-4</c:v>
                </c:pt>
                <c:pt idx="834">
                  <c:v>9.9933156327130339E-3</c:v>
                </c:pt>
                <c:pt idx="835">
                  <c:v>1.5203305933502838E-2</c:v>
                </c:pt>
                <c:pt idx="836">
                  <c:v>2.5408944768387635E-3</c:v>
                </c:pt>
                <c:pt idx="837">
                  <c:v>5.1711907899284386E-3</c:v>
                </c:pt>
                <c:pt idx="838">
                  <c:v>5.9521618770158741E-3</c:v>
                </c:pt>
                <c:pt idx="839">
                  <c:v>7.8147814611510581E-3</c:v>
                </c:pt>
                <c:pt idx="840">
                  <c:v>4.7798393607088444E-2</c:v>
                </c:pt>
                <c:pt idx="841">
                  <c:v>7.3045482616387936E-2</c:v>
                </c:pt>
                <c:pt idx="842">
                  <c:v>5.5566119538725589E-2</c:v>
                </c:pt>
                <c:pt idx="843">
                  <c:v>4.3922299064092334E-2</c:v>
                </c:pt>
                <c:pt idx="844">
                  <c:v>2.9519057173702574E-2</c:v>
                </c:pt>
                <c:pt idx="845">
                  <c:v>2.9951812886378736E-2</c:v>
                </c:pt>
                <c:pt idx="846">
                  <c:v>3.5386636875644216E-2</c:v>
                </c:pt>
                <c:pt idx="847">
                  <c:v>3.4309158791584603E-2</c:v>
                </c:pt>
                <c:pt idx="848">
                  <c:v>3.1562046604422689E-2</c:v>
                </c:pt>
                <c:pt idx="849">
                  <c:v>2.0967486631254233E-2</c:v>
                </c:pt>
                <c:pt idx="850">
                  <c:v>1.4548648389438546E-2</c:v>
                </c:pt>
                <c:pt idx="851">
                  <c:v>7.8865383774472508E-3</c:v>
                </c:pt>
                <c:pt idx="852">
                  <c:v>6.5525185613524101E-3</c:v>
                </c:pt>
                <c:pt idx="853">
                  <c:v>2.912016619611628E-3</c:v>
                </c:pt>
                <c:pt idx="854">
                  <c:v>5.4713758765011283E-3</c:v>
                </c:pt>
                <c:pt idx="855">
                  <c:v>1.8213194962662437E-3</c:v>
                </c:pt>
                <c:pt idx="856">
                  <c:v>-3.1244166721075091E-3</c:v>
                </c:pt>
                <c:pt idx="857">
                  <c:v>-4.2565825159691815E-3</c:v>
                </c:pt>
                <c:pt idx="858">
                  <c:v>-4.2496317308924741E-4</c:v>
                </c:pt>
                <c:pt idx="859">
                  <c:v>3.5981074351091689E-3</c:v>
                </c:pt>
                <c:pt idx="860">
                  <c:v>5.7065492425077639E-3</c:v>
                </c:pt>
                <c:pt idx="861">
                  <c:v>5.7735343856386732E-3</c:v>
                </c:pt>
                <c:pt idx="862">
                  <c:v>4.1039984920183134E-3</c:v>
                </c:pt>
                <c:pt idx="863">
                  <c:v>7.2224929806086894E-3</c:v>
                </c:pt>
                <c:pt idx="864">
                  <c:v>4.7961496123851005E-3</c:v>
                </c:pt>
                <c:pt idx="865">
                  <c:v>8.8557599265137558E-3</c:v>
                </c:pt>
                <c:pt idx="866">
                  <c:v>9.743558709853755E-3</c:v>
                </c:pt>
                <c:pt idx="867">
                  <c:v>8.4813621850511021E-3</c:v>
                </c:pt>
                <c:pt idx="868">
                  <c:v>1.0466014631350176E-2</c:v>
                </c:pt>
                <c:pt idx="869">
                  <c:v>4.5800755890845345E-4</c:v>
                </c:pt>
                <c:pt idx="870">
                  <c:v>8.0210296693257791E-4</c:v>
                </c:pt>
                <c:pt idx="871">
                  <c:v>2.3622521091330659E-3</c:v>
                </c:pt>
                <c:pt idx="872">
                  <c:v>-2.3006116299704015E-5</c:v>
                </c:pt>
                <c:pt idx="873">
                  <c:v>-6.1125813711322939E-3</c:v>
                </c:pt>
                <c:pt idx="874">
                  <c:v>-6.8962824956886352E-3</c:v>
                </c:pt>
                <c:pt idx="875">
                  <c:v>-4.4708700110790145E-3</c:v>
                </c:pt>
                <c:pt idx="876">
                  <c:v>-9.3231937301572533E-4</c:v>
                </c:pt>
                <c:pt idx="877">
                  <c:v>-5.177856771601679E-3</c:v>
                </c:pt>
                <c:pt idx="878">
                  <c:v>-7.416444050850758E-3</c:v>
                </c:pt>
                <c:pt idx="879">
                  <c:v>-1.7828926035479992E-3</c:v>
                </c:pt>
                <c:pt idx="880">
                  <c:v>1.7578313712763717E-3</c:v>
                </c:pt>
                <c:pt idx="881">
                  <c:v>-3.384312305511856E-4</c:v>
                </c:pt>
                <c:pt idx="882">
                  <c:v>2.6901359950336099E-3</c:v>
                </c:pt>
                <c:pt idx="883">
                  <c:v>-2.0771446230425178E-2</c:v>
                </c:pt>
                <c:pt idx="884">
                  <c:v>-4.6209948126817229E-3</c:v>
                </c:pt>
                <c:pt idx="885">
                  <c:v>-2.4777171385048976E-2</c:v>
                </c:pt>
                <c:pt idx="886">
                  <c:v>-2.3409429205452664E-2</c:v>
                </c:pt>
                <c:pt idx="887">
                  <c:v>-1.0972221768799905E-2</c:v>
                </c:pt>
                <c:pt idx="888">
                  <c:v>-1.4710264220076085E-2</c:v>
                </c:pt>
                <c:pt idx="889">
                  <c:v>-1.8921109068768874E-2</c:v>
                </c:pt>
                <c:pt idx="890">
                  <c:v>-2.1599257757993189E-2</c:v>
                </c:pt>
                <c:pt idx="891">
                  <c:v>-1.0594861846632645E-2</c:v>
                </c:pt>
                <c:pt idx="892">
                  <c:v>-1.8906216136007899E-3</c:v>
                </c:pt>
                <c:pt idx="893">
                  <c:v>1.7183827372652054E-2</c:v>
                </c:pt>
                <c:pt idx="894">
                  <c:v>-6.0114094109810692E-3</c:v>
                </c:pt>
                <c:pt idx="895">
                  <c:v>1.5353833789409474E-2</c:v>
                </c:pt>
                <c:pt idx="896">
                  <c:v>2.1224259540001667E-2</c:v>
                </c:pt>
                <c:pt idx="897">
                  <c:v>1.8006156453526231E-3</c:v>
                </c:pt>
                <c:pt idx="898">
                  <c:v>1.3516436318255399E-2</c:v>
                </c:pt>
                <c:pt idx="899">
                  <c:v>1.0269016111362255E-2</c:v>
                </c:pt>
                <c:pt idx="900">
                  <c:v>5.0020406141207379E-3</c:v>
                </c:pt>
                <c:pt idx="901">
                  <c:v>-1.568473400158585E-3</c:v>
                </c:pt>
                <c:pt idx="902">
                  <c:v>-7.5657812829632871E-3</c:v>
                </c:pt>
                <c:pt idx="903">
                  <c:v>-5.0712757378819865E-3</c:v>
                </c:pt>
                <c:pt idx="904">
                  <c:v>8.1489044077843308E-3</c:v>
                </c:pt>
                <c:pt idx="905">
                  <c:v>-1.0799168630304503E-2</c:v>
                </c:pt>
                <c:pt idx="906">
                  <c:v>-1.4935812387440409E-2</c:v>
                </c:pt>
                <c:pt idx="907">
                  <c:v>-8.6747613305084743E-3</c:v>
                </c:pt>
                <c:pt idx="908">
                  <c:v>-1.6409570188796425E-2</c:v>
                </c:pt>
                <c:pt idx="909">
                  <c:v>-1.6186164603632893E-2</c:v>
                </c:pt>
                <c:pt idx="910">
                  <c:v>-5.0767770214522135E-3</c:v>
                </c:pt>
                <c:pt idx="911">
                  <c:v>-7.1746911790525839E-3</c:v>
                </c:pt>
                <c:pt idx="912">
                  <c:v>-9.0328065167906355E-3</c:v>
                </c:pt>
                <c:pt idx="913">
                  <c:v>-5.8581639917321664E-3</c:v>
                </c:pt>
                <c:pt idx="914">
                  <c:v>-5.7148997269220632E-3</c:v>
                </c:pt>
                <c:pt idx="915">
                  <c:v>3.0047206820230593E-3</c:v>
                </c:pt>
                <c:pt idx="916">
                  <c:v>1.1686038607440934E-4</c:v>
                </c:pt>
                <c:pt idx="917">
                  <c:v>2.2974078242235475E-4</c:v>
                </c:pt>
                <c:pt idx="918">
                  <c:v>-3.0849832381003735E-3</c:v>
                </c:pt>
                <c:pt idx="919">
                  <c:v>-1.6464934046237225E-4</c:v>
                </c:pt>
                <c:pt idx="920">
                  <c:v>-1.3116173913295346E-2</c:v>
                </c:pt>
                <c:pt idx="921">
                  <c:v>-2.1852630666518495E-2</c:v>
                </c:pt>
                <c:pt idx="922">
                  <c:v>-2.4909172496695841E-2</c:v>
                </c:pt>
                <c:pt idx="923">
                  <c:v>-2.6492547301360816E-2</c:v>
                </c:pt>
                <c:pt idx="924">
                  <c:v>-9.2509421647354872E-3</c:v>
                </c:pt>
                <c:pt idx="925">
                  <c:v>-1.6811063399788935E-3</c:v>
                </c:pt>
                <c:pt idx="926">
                  <c:v>1.1076941160321145E-2</c:v>
                </c:pt>
                <c:pt idx="927">
                  <c:v>1.6016982655094762E-2</c:v>
                </c:pt>
                <c:pt idx="928">
                  <c:v>1.7731194605914647E-2</c:v>
                </c:pt>
                <c:pt idx="929">
                  <c:v>1.7737969143161527E-2</c:v>
                </c:pt>
                <c:pt idx="930">
                  <c:v>3.2000943244627843E-2</c:v>
                </c:pt>
                <c:pt idx="931">
                  <c:v>3.6964311129831284E-2</c:v>
                </c:pt>
                <c:pt idx="932">
                  <c:v>4.6062993473248416E-2</c:v>
                </c:pt>
                <c:pt idx="933">
                  <c:v>4.5340862082862567E-2</c:v>
                </c:pt>
                <c:pt idx="934">
                  <c:v>3.079436469773876E-2</c:v>
                </c:pt>
                <c:pt idx="935">
                  <c:v>2.9192577086312448E-2</c:v>
                </c:pt>
                <c:pt idx="936">
                  <c:v>1.8984155764164078E-2</c:v>
                </c:pt>
                <c:pt idx="937">
                  <c:v>2.0942056006754067E-2</c:v>
                </c:pt>
                <c:pt idx="938">
                  <c:v>1.707259494248985E-2</c:v>
                </c:pt>
                <c:pt idx="939">
                  <c:v>1.8522506568495637E-2</c:v>
                </c:pt>
                <c:pt idx="940">
                  <c:v>8.4126209527162071E-3</c:v>
                </c:pt>
                <c:pt idx="941">
                  <c:v>6.4744146466209421E-3</c:v>
                </c:pt>
                <c:pt idx="942">
                  <c:v>2.2058728832596575E-3</c:v>
                </c:pt>
                <c:pt idx="943">
                  <c:v>1.0399951354128953E-2</c:v>
                </c:pt>
                <c:pt idx="944">
                  <c:v>6.371333190857263E-3</c:v>
                </c:pt>
                <c:pt idx="945">
                  <c:v>1.7285601545145406E-2</c:v>
                </c:pt>
                <c:pt idx="946">
                  <c:v>1.8634917751811447E-2</c:v>
                </c:pt>
                <c:pt idx="947">
                  <c:v>2.0649590700178175E-2</c:v>
                </c:pt>
                <c:pt idx="948">
                  <c:v>2.4779897843863776E-2</c:v>
                </c:pt>
                <c:pt idx="949">
                  <c:v>2.9963978979278206E-2</c:v>
                </c:pt>
                <c:pt idx="950">
                  <c:v>2.4470613575770819E-2</c:v>
                </c:pt>
                <c:pt idx="951">
                  <c:v>3.1868044472406432E-2</c:v>
                </c:pt>
                <c:pt idx="952">
                  <c:v>2.9718959994795138E-2</c:v>
                </c:pt>
                <c:pt idx="953">
                  <c:v>2.5887705704439972E-2</c:v>
                </c:pt>
                <c:pt idx="954">
                  <c:v>2.6113534111384989E-2</c:v>
                </c:pt>
                <c:pt idx="955">
                  <c:v>1.057578933216396E-2</c:v>
                </c:pt>
                <c:pt idx="956">
                  <c:v>6.5540632961167021E-3</c:v>
                </c:pt>
                <c:pt idx="957">
                  <c:v>1.8835771935006942E-3</c:v>
                </c:pt>
                <c:pt idx="958">
                  <c:v>5.2675083398170943E-3</c:v>
                </c:pt>
                <c:pt idx="959">
                  <c:v>-9.6426157012644027E-3</c:v>
                </c:pt>
                <c:pt idx="960">
                  <c:v>-1.7856676601955915E-3</c:v>
                </c:pt>
                <c:pt idx="961">
                  <c:v>-1.030921020514677E-2</c:v>
                </c:pt>
                <c:pt idx="962">
                  <c:v>-1.0628667263096519E-4</c:v>
                </c:pt>
                <c:pt idx="963">
                  <c:v>3.6265044101326557E-3</c:v>
                </c:pt>
                <c:pt idx="964">
                  <c:v>-7.7537582792957713E-4</c:v>
                </c:pt>
                <c:pt idx="965">
                  <c:v>5.1957988160249019E-3</c:v>
                </c:pt>
                <c:pt idx="966">
                  <c:v>3.5056047522302293E-3</c:v>
                </c:pt>
                <c:pt idx="967">
                  <c:v>2.2546722724026747E-3</c:v>
                </c:pt>
                <c:pt idx="968">
                  <c:v>2.834465640267922E-3</c:v>
                </c:pt>
                <c:pt idx="969">
                  <c:v>9.0789939624068249E-3</c:v>
                </c:pt>
                <c:pt idx="970">
                  <c:v>1.1220473405177563E-2</c:v>
                </c:pt>
                <c:pt idx="971">
                  <c:v>1.2896393806399018E-2</c:v>
                </c:pt>
                <c:pt idx="972">
                  <c:v>6.2078275222541123E-3</c:v>
                </c:pt>
                <c:pt idx="973">
                  <c:v>-3.1139742931346015E-3</c:v>
                </c:pt>
                <c:pt idx="974">
                  <c:v>1.0175777289715496E-3</c:v>
                </c:pt>
                <c:pt idx="975">
                  <c:v>-5.186961146550274E-3</c:v>
                </c:pt>
                <c:pt idx="976">
                  <c:v>4.9110847178724512E-3</c:v>
                </c:pt>
                <c:pt idx="977">
                  <c:v>1.2905137589877519E-2</c:v>
                </c:pt>
                <c:pt idx="978">
                  <c:v>9.3438405100074659E-3</c:v>
                </c:pt>
                <c:pt idx="979">
                  <c:v>1.0624113101465837E-2</c:v>
                </c:pt>
                <c:pt idx="980">
                  <c:v>2.7483078721544595E-3</c:v>
                </c:pt>
                <c:pt idx="981">
                  <c:v>4.8299207882187842E-3</c:v>
                </c:pt>
                <c:pt idx="982">
                  <c:v>3.3660394645294582E-3</c:v>
                </c:pt>
                <c:pt idx="983">
                  <c:v>7.5520243680094502E-3</c:v>
                </c:pt>
                <c:pt idx="984">
                  <c:v>1.1429936706635894E-2</c:v>
                </c:pt>
                <c:pt idx="985">
                  <c:v>1.200608921652903E-2</c:v>
                </c:pt>
                <c:pt idx="986">
                  <c:v>5.6897520014364666E-3</c:v>
                </c:pt>
                <c:pt idx="987">
                  <c:v>-1.6112186129728268E-3</c:v>
                </c:pt>
                <c:pt idx="988">
                  <c:v>4.8604996844770626E-3</c:v>
                </c:pt>
                <c:pt idx="989">
                  <c:v>9.2870465594042349E-3</c:v>
                </c:pt>
                <c:pt idx="990">
                  <c:v>2.0546853464763433E-2</c:v>
                </c:pt>
                <c:pt idx="991">
                  <c:v>2.5436482146564209E-2</c:v>
                </c:pt>
                <c:pt idx="992">
                  <c:v>3.0118051719980103E-2</c:v>
                </c:pt>
                <c:pt idx="993">
                  <c:v>2.8683413330905717E-2</c:v>
                </c:pt>
                <c:pt idx="994">
                  <c:v>2.3122065726892752E-2</c:v>
                </c:pt>
                <c:pt idx="995">
                  <c:v>3.1269513263664374E-2</c:v>
                </c:pt>
                <c:pt idx="996">
                  <c:v>2.9959923653365614E-2</c:v>
                </c:pt>
                <c:pt idx="997">
                  <c:v>2.9685740690987398E-2</c:v>
                </c:pt>
                <c:pt idx="998">
                  <c:v>2.5441927197116E-2</c:v>
                </c:pt>
                <c:pt idx="999">
                  <c:v>2.2899685366977594E-2</c:v>
                </c:pt>
                <c:pt idx="1000">
                  <c:v>1.5085845994674186E-2</c:v>
                </c:pt>
                <c:pt idx="1001">
                  <c:v>2.4667729783801214E-2</c:v>
                </c:pt>
                <c:pt idx="1002">
                  <c:v>1.3810724118880445E-2</c:v>
                </c:pt>
                <c:pt idx="1003">
                  <c:v>1.5178965831329024E-2</c:v>
                </c:pt>
                <c:pt idx="1004">
                  <c:v>1.021919416323356E-2</c:v>
                </c:pt>
                <c:pt idx="1005">
                  <c:v>1.2717181223837637E-3</c:v>
                </c:pt>
                <c:pt idx="1006">
                  <c:v>6.767615998851909E-5</c:v>
                </c:pt>
                <c:pt idx="1007">
                  <c:v>4.4835259662440971E-4</c:v>
                </c:pt>
                <c:pt idx="1008">
                  <c:v>2.2194424202806842E-3</c:v>
                </c:pt>
                <c:pt idx="1009">
                  <c:v>1.5685427981156261E-3</c:v>
                </c:pt>
                <c:pt idx="1010">
                  <c:v>7.6549955619312215E-4</c:v>
                </c:pt>
                <c:pt idx="1011">
                  <c:v>-4.4758320795257895E-3</c:v>
                </c:pt>
                <c:pt idx="1012">
                  <c:v>-2.2674995252108167E-4</c:v>
                </c:pt>
                <c:pt idx="1013">
                  <c:v>-2.0456795328662571E-3</c:v>
                </c:pt>
                <c:pt idx="1014">
                  <c:v>-7.7497297430882521E-4</c:v>
                </c:pt>
                <c:pt idx="1015">
                  <c:v>-1.0342941594521897E-2</c:v>
                </c:pt>
                <c:pt idx="1016">
                  <c:v>-6.1680106796591508E-3</c:v>
                </c:pt>
                <c:pt idx="1017">
                  <c:v>-8.0284184565142559E-3</c:v>
                </c:pt>
                <c:pt idx="1018">
                  <c:v>-1.2136110827101853E-2</c:v>
                </c:pt>
                <c:pt idx="1019">
                  <c:v>-1.3522783765624562E-2</c:v>
                </c:pt>
                <c:pt idx="1020">
                  <c:v>-2.9127259564481166E-3</c:v>
                </c:pt>
                <c:pt idx="1021">
                  <c:v>-1.0167868816443441E-2</c:v>
                </c:pt>
                <c:pt idx="1022">
                  <c:v>-5.6090229938882451E-3</c:v>
                </c:pt>
                <c:pt idx="1023">
                  <c:v>-6.5514376350920278E-3</c:v>
                </c:pt>
                <c:pt idx="1024">
                  <c:v>-6.1829970670872151E-3</c:v>
                </c:pt>
                <c:pt idx="1025">
                  <c:v>6.861963430069608E-3</c:v>
                </c:pt>
                <c:pt idx="1026">
                  <c:v>1.9143240175438585E-3</c:v>
                </c:pt>
                <c:pt idx="1027">
                  <c:v>4.9028063299103994E-3</c:v>
                </c:pt>
                <c:pt idx="1028">
                  <c:v>4.9196863804098715E-3</c:v>
                </c:pt>
                <c:pt idx="1029">
                  <c:v>6.6272438354806566E-3</c:v>
                </c:pt>
                <c:pt idx="1030">
                  <c:v>-2.0329731667477076E-3</c:v>
                </c:pt>
                <c:pt idx="1031">
                  <c:v>-6.8847467419628433E-3</c:v>
                </c:pt>
                <c:pt idx="1032">
                  <c:v>-1.665357826267036E-2</c:v>
                </c:pt>
                <c:pt idx="1033">
                  <c:v>-5.8195184138167778E-3</c:v>
                </c:pt>
                <c:pt idx="1034">
                  <c:v>-7.0836461455799091E-3</c:v>
                </c:pt>
                <c:pt idx="1035">
                  <c:v>-9.3608372974900659E-3</c:v>
                </c:pt>
                <c:pt idx="1036">
                  <c:v>1.2275498966768496E-3</c:v>
                </c:pt>
                <c:pt idx="1037">
                  <c:v>-3.7397886971988906E-3</c:v>
                </c:pt>
                <c:pt idx="1038">
                  <c:v>7.8694203091539613E-3</c:v>
                </c:pt>
                <c:pt idx="1039">
                  <c:v>1.3254184373158954E-2</c:v>
                </c:pt>
                <c:pt idx="1040">
                  <c:v>1.4203271373784229E-2</c:v>
                </c:pt>
                <c:pt idx="1041">
                  <c:v>1.8523075781908791E-2</c:v>
                </c:pt>
                <c:pt idx="1042">
                  <c:v>2.3446116558958705E-2</c:v>
                </c:pt>
                <c:pt idx="1043">
                  <c:v>1.6600442540921412E-2</c:v>
                </c:pt>
                <c:pt idx="1044">
                  <c:v>2.0696389350404392E-2</c:v>
                </c:pt>
                <c:pt idx="1045">
                  <c:v>2.1142045150773909E-2</c:v>
                </c:pt>
                <c:pt idx="1046">
                  <c:v>1.4195128200358809E-2</c:v>
                </c:pt>
                <c:pt idx="1047">
                  <c:v>2.1315175712130114E-2</c:v>
                </c:pt>
                <c:pt idx="1048">
                  <c:v>1.0570884471940701E-2</c:v>
                </c:pt>
                <c:pt idx="1049">
                  <c:v>3.4728957092322391E-3</c:v>
                </c:pt>
                <c:pt idx="1050">
                  <c:v>5.0886798237274383E-3</c:v>
                </c:pt>
                <c:pt idx="1051">
                  <c:v>2.3707609332990439E-3</c:v>
                </c:pt>
                <c:pt idx="1052">
                  <c:v>2.8062053582040649E-3</c:v>
                </c:pt>
                <c:pt idx="1053">
                  <c:v>5.8405558087535232E-3</c:v>
                </c:pt>
                <c:pt idx="1054">
                  <c:v>3.9650792830062233E-3</c:v>
                </c:pt>
                <c:pt idx="1055">
                  <c:v>-1.3108219696540777E-2</c:v>
                </c:pt>
                <c:pt idx="1056">
                  <c:v>-1.0010114223406748E-2</c:v>
                </c:pt>
                <c:pt idx="1057">
                  <c:v>-7.3457705227671869E-3</c:v>
                </c:pt>
                <c:pt idx="1058">
                  <c:v>-2.236352210250325E-3</c:v>
                </c:pt>
                <c:pt idx="1059">
                  <c:v>6.256074012356373E-4</c:v>
                </c:pt>
                <c:pt idx="1060">
                  <c:v>1.9816785857181035E-3</c:v>
                </c:pt>
                <c:pt idx="1061">
                  <c:v>8.5789419253384323E-3</c:v>
                </c:pt>
                <c:pt idx="1062">
                  <c:v>1.0368979025591772E-2</c:v>
                </c:pt>
                <c:pt idx="1063">
                  <c:v>4.3984861022933535E-3</c:v>
                </c:pt>
                <c:pt idx="1064">
                  <c:v>4.6255444342575124E-3</c:v>
                </c:pt>
                <c:pt idx="1065">
                  <c:v>3.0513608464154435E-2</c:v>
                </c:pt>
                <c:pt idx="1066">
                  <c:v>3.0534443889023346E-2</c:v>
                </c:pt>
                <c:pt idx="1067">
                  <c:v>2.2571334151142597E-2</c:v>
                </c:pt>
                <c:pt idx="1068">
                  <c:v>1.4641561603758117E-2</c:v>
                </c:pt>
                <c:pt idx="1069">
                  <c:v>1.4372405596249416E-2</c:v>
                </c:pt>
                <c:pt idx="1070">
                  <c:v>1.2153540504928022E-2</c:v>
                </c:pt>
                <c:pt idx="1071">
                  <c:v>6.8910951394690421E-3</c:v>
                </c:pt>
                <c:pt idx="1072">
                  <c:v>5.6013508552961106E-3</c:v>
                </c:pt>
                <c:pt idx="1073">
                  <c:v>1.1308060291836265E-2</c:v>
                </c:pt>
                <c:pt idx="1074">
                  <c:v>1.0771807740289283E-2</c:v>
                </c:pt>
                <c:pt idx="1075">
                  <c:v>9.8710223710962329E-4</c:v>
                </c:pt>
                <c:pt idx="1076">
                  <c:v>-2.4301730833307836E-3</c:v>
                </c:pt>
                <c:pt idx="1077">
                  <c:v>7.1008171422962995E-3</c:v>
                </c:pt>
                <c:pt idx="1078">
                  <c:v>3.164565406837125E-3</c:v>
                </c:pt>
                <c:pt idx="1079">
                  <c:v>1.0147221409836705E-3</c:v>
                </c:pt>
                <c:pt idx="1080">
                  <c:v>2.9166750515921016E-4</c:v>
                </c:pt>
                <c:pt idx="1081">
                  <c:v>2.6816997788040248E-3</c:v>
                </c:pt>
                <c:pt idx="1082">
                  <c:v>3.9766939995300723E-3</c:v>
                </c:pt>
                <c:pt idx="1083">
                  <c:v>-8.6302511617388326E-3</c:v>
                </c:pt>
                <c:pt idx="1084">
                  <c:v>1.1355772957694092E-3</c:v>
                </c:pt>
                <c:pt idx="1085">
                  <c:v>-5.2595296305351126E-3</c:v>
                </c:pt>
                <c:pt idx="1086">
                  <c:v>-4.0110709768504107E-3</c:v>
                </c:pt>
                <c:pt idx="1087">
                  <c:v>-1.0015486229726235E-2</c:v>
                </c:pt>
                <c:pt idx="1088">
                  <c:v>-1.8441017213964655E-3</c:v>
                </c:pt>
                <c:pt idx="1089">
                  <c:v>-1.0674274757904986E-2</c:v>
                </c:pt>
                <c:pt idx="1090">
                  <c:v>-3.8356762408774726E-3</c:v>
                </c:pt>
                <c:pt idx="1091">
                  <c:v>-4.4680387634009125E-3</c:v>
                </c:pt>
                <c:pt idx="1092">
                  <c:v>-5.5667778218281977E-3</c:v>
                </c:pt>
                <c:pt idx="1093">
                  <c:v>9.8178595992216549E-3</c:v>
                </c:pt>
                <c:pt idx="1094">
                  <c:v>2.9211876190261303E-3</c:v>
                </c:pt>
                <c:pt idx="1095">
                  <c:v>1.6221020779430457E-2</c:v>
                </c:pt>
                <c:pt idx="1096">
                  <c:v>1.4636048886899651E-2</c:v>
                </c:pt>
                <c:pt idx="1097">
                  <c:v>1.2925559121235353E-2</c:v>
                </c:pt>
                <c:pt idx="1098">
                  <c:v>1.68315935441057E-2</c:v>
                </c:pt>
                <c:pt idx="1099">
                  <c:v>2.6090909717712558E-2</c:v>
                </c:pt>
                <c:pt idx="1100">
                  <c:v>1.9340257714913402E-2</c:v>
                </c:pt>
                <c:pt idx="1101">
                  <c:v>1.7348620597124231E-2</c:v>
                </c:pt>
                <c:pt idx="1102">
                  <c:v>2.1050515573523155E-2</c:v>
                </c:pt>
                <c:pt idx="1103">
                  <c:v>1.4054088383285368E-2</c:v>
                </c:pt>
                <c:pt idx="1104">
                  <c:v>1.1208097424428133E-2</c:v>
                </c:pt>
                <c:pt idx="1105">
                  <c:v>5.2034654231870748E-3</c:v>
                </c:pt>
                <c:pt idx="1106">
                  <c:v>4.5279687749102942E-3</c:v>
                </c:pt>
                <c:pt idx="1107">
                  <c:v>6.3764112639796023E-3</c:v>
                </c:pt>
                <c:pt idx="1108">
                  <c:v>1.510680050486579E-3</c:v>
                </c:pt>
                <c:pt idx="1109">
                  <c:v>-5.2169057608423533E-4</c:v>
                </c:pt>
                <c:pt idx="1110">
                  <c:v>1.7335701202287248E-3</c:v>
                </c:pt>
                <c:pt idx="1111">
                  <c:v>4.4437157853043979E-3</c:v>
                </c:pt>
                <c:pt idx="1112">
                  <c:v>-8.9254399036123159E-4</c:v>
                </c:pt>
                <c:pt idx="1113">
                  <c:v>-1.5388425240908813E-3</c:v>
                </c:pt>
                <c:pt idx="1114">
                  <c:v>-1.5145899552217911E-2</c:v>
                </c:pt>
                <c:pt idx="1115">
                  <c:v>-1.2529127007508786E-2</c:v>
                </c:pt>
                <c:pt idx="1116">
                  <c:v>-1.8070646658630205E-3</c:v>
                </c:pt>
                <c:pt idx="1117">
                  <c:v>-4.7521180524506155E-3</c:v>
                </c:pt>
                <c:pt idx="1118">
                  <c:v>-3.82554965235861E-3</c:v>
                </c:pt>
                <c:pt idx="1119">
                  <c:v>-1.7196850138032509E-2</c:v>
                </c:pt>
                <c:pt idx="1120">
                  <c:v>-2.0921225236288876E-2</c:v>
                </c:pt>
                <c:pt idx="1121">
                  <c:v>-2.1405094320456633E-2</c:v>
                </c:pt>
                <c:pt idx="1122">
                  <c:v>-9.0960467512618288E-3</c:v>
                </c:pt>
                <c:pt idx="1123">
                  <c:v>-1.219194235128849E-2</c:v>
                </c:pt>
                <c:pt idx="1124">
                  <c:v>3.1165961344383484E-4</c:v>
                </c:pt>
                <c:pt idx="1125">
                  <c:v>7.0837427586422199E-4</c:v>
                </c:pt>
                <c:pt idx="1126">
                  <c:v>-8.7983238546917256E-3</c:v>
                </c:pt>
                <c:pt idx="1127">
                  <c:v>-7.4569243841215074E-3</c:v>
                </c:pt>
                <c:pt idx="1128">
                  <c:v>-4.2714881453897189E-3</c:v>
                </c:pt>
                <c:pt idx="1129">
                  <c:v>1.6990527475552644E-2</c:v>
                </c:pt>
                <c:pt idx="1130">
                  <c:v>2.0808159413307992E-2</c:v>
                </c:pt>
                <c:pt idx="1131">
                  <c:v>1.2066725365126358E-2</c:v>
                </c:pt>
                <c:pt idx="1132">
                  <c:v>5.2988722596600812E-3</c:v>
                </c:pt>
                <c:pt idx="1133">
                  <c:v>8.5799906333792631E-3</c:v>
                </c:pt>
                <c:pt idx="1134">
                  <c:v>9.166647096321973E-3</c:v>
                </c:pt>
                <c:pt idx="1135">
                  <c:v>1.8276150360341442E-2</c:v>
                </c:pt>
                <c:pt idx="1136">
                  <c:v>2.1147499629961878E-2</c:v>
                </c:pt>
                <c:pt idx="1137">
                  <c:v>2.1061867062602189E-2</c:v>
                </c:pt>
                <c:pt idx="1138">
                  <c:v>1.5356011449384865E-2</c:v>
                </c:pt>
                <c:pt idx="1139">
                  <c:v>1.1496815482061431E-2</c:v>
                </c:pt>
                <c:pt idx="1140">
                  <c:v>1.0971099272976213E-2</c:v>
                </c:pt>
                <c:pt idx="1141">
                  <c:v>1.9660137309144531E-2</c:v>
                </c:pt>
                <c:pt idx="1142">
                  <c:v>1.7170441727210394E-2</c:v>
                </c:pt>
                <c:pt idx="1143">
                  <c:v>1.4298327891262222E-2</c:v>
                </c:pt>
                <c:pt idx="1144">
                  <c:v>1.6435872004508571E-2</c:v>
                </c:pt>
                <c:pt idx="1145">
                  <c:v>3.4303742606136053E-3</c:v>
                </c:pt>
                <c:pt idx="1146">
                  <c:v>1.4423589744695162E-4</c:v>
                </c:pt>
                <c:pt idx="1147">
                  <c:v>3.4642238699019129E-3</c:v>
                </c:pt>
                <c:pt idx="1148">
                  <c:v>5.7694385365290833E-3</c:v>
                </c:pt>
                <c:pt idx="1149">
                  <c:v>7.6222238419176667E-3</c:v>
                </c:pt>
                <c:pt idx="1150">
                  <c:v>1.0033880723218829E-2</c:v>
                </c:pt>
                <c:pt idx="1151">
                  <c:v>1.1080812378218017E-2</c:v>
                </c:pt>
                <c:pt idx="1152">
                  <c:v>1.1692609250291098E-2</c:v>
                </c:pt>
                <c:pt idx="1153">
                  <c:v>2.0374078949128325E-2</c:v>
                </c:pt>
                <c:pt idx="1154">
                  <c:v>1.8652283899328301E-2</c:v>
                </c:pt>
                <c:pt idx="1155">
                  <c:v>1.9070742758450127E-2</c:v>
                </c:pt>
                <c:pt idx="1156">
                  <c:v>2.1318298525023354E-2</c:v>
                </c:pt>
                <c:pt idx="1157">
                  <c:v>1.9043358864311129E-2</c:v>
                </c:pt>
                <c:pt idx="1158">
                  <c:v>1.6151291160846414E-2</c:v>
                </c:pt>
                <c:pt idx="1159">
                  <c:v>1.3330750334574667E-2</c:v>
                </c:pt>
                <c:pt idx="1160">
                  <c:v>1.1213454059839475E-2</c:v>
                </c:pt>
                <c:pt idx="1161">
                  <c:v>9.729295426010854E-3</c:v>
                </c:pt>
                <c:pt idx="1162">
                  <c:v>9.2254115756085862E-3</c:v>
                </c:pt>
                <c:pt idx="1163">
                  <c:v>3.9224517504470773E-3</c:v>
                </c:pt>
                <c:pt idx="1164">
                  <c:v>1.010045889903528E-2</c:v>
                </c:pt>
                <c:pt idx="1165">
                  <c:v>7.9261273822035481E-3</c:v>
                </c:pt>
                <c:pt idx="1166">
                  <c:v>7.22300853241176E-3</c:v>
                </c:pt>
                <c:pt idx="1167">
                  <c:v>7.4716996520217535E-4</c:v>
                </c:pt>
                <c:pt idx="1168">
                  <c:v>3.7054861037233021E-3</c:v>
                </c:pt>
                <c:pt idx="1169">
                  <c:v>1.0868374165546731E-2</c:v>
                </c:pt>
                <c:pt idx="1170">
                  <c:v>5.9215742311623121E-3</c:v>
                </c:pt>
                <c:pt idx="1171">
                  <c:v>6.1932347317855364E-3</c:v>
                </c:pt>
                <c:pt idx="1172">
                  <c:v>7.0420188174478799E-3</c:v>
                </c:pt>
                <c:pt idx="1173">
                  <c:v>6.9040227262468215E-3</c:v>
                </c:pt>
                <c:pt idx="1174">
                  <c:v>4.8925158864490895E-3</c:v>
                </c:pt>
                <c:pt idx="1175">
                  <c:v>1.0143355321339793E-2</c:v>
                </c:pt>
                <c:pt idx="1176">
                  <c:v>8.3376334764515038E-3</c:v>
                </c:pt>
                <c:pt idx="1177">
                  <c:v>1.4454203212606554E-2</c:v>
                </c:pt>
                <c:pt idx="1178">
                  <c:v>9.4150824776473019E-3</c:v>
                </c:pt>
                <c:pt idx="1179">
                  <c:v>4.7642566594846011E-4</c:v>
                </c:pt>
                <c:pt idx="1180">
                  <c:v>4.6571538390871728E-3</c:v>
                </c:pt>
                <c:pt idx="1181">
                  <c:v>1.4008600875106722E-3</c:v>
                </c:pt>
                <c:pt idx="1182">
                  <c:v>-5.7309825083525804E-3</c:v>
                </c:pt>
                <c:pt idx="1183">
                  <c:v>2.2417224444219691E-3</c:v>
                </c:pt>
                <c:pt idx="1184">
                  <c:v>-3.4799837996756324E-3</c:v>
                </c:pt>
                <c:pt idx="1185">
                  <c:v>-3.475557795673104E-3</c:v>
                </c:pt>
                <c:pt idx="1186">
                  <c:v>3.2334015210705004E-3</c:v>
                </c:pt>
                <c:pt idx="1187">
                  <c:v>1.0402450423490511E-3</c:v>
                </c:pt>
                <c:pt idx="1188">
                  <c:v>6.8632109009307343E-3</c:v>
                </c:pt>
                <c:pt idx="1189">
                  <c:v>7.3769261510962698E-3</c:v>
                </c:pt>
                <c:pt idx="1190">
                  <c:v>1.6194107388999904E-2</c:v>
                </c:pt>
                <c:pt idx="1191">
                  <c:v>1.8137094068453513E-2</c:v>
                </c:pt>
                <c:pt idx="1192">
                  <c:v>3.1835679563428199E-2</c:v>
                </c:pt>
                <c:pt idx="1193">
                  <c:v>2.164644376795068E-2</c:v>
                </c:pt>
                <c:pt idx="1194">
                  <c:v>2.3223149961153173E-2</c:v>
                </c:pt>
                <c:pt idx="1195">
                  <c:v>1.8201889533570013E-2</c:v>
                </c:pt>
                <c:pt idx="1196">
                  <c:v>1.156793907584246E-2</c:v>
                </c:pt>
                <c:pt idx="1197">
                  <c:v>1.5246548367145394E-2</c:v>
                </c:pt>
                <c:pt idx="1198">
                  <c:v>1.8683766206028449E-2</c:v>
                </c:pt>
                <c:pt idx="1199">
                  <c:v>2.2264939826398003E-2</c:v>
                </c:pt>
                <c:pt idx="1200">
                  <c:v>1.401233135329169E-2</c:v>
                </c:pt>
                <c:pt idx="1201">
                  <c:v>1.3908556666436294E-2</c:v>
                </c:pt>
                <c:pt idx="1202">
                  <c:v>1.6718021425118448E-3</c:v>
                </c:pt>
                <c:pt idx="1203">
                  <c:v>1.263269839233574E-2</c:v>
                </c:pt>
                <c:pt idx="1204">
                  <c:v>1.9033887595012546E-2</c:v>
                </c:pt>
                <c:pt idx="1205">
                  <c:v>1.9544780211971761E-2</c:v>
                </c:pt>
                <c:pt idx="1206">
                  <c:v>1.8830655883267943E-2</c:v>
                </c:pt>
                <c:pt idx="1207">
                  <c:v>1.7886276107991487E-2</c:v>
                </c:pt>
                <c:pt idx="1208">
                  <c:v>1.1936802431227194E-2</c:v>
                </c:pt>
                <c:pt idx="1209">
                  <c:v>7.6809846568229997E-3</c:v>
                </c:pt>
                <c:pt idx="1210">
                  <c:v>6.9238892453253164E-3</c:v>
                </c:pt>
                <c:pt idx="1211">
                  <c:v>9.2292769775880468E-3</c:v>
                </c:pt>
                <c:pt idx="1212">
                  <c:v>8.1118123217802235E-3</c:v>
                </c:pt>
                <c:pt idx="1213">
                  <c:v>7.4465773750776489E-3</c:v>
                </c:pt>
                <c:pt idx="1214">
                  <c:v>8.4765322309387509E-3</c:v>
                </c:pt>
                <c:pt idx="1215">
                  <c:v>1.5732572742233573E-2</c:v>
                </c:pt>
                <c:pt idx="1216">
                  <c:v>2.3569954775834033E-2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A8-FD4C-86CD-C01CCF81D87F}"/>
            </c:ext>
          </c:extLst>
        </c:ser>
        <c:ser>
          <c:idx val="1"/>
          <c:order val="1"/>
          <c:tx>
            <c:v>10D VaR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'Question 5'!$A$32:$A$1249</c:f>
              <c:numCache>
                <c:formatCode>m/d/yy</c:formatCode>
                <c:ptCount val="1218"/>
                <c:pt idx="0">
                  <c:v>41327</c:v>
                </c:pt>
                <c:pt idx="1">
                  <c:v>41330</c:v>
                </c:pt>
                <c:pt idx="2">
                  <c:v>41331</c:v>
                </c:pt>
                <c:pt idx="3">
                  <c:v>41332</c:v>
                </c:pt>
                <c:pt idx="4">
                  <c:v>41333</c:v>
                </c:pt>
                <c:pt idx="5">
                  <c:v>41334</c:v>
                </c:pt>
                <c:pt idx="6">
                  <c:v>41337</c:v>
                </c:pt>
                <c:pt idx="7">
                  <c:v>41338</c:v>
                </c:pt>
                <c:pt idx="8">
                  <c:v>41339</c:v>
                </c:pt>
                <c:pt idx="9">
                  <c:v>41340</c:v>
                </c:pt>
                <c:pt idx="10">
                  <c:v>41341</c:v>
                </c:pt>
                <c:pt idx="11">
                  <c:v>41344</c:v>
                </c:pt>
                <c:pt idx="12">
                  <c:v>41345</c:v>
                </c:pt>
                <c:pt idx="13">
                  <c:v>41346</c:v>
                </c:pt>
                <c:pt idx="14">
                  <c:v>41347</c:v>
                </c:pt>
                <c:pt idx="15">
                  <c:v>41348</c:v>
                </c:pt>
                <c:pt idx="16">
                  <c:v>41351</c:v>
                </c:pt>
                <c:pt idx="17">
                  <c:v>41352</c:v>
                </c:pt>
                <c:pt idx="18">
                  <c:v>41353</c:v>
                </c:pt>
                <c:pt idx="19">
                  <c:v>41354</c:v>
                </c:pt>
                <c:pt idx="20">
                  <c:v>41355</c:v>
                </c:pt>
                <c:pt idx="21">
                  <c:v>41358</c:v>
                </c:pt>
                <c:pt idx="22">
                  <c:v>41359</c:v>
                </c:pt>
                <c:pt idx="23">
                  <c:v>41360</c:v>
                </c:pt>
                <c:pt idx="24">
                  <c:v>41361</c:v>
                </c:pt>
                <c:pt idx="25">
                  <c:v>41365</c:v>
                </c:pt>
                <c:pt idx="26">
                  <c:v>41366</c:v>
                </c:pt>
                <c:pt idx="27">
                  <c:v>41367</c:v>
                </c:pt>
                <c:pt idx="28">
                  <c:v>41368</c:v>
                </c:pt>
                <c:pt idx="29">
                  <c:v>41369</c:v>
                </c:pt>
                <c:pt idx="30">
                  <c:v>41372</c:v>
                </c:pt>
                <c:pt idx="31">
                  <c:v>41373</c:v>
                </c:pt>
                <c:pt idx="32">
                  <c:v>41374</c:v>
                </c:pt>
                <c:pt idx="33">
                  <c:v>41375</c:v>
                </c:pt>
                <c:pt idx="34">
                  <c:v>41376</c:v>
                </c:pt>
                <c:pt idx="35">
                  <c:v>41379</c:v>
                </c:pt>
                <c:pt idx="36">
                  <c:v>41380</c:v>
                </c:pt>
                <c:pt idx="37">
                  <c:v>41381</c:v>
                </c:pt>
                <c:pt idx="38">
                  <c:v>41382</c:v>
                </c:pt>
                <c:pt idx="39">
                  <c:v>41383</c:v>
                </c:pt>
                <c:pt idx="40">
                  <c:v>41386</c:v>
                </c:pt>
                <c:pt idx="41">
                  <c:v>41387</c:v>
                </c:pt>
                <c:pt idx="42">
                  <c:v>41388</c:v>
                </c:pt>
                <c:pt idx="43">
                  <c:v>41389</c:v>
                </c:pt>
                <c:pt idx="44">
                  <c:v>41390</c:v>
                </c:pt>
                <c:pt idx="45">
                  <c:v>41393</c:v>
                </c:pt>
                <c:pt idx="46">
                  <c:v>41394</c:v>
                </c:pt>
                <c:pt idx="47">
                  <c:v>41395</c:v>
                </c:pt>
                <c:pt idx="48">
                  <c:v>41396</c:v>
                </c:pt>
                <c:pt idx="49">
                  <c:v>41397</c:v>
                </c:pt>
                <c:pt idx="50">
                  <c:v>41400</c:v>
                </c:pt>
                <c:pt idx="51">
                  <c:v>41401</c:v>
                </c:pt>
                <c:pt idx="52">
                  <c:v>41402</c:v>
                </c:pt>
                <c:pt idx="53">
                  <c:v>41403</c:v>
                </c:pt>
                <c:pt idx="54">
                  <c:v>41404</c:v>
                </c:pt>
                <c:pt idx="55">
                  <c:v>41407</c:v>
                </c:pt>
                <c:pt idx="56">
                  <c:v>41408</c:v>
                </c:pt>
                <c:pt idx="57">
                  <c:v>41409</c:v>
                </c:pt>
                <c:pt idx="58">
                  <c:v>41410</c:v>
                </c:pt>
                <c:pt idx="59">
                  <c:v>41411</c:v>
                </c:pt>
                <c:pt idx="60">
                  <c:v>41414</c:v>
                </c:pt>
                <c:pt idx="61">
                  <c:v>41415</c:v>
                </c:pt>
                <c:pt idx="62">
                  <c:v>41416</c:v>
                </c:pt>
                <c:pt idx="63">
                  <c:v>41417</c:v>
                </c:pt>
                <c:pt idx="64">
                  <c:v>41418</c:v>
                </c:pt>
                <c:pt idx="65">
                  <c:v>41422</c:v>
                </c:pt>
                <c:pt idx="66">
                  <c:v>41423</c:v>
                </c:pt>
                <c:pt idx="67">
                  <c:v>41424</c:v>
                </c:pt>
                <c:pt idx="68">
                  <c:v>41425</c:v>
                </c:pt>
                <c:pt idx="69">
                  <c:v>41428</c:v>
                </c:pt>
                <c:pt idx="70">
                  <c:v>41429</c:v>
                </c:pt>
                <c:pt idx="71">
                  <c:v>41430</c:v>
                </c:pt>
                <c:pt idx="72">
                  <c:v>41431</c:v>
                </c:pt>
                <c:pt idx="73">
                  <c:v>41432</c:v>
                </c:pt>
                <c:pt idx="74">
                  <c:v>41435</c:v>
                </c:pt>
                <c:pt idx="75">
                  <c:v>41436</c:v>
                </c:pt>
                <c:pt idx="76">
                  <c:v>41437</c:v>
                </c:pt>
                <c:pt idx="77">
                  <c:v>41438</c:v>
                </c:pt>
                <c:pt idx="78">
                  <c:v>41439</c:v>
                </c:pt>
                <c:pt idx="79">
                  <c:v>41442</c:v>
                </c:pt>
                <c:pt idx="80">
                  <c:v>41443</c:v>
                </c:pt>
                <c:pt idx="81">
                  <c:v>41444</c:v>
                </c:pt>
                <c:pt idx="82">
                  <c:v>41445</c:v>
                </c:pt>
                <c:pt idx="83">
                  <c:v>41446</c:v>
                </c:pt>
                <c:pt idx="84">
                  <c:v>41449</c:v>
                </c:pt>
                <c:pt idx="85">
                  <c:v>41450</c:v>
                </c:pt>
                <c:pt idx="86">
                  <c:v>41451</c:v>
                </c:pt>
                <c:pt idx="87">
                  <c:v>41452</c:v>
                </c:pt>
                <c:pt idx="88">
                  <c:v>41453</c:v>
                </c:pt>
                <c:pt idx="89">
                  <c:v>41456</c:v>
                </c:pt>
                <c:pt idx="90">
                  <c:v>41457</c:v>
                </c:pt>
                <c:pt idx="91">
                  <c:v>41458</c:v>
                </c:pt>
                <c:pt idx="92">
                  <c:v>41460</c:v>
                </c:pt>
                <c:pt idx="93">
                  <c:v>41463</c:v>
                </c:pt>
                <c:pt idx="94">
                  <c:v>41464</c:v>
                </c:pt>
                <c:pt idx="95">
                  <c:v>41465</c:v>
                </c:pt>
                <c:pt idx="96">
                  <c:v>41466</c:v>
                </c:pt>
                <c:pt idx="97">
                  <c:v>41467</c:v>
                </c:pt>
                <c:pt idx="98">
                  <c:v>41470</c:v>
                </c:pt>
                <c:pt idx="99">
                  <c:v>41471</c:v>
                </c:pt>
                <c:pt idx="100">
                  <c:v>41472</c:v>
                </c:pt>
                <c:pt idx="101">
                  <c:v>41473</c:v>
                </c:pt>
                <c:pt idx="102">
                  <c:v>41474</c:v>
                </c:pt>
                <c:pt idx="103">
                  <c:v>41477</c:v>
                </c:pt>
                <c:pt idx="104">
                  <c:v>41478</c:v>
                </c:pt>
                <c:pt idx="105">
                  <c:v>41479</c:v>
                </c:pt>
                <c:pt idx="106">
                  <c:v>41480</c:v>
                </c:pt>
                <c:pt idx="107">
                  <c:v>41481</c:v>
                </c:pt>
                <c:pt idx="108">
                  <c:v>41484</c:v>
                </c:pt>
                <c:pt idx="109">
                  <c:v>41485</c:v>
                </c:pt>
                <c:pt idx="110">
                  <c:v>41486</c:v>
                </c:pt>
                <c:pt idx="111">
                  <c:v>41487</c:v>
                </c:pt>
                <c:pt idx="112">
                  <c:v>41488</c:v>
                </c:pt>
                <c:pt idx="113">
                  <c:v>41491</c:v>
                </c:pt>
                <c:pt idx="114">
                  <c:v>41492</c:v>
                </c:pt>
                <c:pt idx="115">
                  <c:v>41493</c:v>
                </c:pt>
                <c:pt idx="116">
                  <c:v>41494</c:v>
                </c:pt>
                <c:pt idx="117">
                  <c:v>41495</c:v>
                </c:pt>
                <c:pt idx="118">
                  <c:v>41498</c:v>
                </c:pt>
                <c:pt idx="119">
                  <c:v>41499</c:v>
                </c:pt>
                <c:pt idx="120">
                  <c:v>41500</c:v>
                </c:pt>
                <c:pt idx="121">
                  <c:v>41501</c:v>
                </c:pt>
                <c:pt idx="122">
                  <c:v>41502</c:v>
                </c:pt>
                <c:pt idx="123">
                  <c:v>41505</c:v>
                </c:pt>
                <c:pt idx="124">
                  <c:v>41506</c:v>
                </c:pt>
                <c:pt idx="125">
                  <c:v>41507</c:v>
                </c:pt>
                <c:pt idx="126">
                  <c:v>41508</c:v>
                </c:pt>
                <c:pt idx="127">
                  <c:v>41509</c:v>
                </c:pt>
                <c:pt idx="128">
                  <c:v>41512</c:v>
                </c:pt>
                <c:pt idx="129">
                  <c:v>41513</c:v>
                </c:pt>
                <c:pt idx="130">
                  <c:v>41514</c:v>
                </c:pt>
                <c:pt idx="131">
                  <c:v>41515</c:v>
                </c:pt>
                <c:pt idx="132">
                  <c:v>41516</c:v>
                </c:pt>
                <c:pt idx="133">
                  <c:v>41520</c:v>
                </c:pt>
                <c:pt idx="134">
                  <c:v>41521</c:v>
                </c:pt>
                <c:pt idx="135">
                  <c:v>41522</c:v>
                </c:pt>
                <c:pt idx="136">
                  <c:v>41523</c:v>
                </c:pt>
                <c:pt idx="137">
                  <c:v>41526</c:v>
                </c:pt>
                <c:pt idx="138">
                  <c:v>41527</c:v>
                </c:pt>
                <c:pt idx="139">
                  <c:v>41528</c:v>
                </c:pt>
                <c:pt idx="140">
                  <c:v>41529</c:v>
                </c:pt>
                <c:pt idx="141">
                  <c:v>41530</c:v>
                </c:pt>
                <c:pt idx="142">
                  <c:v>41533</c:v>
                </c:pt>
                <c:pt idx="143">
                  <c:v>41534</c:v>
                </c:pt>
                <c:pt idx="144">
                  <c:v>41535</c:v>
                </c:pt>
                <c:pt idx="145">
                  <c:v>41536</c:v>
                </c:pt>
                <c:pt idx="146">
                  <c:v>41537</c:v>
                </c:pt>
                <c:pt idx="147">
                  <c:v>41540</c:v>
                </c:pt>
                <c:pt idx="148">
                  <c:v>41541</c:v>
                </c:pt>
                <c:pt idx="149">
                  <c:v>41542</c:v>
                </c:pt>
                <c:pt idx="150">
                  <c:v>41543</c:v>
                </c:pt>
                <c:pt idx="151">
                  <c:v>41544</c:v>
                </c:pt>
                <c:pt idx="152">
                  <c:v>41547</c:v>
                </c:pt>
                <c:pt idx="153">
                  <c:v>41548</c:v>
                </c:pt>
                <c:pt idx="154">
                  <c:v>41549</c:v>
                </c:pt>
                <c:pt idx="155">
                  <c:v>41550</c:v>
                </c:pt>
                <c:pt idx="156">
                  <c:v>41551</c:v>
                </c:pt>
                <c:pt idx="157">
                  <c:v>41554</c:v>
                </c:pt>
                <c:pt idx="158">
                  <c:v>41555</c:v>
                </c:pt>
                <c:pt idx="159">
                  <c:v>41556</c:v>
                </c:pt>
                <c:pt idx="160">
                  <c:v>41557</c:v>
                </c:pt>
                <c:pt idx="161">
                  <c:v>41558</c:v>
                </c:pt>
                <c:pt idx="162">
                  <c:v>41561</c:v>
                </c:pt>
                <c:pt idx="163">
                  <c:v>41562</c:v>
                </c:pt>
                <c:pt idx="164">
                  <c:v>41563</c:v>
                </c:pt>
                <c:pt idx="165">
                  <c:v>41564</c:v>
                </c:pt>
                <c:pt idx="166">
                  <c:v>41565</c:v>
                </c:pt>
                <c:pt idx="167">
                  <c:v>41568</c:v>
                </c:pt>
                <c:pt idx="168">
                  <c:v>41569</c:v>
                </c:pt>
                <c:pt idx="169">
                  <c:v>41570</c:v>
                </c:pt>
                <c:pt idx="170">
                  <c:v>41571</c:v>
                </c:pt>
                <c:pt idx="171">
                  <c:v>41572</c:v>
                </c:pt>
                <c:pt idx="172">
                  <c:v>41575</c:v>
                </c:pt>
                <c:pt idx="173">
                  <c:v>41576</c:v>
                </c:pt>
                <c:pt idx="174">
                  <c:v>41577</c:v>
                </c:pt>
                <c:pt idx="175">
                  <c:v>41578</c:v>
                </c:pt>
                <c:pt idx="176">
                  <c:v>41579</c:v>
                </c:pt>
                <c:pt idx="177">
                  <c:v>41582</c:v>
                </c:pt>
                <c:pt idx="178">
                  <c:v>41583</c:v>
                </c:pt>
                <c:pt idx="179">
                  <c:v>41584</c:v>
                </c:pt>
                <c:pt idx="180">
                  <c:v>41585</c:v>
                </c:pt>
                <c:pt idx="181">
                  <c:v>41586</c:v>
                </c:pt>
                <c:pt idx="182">
                  <c:v>41589</c:v>
                </c:pt>
                <c:pt idx="183">
                  <c:v>41590</c:v>
                </c:pt>
                <c:pt idx="184">
                  <c:v>41591</c:v>
                </c:pt>
                <c:pt idx="185">
                  <c:v>41592</c:v>
                </c:pt>
                <c:pt idx="186">
                  <c:v>41593</c:v>
                </c:pt>
                <c:pt idx="187">
                  <c:v>41596</c:v>
                </c:pt>
                <c:pt idx="188">
                  <c:v>41597</c:v>
                </c:pt>
                <c:pt idx="189">
                  <c:v>41598</c:v>
                </c:pt>
                <c:pt idx="190">
                  <c:v>41599</c:v>
                </c:pt>
                <c:pt idx="191">
                  <c:v>41600</c:v>
                </c:pt>
                <c:pt idx="192">
                  <c:v>41603</c:v>
                </c:pt>
                <c:pt idx="193">
                  <c:v>41604</c:v>
                </c:pt>
                <c:pt idx="194">
                  <c:v>41605</c:v>
                </c:pt>
                <c:pt idx="195">
                  <c:v>41607</c:v>
                </c:pt>
                <c:pt idx="196">
                  <c:v>41610</c:v>
                </c:pt>
                <c:pt idx="197">
                  <c:v>41611</c:v>
                </c:pt>
                <c:pt idx="198">
                  <c:v>41612</c:v>
                </c:pt>
                <c:pt idx="199">
                  <c:v>41613</c:v>
                </c:pt>
                <c:pt idx="200">
                  <c:v>41614</c:v>
                </c:pt>
                <c:pt idx="201">
                  <c:v>41617</c:v>
                </c:pt>
                <c:pt idx="202">
                  <c:v>41618</c:v>
                </c:pt>
                <c:pt idx="203">
                  <c:v>41619</c:v>
                </c:pt>
                <c:pt idx="204">
                  <c:v>41620</c:v>
                </c:pt>
                <c:pt idx="205">
                  <c:v>41621</c:v>
                </c:pt>
                <c:pt idx="206">
                  <c:v>41624</c:v>
                </c:pt>
                <c:pt idx="207">
                  <c:v>41625</c:v>
                </c:pt>
                <c:pt idx="208">
                  <c:v>41626</c:v>
                </c:pt>
                <c:pt idx="209">
                  <c:v>41627</c:v>
                </c:pt>
                <c:pt idx="210">
                  <c:v>41628</c:v>
                </c:pt>
                <c:pt idx="211">
                  <c:v>41631</c:v>
                </c:pt>
                <c:pt idx="212">
                  <c:v>41632</c:v>
                </c:pt>
                <c:pt idx="213">
                  <c:v>41634</c:v>
                </c:pt>
                <c:pt idx="214">
                  <c:v>41635</c:v>
                </c:pt>
                <c:pt idx="215">
                  <c:v>41638</c:v>
                </c:pt>
                <c:pt idx="216">
                  <c:v>41639</c:v>
                </c:pt>
                <c:pt idx="217">
                  <c:v>41641</c:v>
                </c:pt>
                <c:pt idx="218">
                  <c:v>41642</c:v>
                </c:pt>
                <c:pt idx="219">
                  <c:v>41645</c:v>
                </c:pt>
                <c:pt idx="220">
                  <c:v>41646</c:v>
                </c:pt>
                <c:pt idx="221">
                  <c:v>41647</c:v>
                </c:pt>
                <c:pt idx="222">
                  <c:v>41648</c:v>
                </c:pt>
                <c:pt idx="223">
                  <c:v>41649</c:v>
                </c:pt>
                <c:pt idx="224">
                  <c:v>41652</c:v>
                </c:pt>
                <c:pt idx="225">
                  <c:v>41653</c:v>
                </c:pt>
                <c:pt idx="226">
                  <c:v>41654</c:v>
                </c:pt>
                <c:pt idx="227">
                  <c:v>41655</c:v>
                </c:pt>
                <c:pt idx="228">
                  <c:v>41656</c:v>
                </c:pt>
                <c:pt idx="229">
                  <c:v>41660</c:v>
                </c:pt>
                <c:pt idx="230">
                  <c:v>41661</c:v>
                </c:pt>
                <c:pt idx="231">
                  <c:v>41662</c:v>
                </c:pt>
                <c:pt idx="232">
                  <c:v>41663</c:v>
                </c:pt>
                <c:pt idx="233">
                  <c:v>41666</c:v>
                </c:pt>
                <c:pt idx="234">
                  <c:v>41667</c:v>
                </c:pt>
                <c:pt idx="235">
                  <c:v>41668</c:v>
                </c:pt>
                <c:pt idx="236">
                  <c:v>41669</c:v>
                </c:pt>
                <c:pt idx="237">
                  <c:v>41670</c:v>
                </c:pt>
                <c:pt idx="238">
                  <c:v>41673</c:v>
                </c:pt>
                <c:pt idx="239">
                  <c:v>41674</c:v>
                </c:pt>
                <c:pt idx="240">
                  <c:v>41675</c:v>
                </c:pt>
                <c:pt idx="241">
                  <c:v>41676</c:v>
                </c:pt>
                <c:pt idx="242">
                  <c:v>41677</c:v>
                </c:pt>
                <c:pt idx="243">
                  <c:v>41680</c:v>
                </c:pt>
                <c:pt idx="244">
                  <c:v>41681</c:v>
                </c:pt>
                <c:pt idx="245">
                  <c:v>41682</c:v>
                </c:pt>
                <c:pt idx="246">
                  <c:v>41683</c:v>
                </c:pt>
                <c:pt idx="247">
                  <c:v>41684</c:v>
                </c:pt>
                <c:pt idx="248">
                  <c:v>41688</c:v>
                </c:pt>
                <c:pt idx="249">
                  <c:v>41689</c:v>
                </c:pt>
                <c:pt idx="250">
                  <c:v>41690</c:v>
                </c:pt>
                <c:pt idx="251">
                  <c:v>41691</c:v>
                </c:pt>
                <c:pt idx="252">
                  <c:v>41694</c:v>
                </c:pt>
                <c:pt idx="253">
                  <c:v>41695</c:v>
                </c:pt>
                <c:pt idx="254">
                  <c:v>41696</c:v>
                </c:pt>
                <c:pt idx="255">
                  <c:v>41697</c:v>
                </c:pt>
                <c:pt idx="256">
                  <c:v>41698</c:v>
                </c:pt>
                <c:pt idx="257">
                  <c:v>41701</c:v>
                </c:pt>
                <c:pt idx="258">
                  <c:v>41702</c:v>
                </c:pt>
                <c:pt idx="259">
                  <c:v>41703</c:v>
                </c:pt>
                <c:pt idx="260">
                  <c:v>41704</c:v>
                </c:pt>
                <c:pt idx="261">
                  <c:v>41705</c:v>
                </c:pt>
                <c:pt idx="262">
                  <c:v>41708</c:v>
                </c:pt>
                <c:pt idx="263">
                  <c:v>41709</c:v>
                </c:pt>
                <c:pt idx="264">
                  <c:v>41710</c:v>
                </c:pt>
                <c:pt idx="265">
                  <c:v>41711</c:v>
                </c:pt>
                <c:pt idx="266">
                  <c:v>41712</c:v>
                </c:pt>
                <c:pt idx="267">
                  <c:v>41715</c:v>
                </c:pt>
                <c:pt idx="268">
                  <c:v>41716</c:v>
                </c:pt>
                <c:pt idx="269">
                  <c:v>41717</c:v>
                </c:pt>
                <c:pt idx="270">
                  <c:v>41718</c:v>
                </c:pt>
                <c:pt idx="271">
                  <c:v>41719</c:v>
                </c:pt>
                <c:pt idx="272">
                  <c:v>41722</c:v>
                </c:pt>
                <c:pt idx="273">
                  <c:v>41723</c:v>
                </c:pt>
                <c:pt idx="274">
                  <c:v>41724</c:v>
                </c:pt>
                <c:pt idx="275">
                  <c:v>41725</c:v>
                </c:pt>
                <c:pt idx="276">
                  <c:v>41726</c:v>
                </c:pt>
                <c:pt idx="277">
                  <c:v>41729</c:v>
                </c:pt>
                <c:pt idx="278">
                  <c:v>41730</c:v>
                </c:pt>
                <c:pt idx="279">
                  <c:v>41731</c:v>
                </c:pt>
                <c:pt idx="280">
                  <c:v>41732</c:v>
                </c:pt>
                <c:pt idx="281">
                  <c:v>41733</c:v>
                </c:pt>
                <c:pt idx="282">
                  <c:v>41736</c:v>
                </c:pt>
                <c:pt idx="283">
                  <c:v>41737</c:v>
                </c:pt>
                <c:pt idx="284">
                  <c:v>41738</c:v>
                </c:pt>
                <c:pt idx="285">
                  <c:v>41739</c:v>
                </c:pt>
                <c:pt idx="286">
                  <c:v>41740</c:v>
                </c:pt>
                <c:pt idx="287">
                  <c:v>41743</c:v>
                </c:pt>
                <c:pt idx="288">
                  <c:v>41744</c:v>
                </c:pt>
                <c:pt idx="289">
                  <c:v>41745</c:v>
                </c:pt>
                <c:pt idx="290">
                  <c:v>41746</c:v>
                </c:pt>
                <c:pt idx="291">
                  <c:v>41750</c:v>
                </c:pt>
                <c:pt idx="292">
                  <c:v>41751</c:v>
                </c:pt>
                <c:pt idx="293">
                  <c:v>41752</c:v>
                </c:pt>
                <c:pt idx="294">
                  <c:v>41753</c:v>
                </c:pt>
                <c:pt idx="295">
                  <c:v>41754</c:v>
                </c:pt>
                <c:pt idx="296">
                  <c:v>41757</c:v>
                </c:pt>
                <c:pt idx="297">
                  <c:v>41758</c:v>
                </c:pt>
                <c:pt idx="298">
                  <c:v>41759</c:v>
                </c:pt>
                <c:pt idx="299">
                  <c:v>41760</c:v>
                </c:pt>
                <c:pt idx="300">
                  <c:v>41761</c:v>
                </c:pt>
                <c:pt idx="301">
                  <c:v>41764</c:v>
                </c:pt>
                <c:pt idx="302">
                  <c:v>41765</c:v>
                </c:pt>
                <c:pt idx="303">
                  <c:v>41766</c:v>
                </c:pt>
                <c:pt idx="304">
                  <c:v>41767</c:v>
                </c:pt>
                <c:pt idx="305">
                  <c:v>41768</c:v>
                </c:pt>
                <c:pt idx="306">
                  <c:v>41771</c:v>
                </c:pt>
                <c:pt idx="307">
                  <c:v>41772</c:v>
                </c:pt>
                <c:pt idx="308">
                  <c:v>41773</c:v>
                </c:pt>
                <c:pt idx="309">
                  <c:v>41774</c:v>
                </c:pt>
                <c:pt idx="310">
                  <c:v>41775</c:v>
                </c:pt>
                <c:pt idx="311">
                  <c:v>41778</c:v>
                </c:pt>
                <c:pt idx="312">
                  <c:v>41779</c:v>
                </c:pt>
                <c:pt idx="313">
                  <c:v>41780</c:v>
                </c:pt>
                <c:pt idx="314">
                  <c:v>41781</c:v>
                </c:pt>
                <c:pt idx="315">
                  <c:v>41782</c:v>
                </c:pt>
                <c:pt idx="316">
                  <c:v>41786</c:v>
                </c:pt>
                <c:pt idx="317">
                  <c:v>41787</c:v>
                </c:pt>
                <c:pt idx="318">
                  <c:v>41788</c:v>
                </c:pt>
                <c:pt idx="319">
                  <c:v>41789</c:v>
                </c:pt>
                <c:pt idx="320">
                  <c:v>41792</c:v>
                </c:pt>
                <c:pt idx="321">
                  <c:v>41793</c:v>
                </c:pt>
                <c:pt idx="322">
                  <c:v>41794</c:v>
                </c:pt>
                <c:pt idx="323">
                  <c:v>41795</c:v>
                </c:pt>
                <c:pt idx="324">
                  <c:v>41796</c:v>
                </c:pt>
                <c:pt idx="325">
                  <c:v>41799</c:v>
                </c:pt>
                <c:pt idx="326">
                  <c:v>41800</c:v>
                </c:pt>
                <c:pt idx="327">
                  <c:v>41801</c:v>
                </c:pt>
                <c:pt idx="328">
                  <c:v>41802</c:v>
                </c:pt>
                <c:pt idx="329">
                  <c:v>41803</c:v>
                </c:pt>
                <c:pt idx="330">
                  <c:v>41806</c:v>
                </c:pt>
                <c:pt idx="331">
                  <c:v>41807</c:v>
                </c:pt>
                <c:pt idx="332">
                  <c:v>41808</c:v>
                </c:pt>
                <c:pt idx="333">
                  <c:v>41809</c:v>
                </c:pt>
                <c:pt idx="334">
                  <c:v>41810</c:v>
                </c:pt>
                <c:pt idx="335">
                  <c:v>41813</c:v>
                </c:pt>
                <c:pt idx="336">
                  <c:v>41814</c:v>
                </c:pt>
                <c:pt idx="337">
                  <c:v>41815</c:v>
                </c:pt>
                <c:pt idx="338">
                  <c:v>41816</c:v>
                </c:pt>
                <c:pt idx="339">
                  <c:v>41817</c:v>
                </c:pt>
                <c:pt idx="340">
                  <c:v>41820</c:v>
                </c:pt>
                <c:pt idx="341">
                  <c:v>41821</c:v>
                </c:pt>
                <c:pt idx="342">
                  <c:v>41822</c:v>
                </c:pt>
                <c:pt idx="343">
                  <c:v>41823</c:v>
                </c:pt>
                <c:pt idx="344">
                  <c:v>41827</c:v>
                </c:pt>
                <c:pt idx="345">
                  <c:v>41828</c:v>
                </c:pt>
                <c:pt idx="346">
                  <c:v>41829</c:v>
                </c:pt>
                <c:pt idx="347">
                  <c:v>41830</c:v>
                </c:pt>
                <c:pt idx="348">
                  <c:v>41831</c:v>
                </c:pt>
                <c:pt idx="349">
                  <c:v>41834</c:v>
                </c:pt>
                <c:pt idx="350">
                  <c:v>41835</c:v>
                </c:pt>
                <c:pt idx="351">
                  <c:v>41836</c:v>
                </c:pt>
                <c:pt idx="352">
                  <c:v>41837</c:v>
                </c:pt>
                <c:pt idx="353">
                  <c:v>41838</c:v>
                </c:pt>
                <c:pt idx="354">
                  <c:v>41841</c:v>
                </c:pt>
                <c:pt idx="355">
                  <c:v>41842</c:v>
                </c:pt>
                <c:pt idx="356">
                  <c:v>41843</c:v>
                </c:pt>
                <c:pt idx="357">
                  <c:v>41844</c:v>
                </c:pt>
                <c:pt idx="358">
                  <c:v>41845</c:v>
                </c:pt>
                <c:pt idx="359">
                  <c:v>41848</c:v>
                </c:pt>
                <c:pt idx="360">
                  <c:v>41849</c:v>
                </c:pt>
                <c:pt idx="361">
                  <c:v>41850</c:v>
                </c:pt>
                <c:pt idx="362">
                  <c:v>41851</c:v>
                </c:pt>
                <c:pt idx="363">
                  <c:v>41852</c:v>
                </c:pt>
                <c:pt idx="364">
                  <c:v>41855</c:v>
                </c:pt>
                <c:pt idx="365">
                  <c:v>41856</c:v>
                </c:pt>
                <c:pt idx="366">
                  <c:v>41857</c:v>
                </c:pt>
                <c:pt idx="367">
                  <c:v>41858</c:v>
                </c:pt>
                <c:pt idx="368">
                  <c:v>41859</c:v>
                </c:pt>
                <c:pt idx="369">
                  <c:v>41862</c:v>
                </c:pt>
                <c:pt idx="370">
                  <c:v>41863</c:v>
                </c:pt>
                <c:pt idx="371">
                  <c:v>41864</c:v>
                </c:pt>
                <c:pt idx="372">
                  <c:v>41865</c:v>
                </c:pt>
                <c:pt idx="373">
                  <c:v>41866</c:v>
                </c:pt>
                <c:pt idx="374">
                  <c:v>41869</c:v>
                </c:pt>
                <c:pt idx="375">
                  <c:v>41870</c:v>
                </c:pt>
                <c:pt idx="376">
                  <c:v>41871</c:v>
                </c:pt>
                <c:pt idx="377">
                  <c:v>41872</c:v>
                </c:pt>
                <c:pt idx="378">
                  <c:v>41873</c:v>
                </c:pt>
                <c:pt idx="379">
                  <c:v>41876</c:v>
                </c:pt>
                <c:pt idx="380">
                  <c:v>41877</c:v>
                </c:pt>
                <c:pt idx="381">
                  <c:v>41878</c:v>
                </c:pt>
                <c:pt idx="382">
                  <c:v>41879</c:v>
                </c:pt>
                <c:pt idx="383">
                  <c:v>41880</c:v>
                </c:pt>
                <c:pt idx="384">
                  <c:v>41884</c:v>
                </c:pt>
                <c:pt idx="385">
                  <c:v>41885</c:v>
                </c:pt>
                <c:pt idx="386">
                  <c:v>41886</c:v>
                </c:pt>
                <c:pt idx="387">
                  <c:v>41887</c:v>
                </c:pt>
                <c:pt idx="388">
                  <c:v>41890</c:v>
                </c:pt>
                <c:pt idx="389">
                  <c:v>41891</c:v>
                </c:pt>
                <c:pt idx="390">
                  <c:v>41892</c:v>
                </c:pt>
                <c:pt idx="391">
                  <c:v>41893</c:v>
                </c:pt>
                <c:pt idx="392">
                  <c:v>41894</c:v>
                </c:pt>
                <c:pt idx="393">
                  <c:v>41897</c:v>
                </c:pt>
                <c:pt idx="394">
                  <c:v>41898</c:v>
                </c:pt>
                <c:pt idx="395">
                  <c:v>41899</c:v>
                </c:pt>
                <c:pt idx="396">
                  <c:v>41900</c:v>
                </c:pt>
                <c:pt idx="397">
                  <c:v>41901</c:v>
                </c:pt>
                <c:pt idx="398">
                  <c:v>41904</c:v>
                </c:pt>
                <c:pt idx="399">
                  <c:v>41905</c:v>
                </c:pt>
                <c:pt idx="400">
                  <c:v>41906</c:v>
                </c:pt>
                <c:pt idx="401">
                  <c:v>41907</c:v>
                </c:pt>
                <c:pt idx="402">
                  <c:v>41908</c:v>
                </c:pt>
                <c:pt idx="403">
                  <c:v>41911</c:v>
                </c:pt>
                <c:pt idx="404">
                  <c:v>41912</c:v>
                </c:pt>
                <c:pt idx="405">
                  <c:v>41913</c:v>
                </c:pt>
                <c:pt idx="406">
                  <c:v>41914</c:v>
                </c:pt>
                <c:pt idx="407">
                  <c:v>41915</c:v>
                </c:pt>
                <c:pt idx="408">
                  <c:v>41918</c:v>
                </c:pt>
                <c:pt idx="409">
                  <c:v>41919</c:v>
                </c:pt>
                <c:pt idx="410">
                  <c:v>41920</c:v>
                </c:pt>
                <c:pt idx="411">
                  <c:v>41921</c:v>
                </c:pt>
                <c:pt idx="412">
                  <c:v>41922</c:v>
                </c:pt>
                <c:pt idx="413">
                  <c:v>41925</c:v>
                </c:pt>
                <c:pt idx="414">
                  <c:v>41926</c:v>
                </c:pt>
                <c:pt idx="415">
                  <c:v>41927</c:v>
                </c:pt>
                <c:pt idx="416">
                  <c:v>41928</c:v>
                </c:pt>
                <c:pt idx="417">
                  <c:v>41929</c:v>
                </c:pt>
                <c:pt idx="418">
                  <c:v>41932</c:v>
                </c:pt>
                <c:pt idx="419">
                  <c:v>41933</c:v>
                </c:pt>
                <c:pt idx="420">
                  <c:v>41934</c:v>
                </c:pt>
                <c:pt idx="421">
                  <c:v>41935</c:v>
                </c:pt>
                <c:pt idx="422">
                  <c:v>41936</c:v>
                </c:pt>
                <c:pt idx="423">
                  <c:v>41939</c:v>
                </c:pt>
                <c:pt idx="424">
                  <c:v>41940</c:v>
                </c:pt>
                <c:pt idx="425">
                  <c:v>41941</c:v>
                </c:pt>
                <c:pt idx="426">
                  <c:v>41942</c:v>
                </c:pt>
                <c:pt idx="427">
                  <c:v>41943</c:v>
                </c:pt>
                <c:pt idx="428">
                  <c:v>41946</c:v>
                </c:pt>
                <c:pt idx="429">
                  <c:v>41947</c:v>
                </c:pt>
                <c:pt idx="430">
                  <c:v>41948</c:v>
                </c:pt>
                <c:pt idx="431">
                  <c:v>41949</c:v>
                </c:pt>
                <c:pt idx="432">
                  <c:v>41950</c:v>
                </c:pt>
                <c:pt idx="433">
                  <c:v>41953</c:v>
                </c:pt>
                <c:pt idx="434">
                  <c:v>41954</c:v>
                </c:pt>
                <c:pt idx="435">
                  <c:v>41955</c:v>
                </c:pt>
                <c:pt idx="436">
                  <c:v>41956</c:v>
                </c:pt>
                <c:pt idx="437">
                  <c:v>41957</c:v>
                </c:pt>
                <c:pt idx="438">
                  <c:v>41960</c:v>
                </c:pt>
                <c:pt idx="439">
                  <c:v>41961</c:v>
                </c:pt>
                <c:pt idx="440">
                  <c:v>41962</c:v>
                </c:pt>
                <c:pt idx="441">
                  <c:v>41963</c:v>
                </c:pt>
                <c:pt idx="442">
                  <c:v>41964</c:v>
                </c:pt>
                <c:pt idx="443">
                  <c:v>41967</c:v>
                </c:pt>
                <c:pt idx="444">
                  <c:v>41968</c:v>
                </c:pt>
                <c:pt idx="445">
                  <c:v>41969</c:v>
                </c:pt>
                <c:pt idx="446">
                  <c:v>41971</c:v>
                </c:pt>
                <c:pt idx="447">
                  <c:v>41974</c:v>
                </c:pt>
                <c:pt idx="448">
                  <c:v>41975</c:v>
                </c:pt>
                <c:pt idx="449">
                  <c:v>41976</c:v>
                </c:pt>
                <c:pt idx="450">
                  <c:v>41977</c:v>
                </c:pt>
                <c:pt idx="451">
                  <c:v>41978</c:v>
                </c:pt>
                <c:pt idx="452">
                  <c:v>41981</c:v>
                </c:pt>
                <c:pt idx="453">
                  <c:v>41982</c:v>
                </c:pt>
                <c:pt idx="454">
                  <c:v>41983</c:v>
                </c:pt>
                <c:pt idx="455">
                  <c:v>41984</c:v>
                </c:pt>
                <c:pt idx="456">
                  <c:v>41985</c:v>
                </c:pt>
                <c:pt idx="457">
                  <c:v>41988</c:v>
                </c:pt>
                <c:pt idx="458">
                  <c:v>41989</c:v>
                </c:pt>
                <c:pt idx="459">
                  <c:v>41990</c:v>
                </c:pt>
                <c:pt idx="460">
                  <c:v>41991</c:v>
                </c:pt>
                <c:pt idx="461">
                  <c:v>41992</c:v>
                </c:pt>
                <c:pt idx="462">
                  <c:v>41995</c:v>
                </c:pt>
                <c:pt idx="463">
                  <c:v>41996</c:v>
                </c:pt>
                <c:pt idx="464">
                  <c:v>41997</c:v>
                </c:pt>
                <c:pt idx="465">
                  <c:v>41999</c:v>
                </c:pt>
                <c:pt idx="466">
                  <c:v>42002</c:v>
                </c:pt>
                <c:pt idx="467">
                  <c:v>42003</c:v>
                </c:pt>
                <c:pt idx="468">
                  <c:v>42004</c:v>
                </c:pt>
                <c:pt idx="469">
                  <c:v>42006</c:v>
                </c:pt>
                <c:pt idx="470">
                  <c:v>42009</c:v>
                </c:pt>
                <c:pt idx="471">
                  <c:v>42010</c:v>
                </c:pt>
                <c:pt idx="472">
                  <c:v>42011</c:v>
                </c:pt>
                <c:pt idx="473">
                  <c:v>42012</c:v>
                </c:pt>
                <c:pt idx="474">
                  <c:v>42013</c:v>
                </c:pt>
                <c:pt idx="475">
                  <c:v>42016</c:v>
                </c:pt>
                <c:pt idx="476">
                  <c:v>42017</c:v>
                </c:pt>
                <c:pt idx="477">
                  <c:v>42018</c:v>
                </c:pt>
                <c:pt idx="478">
                  <c:v>42019</c:v>
                </c:pt>
                <c:pt idx="479">
                  <c:v>42020</c:v>
                </c:pt>
                <c:pt idx="480">
                  <c:v>42024</c:v>
                </c:pt>
                <c:pt idx="481">
                  <c:v>42025</c:v>
                </c:pt>
                <c:pt idx="482">
                  <c:v>42026</c:v>
                </c:pt>
                <c:pt idx="483">
                  <c:v>42027</c:v>
                </c:pt>
                <c:pt idx="484">
                  <c:v>42030</c:v>
                </c:pt>
                <c:pt idx="485">
                  <c:v>42031</c:v>
                </c:pt>
                <c:pt idx="486">
                  <c:v>42032</c:v>
                </c:pt>
                <c:pt idx="487">
                  <c:v>42033</c:v>
                </c:pt>
                <c:pt idx="488">
                  <c:v>42034</c:v>
                </c:pt>
                <c:pt idx="489">
                  <c:v>42037</c:v>
                </c:pt>
                <c:pt idx="490">
                  <c:v>42038</c:v>
                </c:pt>
                <c:pt idx="491">
                  <c:v>42039</c:v>
                </c:pt>
                <c:pt idx="492">
                  <c:v>42040</c:v>
                </c:pt>
                <c:pt idx="493">
                  <c:v>42041</c:v>
                </c:pt>
                <c:pt idx="494">
                  <c:v>42044</c:v>
                </c:pt>
                <c:pt idx="495">
                  <c:v>42045</c:v>
                </c:pt>
                <c:pt idx="496">
                  <c:v>42046</c:v>
                </c:pt>
                <c:pt idx="497">
                  <c:v>42047</c:v>
                </c:pt>
                <c:pt idx="498">
                  <c:v>42048</c:v>
                </c:pt>
                <c:pt idx="499">
                  <c:v>42052</c:v>
                </c:pt>
                <c:pt idx="500">
                  <c:v>42053</c:v>
                </c:pt>
                <c:pt idx="501">
                  <c:v>42054</c:v>
                </c:pt>
                <c:pt idx="502">
                  <c:v>42055</c:v>
                </c:pt>
                <c:pt idx="503">
                  <c:v>42058</c:v>
                </c:pt>
                <c:pt idx="504">
                  <c:v>42059</c:v>
                </c:pt>
                <c:pt idx="505">
                  <c:v>42060</c:v>
                </c:pt>
                <c:pt idx="506">
                  <c:v>42061</c:v>
                </c:pt>
                <c:pt idx="507">
                  <c:v>42062</c:v>
                </c:pt>
                <c:pt idx="508">
                  <c:v>42065</c:v>
                </c:pt>
                <c:pt idx="509">
                  <c:v>42066</c:v>
                </c:pt>
                <c:pt idx="510">
                  <c:v>42067</c:v>
                </c:pt>
                <c:pt idx="511">
                  <c:v>42068</c:v>
                </c:pt>
                <c:pt idx="512">
                  <c:v>42069</c:v>
                </c:pt>
                <c:pt idx="513">
                  <c:v>42072</c:v>
                </c:pt>
                <c:pt idx="514">
                  <c:v>42073</c:v>
                </c:pt>
                <c:pt idx="515">
                  <c:v>42074</c:v>
                </c:pt>
                <c:pt idx="516">
                  <c:v>42075</c:v>
                </c:pt>
                <c:pt idx="517">
                  <c:v>42076</c:v>
                </c:pt>
                <c:pt idx="518">
                  <c:v>42079</c:v>
                </c:pt>
                <c:pt idx="519">
                  <c:v>42080</c:v>
                </c:pt>
                <c:pt idx="520">
                  <c:v>42081</c:v>
                </c:pt>
                <c:pt idx="521">
                  <c:v>42082</c:v>
                </c:pt>
                <c:pt idx="522">
                  <c:v>42083</c:v>
                </c:pt>
                <c:pt idx="523">
                  <c:v>42086</c:v>
                </c:pt>
                <c:pt idx="524">
                  <c:v>42087</c:v>
                </c:pt>
                <c:pt idx="525">
                  <c:v>42088</c:v>
                </c:pt>
                <c:pt idx="526">
                  <c:v>42089</c:v>
                </c:pt>
                <c:pt idx="527">
                  <c:v>42090</c:v>
                </c:pt>
                <c:pt idx="528">
                  <c:v>42093</c:v>
                </c:pt>
                <c:pt idx="529">
                  <c:v>42094</c:v>
                </c:pt>
                <c:pt idx="530">
                  <c:v>42095</c:v>
                </c:pt>
                <c:pt idx="531">
                  <c:v>42096</c:v>
                </c:pt>
                <c:pt idx="532">
                  <c:v>42100</c:v>
                </c:pt>
                <c:pt idx="533">
                  <c:v>42101</c:v>
                </c:pt>
                <c:pt idx="534">
                  <c:v>42102</c:v>
                </c:pt>
                <c:pt idx="535">
                  <c:v>42103</c:v>
                </c:pt>
                <c:pt idx="536">
                  <c:v>42104</c:v>
                </c:pt>
                <c:pt idx="537">
                  <c:v>42107</c:v>
                </c:pt>
                <c:pt idx="538">
                  <c:v>42108</c:v>
                </c:pt>
                <c:pt idx="539">
                  <c:v>42109</c:v>
                </c:pt>
                <c:pt idx="540">
                  <c:v>42110</c:v>
                </c:pt>
                <c:pt idx="541">
                  <c:v>42111</c:v>
                </c:pt>
                <c:pt idx="542">
                  <c:v>42114</c:v>
                </c:pt>
                <c:pt idx="543">
                  <c:v>42115</c:v>
                </c:pt>
                <c:pt idx="544">
                  <c:v>42116</c:v>
                </c:pt>
                <c:pt idx="545">
                  <c:v>42117</c:v>
                </c:pt>
                <c:pt idx="546">
                  <c:v>42118</c:v>
                </c:pt>
                <c:pt idx="547">
                  <c:v>42121</c:v>
                </c:pt>
                <c:pt idx="548">
                  <c:v>42122</c:v>
                </c:pt>
                <c:pt idx="549">
                  <c:v>42123</c:v>
                </c:pt>
                <c:pt idx="550">
                  <c:v>42124</c:v>
                </c:pt>
                <c:pt idx="551">
                  <c:v>42125</c:v>
                </c:pt>
                <c:pt idx="552">
                  <c:v>42128</c:v>
                </c:pt>
                <c:pt idx="553">
                  <c:v>42129</c:v>
                </c:pt>
                <c:pt idx="554">
                  <c:v>42130</c:v>
                </c:pt>
                <c:pt idx="555">
                  <c:v>42131</c:v>
                </c:pt>
                <c:pt idx="556">
                  <c:v>42132</c:v>
                </c:pt>
                <c:pt idx="557">
                  <c:v>42135</c:v>
                </c:pt>
                <c:pt idx="558">
                  <c:v>42136</c:v>
                </c:pt>
                <c:pt idx="559">
                  <c:v>42137</c:v>
                </c:pt>
                <c:pt idx="560">
                  <c:v>42138</c:v>
                </c:pt>
                <c:pt idx="561">
                  <c:v>42139</c:v>
                </c:pt>
                <c:pt idx="562">
                  <c:v>42142</c:v>
                </c:pt>
                <c:pt idx="563">
                  <c:v>42143</c:v>
                </c:pt>
                <c:pt idx="564">
                  <c:v>42144</c:v>
                </c:pt>
                <c:pt idx="565">
                  <c:v>42145</c:v>
                </c:pt>
                <c:pt idx="566">
                  <c:v>42146</c:v>
                </c:pt>
                <c:pt idx="567">
                  <c:v>42150</c:v>
                </c:pt>
                <c:pt idx="568">
                  <c:v>42151</c:v>
                </c:pt>
                <c:pt idx="569">
                  <c:v>42152</c:v>
                </c:pt>
                <c:pt idx="570">
                  <c:v>42153</c:v>
                </c:pt>
                <c:pt idx="571">
                  <c:v>42156</c:v>
                </c:pt>
                <c:pt idx="572">
                  <c:v>42157</c:v>
                </c:pt>
                <c:pt idx="573">
                  <c:v>42158</c:v>
                </c:pt>
                <c:pt idx="574">
                  <c:v>42159</c:v>
                </c:pt>
                <c:pt idx="575">
                  <c:v>42160</c:v>
                </c:pt>
                <c:pt idx="576">
                  <c:v>42163</c:v>
                </c:pt>
                <c:pt idx="577">
                  <c:v>42164</c:v>
                </c:pt>
                <c:pt idx="578">
                  <c:v>42165</c:v>
                </c:pt>
                <c:pt idx="579">
                  <c:v>42166</c:v>
                </c:pt>
                <c:pt idx="580">
                  <c:v>42167</c:v>
                </c:pt>
                <c:pt idx="581">
                  <c:v>42170</c:v>
                </c:pt>
                <c:pt idx="582">
                  <c:v>42171</c:v>
                </c:pt>
                <c:pt idx="583">
                  <c:v>42172</c:v>
                </c:pt>
                <c:pt idx="584">
                  <c:v>42173</c:v>
                </c:pt>
                <c:pt idx="585">
                  <c:v>42174</c:v>
                </c:pt>
                <c:pt idx="586">
                  <c:v>42177</c:v>
                </c:pt>
                <c:pt idx="587">
                  <c:v>42178</c:v>
                </c:pt>
                <c:pt idx="588">
                  <c:v>42179</c:v>
                </c:pt>
                <c:pt idx="589">
                  <c:v>42180</c:v>
                </c:pt>
                <c:pt idx="590">
                  <c:v>42181</c:v>
                </c:pt>
                <c:pt idx="591">
                  <c:v>42184</c:v>
                </c:pt>
                <c:pt idx="592">
                  <c:v>42185</c:v>
                </c:pt>
                <c:pt idx="593">
                  <c:v>42186</c:v>
                </c:pt>
                <c:pt idx="594">
                  <c:v>42187</c:v>
                </c:pt>
                <c:pt idx="595">
                  <c:v>42191</c:v>
                </c:pt>
                <c:pt idx="596">
                  <c:v>42192</c:v>
                </c:pt>
                <c:pt idx="597">
                  <c:v>42193</c:v>
                </c:pt>
                <c:pt idx="598">
                  <c:v>42194</c:v>
                </c:pt>
                <c:pt idx="599">
                  <c:v>42195</c:v>
                </c:pt>
                <c:pt idx="600">
                  <c:v>42198</c:v>
                </c:pt>
                <c:pt idx="601">
                  <c:v>42199</c:v>
                </c:pt>
                <c:pt idx="602">
                  <c:v>42200</c:v>
                </c:pt>
                <c:pt idx="603">
                  <c:v>42201</c:v>
                </c:pt>
                <c:pt idx="604">
                  <c:v>42202</c:v>
                </c:pt>
                <c:pt idx="605">
                  <c:v>42205</c:v>
                </c:pt>
                <c:pt idx="606">
                  <c:v>42206</c:v>
                </c:pt>
                <c:pt idx="607">
                  <c:v>42207</c:v>
                </c:pt>
                <c:pt idx="608">
                  <c:v>42208</c:v>
                </c:pt>
                <c:pt idx="609">
                  <c:v>42209</c:v>
                </c:pt>
                <c:pt idx="610">
                  <c:v>42212</c:v>
                </c:pt>
                <c:pt idx="611">
                  <c:v>42213</c:v>
                </c:pt>
                <c:pt idx="612">
                  <c:v>42214</c:v>
                </c:pt>
                <c:pt idx="613">
                  <c:v>42215</c:v>
                </c:pt>
                <c:pt idx="614">
                  <c:v>42216</c:v>
                </c:pt>
                <c:pt idx="615">
                  <c:v>42219</c:v>
                </c:pt>
                <c:pt idx="616">
                  <c:v>42220</c:v>
                </c:pt>
                <c:pt idx="617">
                  <c:v>42221</c:v>
                </c:pt>
                <c:pt idx="618">
                  <c:v>42222</c:v>
                </c:pt>
                <c:pt idx="619">
                  <c:v>42223</c:v>
                </c:pt>
                <c:pt idx="620">
                  <c:v>42226</c:v>
                </c:pt>
                <c:pt idx="621">
                  <c:v>42227</c:v>
                </c:pt>
                <c:pt idx="622">
                  <c:v>42228</c:v>
                </c:pt>
                <c:pt idx="623">
                  <c:v>42229</c:v>
                </c:pt>
                <c:pt idx="624">
                  <c:v>42230</c:v>
                </c:pt>
                <c:pt idx="625">
                  <c:v>42233</c:v>
                </c:pt>
                <c:pt idx="626">
                  <c:v>42234</c:v>
                </c:pt>
                <c:pt idx="627">
                  <c:v>42235</c:v>
                </c:pt>
                <c:pt idx="628">
                  <c:v>42236</c:v>
                </c:pt>
                <c:pt idx="629">
                  <c:v>42237</c:v>
                </c:pt>
                <c:pt idx="630">
                  <c:v>42240</c:v>
                </c:pt>
                <c:pt idx="631">
                  <c:v>42241</c:v>
                </c:pt>
                <c:pt idx="632">
                  <c:v>42242</c:v>
                </c:pt>
                <c:pt idx="633">
                  <c:v>42243</c:v>
                </c:pt>
                <c:pt idx="634">
                  <c:v>42244</c:v>
                </c:pt>
                <c:pt idx="635">
                  <c:v>42247</c:v>
                </c:pt>
                <c:pt idx="636">
                  <c:v>42248</c:v>
                </c:pt>
                <c:pt idx="637">
                  <c:v>42249</c:v>
                </c:pt>
                <c:pt idx="638">
                  <c:v>42250</c:v>
                </c:pt>
                <c:pt idx="639">
                  <c:v>42251</c:v>
                </c:pt>
                <c:pt idx="640">
                  <c:v>42255</c:v>
                </c:pt>
                <c:pt idx="641">
                  <c:v>42256</c:v>
                </c:pt>
                <c:pt idx="642">
                  <c:v>42257</c:v>
                </c:pt>
                <c:pt idx="643">
                  <c:v>42258</c:v>
                </c:pt>
                <c:pt idx="644">
                  <c:v>42261</c:v>
                </c:pt>
                <c:pt idx="645">
                  <c:v>42262</c:v>
                </c:pt>
                <c:pt idx="646">
                  <c:v>42263</c:v>
                </c:pt>
                <c:pt idx="647">
                  <c:v>42264</c:v>
                </c:pt>
                <c:pt idx="648">
                  <c:v>42265</c:v>
                </c:pt>
                <c:pt idx="649">
                  <c:v>42268</c:v>
                </c:pt>
                <c:pt idx="650">
                  <c:v>42269</c:v>
                </c:pt>
                <c:pt idx="651">
                  <c:v>42270</c:v>
                </c:pt>
                <c:pt idx="652">
                  <c:v>42271</c:v>
                </c:pt>
                <c:pt idx="653">
                  <c:v>42272</c:v>
                </c:pt>
                <c:pt idx="654">
                  <c:v>42275</c:v>
                </c:pt>
                <c:pt idx="655">
                  <c:v>42276</c:v>
                </c:pt>
                <c:pt idx="656">
                  <c:v>42277</c:v>
                </c:pt>
                <c:pt idx="657">
                  <c:v>42278</c:v>
                </c:pt>
                <c:pt idx="658">
                  <c:v>42279</c:v>
                </c:pt>
                <c:pt idx="659">
                  <c:v>42282</c:v>
                </c:pt>
                <c:pt idx="660">
                  <c:v>42283</c:v>
                </c:pt>
                <c:pt idx="661">
                  <c:v>42284</c:v>
                </c:pt>
                <c:pt idx="662">
                  <c:v>42285</c:v>
                </c:pt>
                <c:pt idx="663">
                  <c:v>42286</c:v>
                </c:pt>
                <c:pt idx="664">
                  <c:v>42289</c:v>
                </c:pt>
                <c:pt idx="665">
                  <c:v>42290</c:v>
                </c:pt>
                <c:pt idx="666">
                  <c:v>42291</c:v>
                </c:pt>
                <c:pt idx="667">
                  <c:v>42292</c:v>
                </c:pt>
                <c:pt idx="668">
                  <c:v>42293</c:v>
                </c:pt>
                <c:pt idx="669">
                  <c:v>42296</c:v>
                </c:pt>
                <c:pt idx="670">
                  <c:v>42297</c:v>
                </c:pt>
                <c:pt idx="671">
                  <c:v>42298</c:v>
                </c:pt>
                <c:pt idx="672">
                  <c:v>42299</c:v>
                </c:pt>
                <c:pt idx="673">
                  <c:v>42300</c:v>
                </c:pt>
                <c:pt idx="674">
                  <c:v>42303</c:v>
                </c:pt>
                <c:pt idx="675">
                  <c:v>42304</c:v>
                </c:pt>
                <c:pt idx="676">
                  <c:v>42305</c:v>
                </c:pt>
                <c:pt idx="677">
                  <c:v>42306</c:v>
                </c:pt>
                <c:pt idx="678">
                  <c:v>42307</c:v>
                </c:pt>
                <c:pt idx="679">
                  <c:v>42310</c:v>
                </c:pt>
                <c:pt idx="680">
                  <c:v>42311</c:v>
                </c:pt>
                <c:pt idx="681">
                  <c:v>42312</c:v>
                </c:pt>
                <c:pt idx="682">
                  <c:v>42313</c:v>
                </c:pt>
                <c:pt idx="683">
                  <c:v>42314</c:v>
                </c:pt>
                <c:pt idx="684">
                  <c:v>42317</c:v>
                </c:pt>
                <c:pt idx="685">
                  <c:v>42318</c:v>
                </c:pt>
                <c:pt idx="686">
                  <c:v>42319</c:v>
                </c:pt>
                <c:pt idx="687">
                  <c:v>42320</c:v>
                </c:pt>
                <c:pt idx="688">
                  <c:v>42321</c:v>
                </c:pt>
                <c:pt idx="689">
                  <c:v>42324</c:v>
                </c:pt>
                <c:pt idx="690">
                  <c:v>42325</c:v>
                </c:pt>
                <c:pt idx="691">
                  <c:v>42326</c:v>
                </c:pt>
                <c:pt idx="692">
                  <c:v>42327</c:v>
                </c:pt>
                <c:pt idx="693">
                  <c:v>42328</c:v>
                </c:pt>
                <c:pt idx="694">
                  <c:v>42331</c:v>
                </c:pt>
                <c:pt idx="695">
                  <c:v>42332</c:v>
                </c:pt>
                <c:pt idx="696">
                  <c:v>42333</c:v>
                </c:pt>
                <c:pt idx="697">
                  <c:v>42335</c:v>
                </c:pt>
                <c:pt idx="698">
                  <c:v>42338</c:v>
                </c:pt>
                <c:pt idx="699">
                  <c:v>42339</c:v>
                </c:pt>
                <c:pt idx="700">
                  <c:v>42340</c:v>
                </c:pt>
                <c:pt idx="701">
                  <c:v>42341</c:v>
                </c:pt>
                <c:pt idx="702">
                  <c:v>42342</c:v>
                </c:pt>
                <c:pt idx="703">
                  <c:v>42345</c:v>
                </c:pt>
                <c:pt idx="704">
                  <c:v>42346</c:v>
                </c:pt>
                <c:pt idx="705">
                  <c:v>42347</c:v>
                </c:pt>
                <c:pt idx="706">
                  <c:v>42348</c:v>
                </c:pt>
                <c:pt idx="707">
                  <c:v>42349</c:v>
                </c:pt>
                <c:pt idx="708">
                  <c:v>42352</c:v>
                </c:pt>
                <c:pt idx="709">
                  <c:v>42353</c:v>
                </c:pt>
                <c:pt idx="710">
                  <c:v>42354</c:v>
                </c:pt>
                <c:pt idx="711">
                  <c:v>42355</c:v>
                </c:pt>
                <c:pt idx="712">
                  <c:v>42356</c:v>
                </c:pt>
                <c:pt idx="713">
                  <c:v>42359</c:v>
                </c:pt>
                <c:pt idx="714">
                  <c:v>42360</c:v>
                </c:pt>
                <c:pt idx="715">
                  <c:v>42361</c:v>
                </c:pt>
                <c:pt idx="716">
                  <c:v>42362</c:v>
                </c:pt>
                <c:pt idx="717">
                  <c:v>42366</c:v>
                </c:pt>
                <c:pt idx="718">
                  <c:v>42367</c:v>
                </c:pt>
                <c:pt idx="719">
                  <c:v>42368</c:v>
                </c:pt>
                <c:pt idx="720">
                  <c:v>42369</c:v>
                </c:pt>
                <c:pt idx="721">
                  <c:v>42373</c:v>
                </c:pt>
                <c:pt idx="722">
                  <c:v>42374</c:v>
                </c:pt>
                <c:pt idx="723">
                  <c:v>42375</c:v>
                </c:pt>
                <c:pt idx="724">
                  <c:v>42376</c:v>
                </c:pt>
                <c:pt idx="725">
                  <c:v>42377</c:v>
                </c:pt>
                <c:pt idx="726">
                  <c:v>42380</c:v>
                </c:pt>
                <c:pt idx="727">
                  <c:v>42381</c:v>
                </c:pt>
                <c:pt idx="728">
                  <c:v>42382</c:v>
                </c:pt>
                <c:pt idx="729">
                  <c:v>42383</c:v>
                </c:pt>
                <c:pt idx="730">
                  <c:v>42384</c:v>
                </c:pt>
                <c:pt idx="731">
                  <c:v>42388</c:v>
                </c:pt>
                <c:pt idx="732">
                  <c:v>42389</c:v>
                </c:pt>
                <c:pt idx="733">
                  <c:v>42390</c:v>
                </c:pt>
                <c:pt idx="734">
                  <c:v>42391</c:v>
                </c:pt>
                <c:pt idx="735">
                  <c:v>42394</c:v>
                </c:pt>
                <c:pt idx="736">
                  <c:v>42395</c:v>
                </c:pt>
                <c:pt idx="737">
                  <c:v>42396</c:v>
                </c:pt>
                <c:pt idx="738">
                  <c:v>42397</c:v>
                </c:pt>
                <c:pt idx="739">
                  <c:v>42398</c:v>
                </c:pt>
                <c:pt idx="740">
                  <c:v>42401</c:v>
                </c:pt>
                <c:pt idx="741">
                  <c:v>42402</c:v>
                </c:pt>
                <c:pt idx="742">
                  <c:v>42403</c:v>
                </c:pt>
                <c:pt idx="743">
                  <c:v>42404</c:v>
                </c:pt>
                <c:pt idx="744">
                  <c:v>42405</c:v>
                </c:pt>
                <c:pt idx="745">
                  <c:v>42408</c:v>
                </c:pt>
                <c:pt idx="746">
                  <c:v>42409</c:v>
                </c:pt>
                <c:pt idx="747">
                  <c:v>42410</c:v>
                </c:pt>
                <c:pt idx="748">
                  <c:v>42411</c:v>
                </c:pt>
                <c:pt idx="749">
                  <c:v>42412</c:v>
                </c:pt>
                <c:pt idx="750">
                  <c:v>42416</c:v>
                </c:pt>
                <c:pt idx="751">
                  <c:v>42417</c:v>
                </c:pt>
                <c:pt idx="752">
                  <c:v>42418</c:v>
                </c:pt>
                <c:pt idx="753">
                  <c:v>42419</c:v>
                </c:pt>
                <c:pt idx="754">
                  <c:v>42422</c:v>
                </c:pt>
                <c:pt idx="755">
                  <c:v>42423</c:v>
                </c:pt>
                <c:pt idx="756">
                  <c:v>42424</c:v>
                </c:pt>
                <c:pt idx="757">
                  <c:v>42425</c:v>
                </c:pt>
                <c:pt idx="758">
                  <c:v>42426</c:v>
                </c:pt>
                <c:pt idx="759">
                  <c:v>42429</c:v>
                </c:pt>
                <c:pt idx="760">
                  <c:v>42430</c:v>
                </c:pt>
                <c:pt idx="761">
                  <c:v>42431</c:v>
                </c:pt>
                <c:pt idx="762">
                  <c:v>42432</c:v>
                </c:pt>
                <c:pt idx="763">
                  <c:v>42433</c:v>
                </c:pt>
                <c:pt idx="764">
                  <c:v>42436</c:v>
                </c:pt>
                <c:pt idx="765">
                  <c:v>42437</c:v>
                </c:pt>
                <c:pt idx="766">
                  <c:v>42438</c:v>
                </c:pt>
                <c:pt idx="767">
                  <c:v>42439</c:v>
                </c:pt>
                <c:pt idx="768">
                  <c:v>42440</c:v>
                </c:pt>
                <c:pt idx="769">
                  <c:v>42443</c:v>
                </c:pt>
                <c:pt idx="770">
                  <c:v>42444</c:v>
                </c:pt>
                <c:pt idx="771">
                  <c:v>42445</c:v>
                </c:pt>
                <c:pt idx="772">
                  <c:v>42446</c:v>
                </c:pt>
                <c:pt idx="773">
                  <c:v>42447</c:v>
                </c:pt>
                <c:pt idx="774">
                  <c:v>42450</c:v>
                </c:pt>
                <c:pt idx="775">
                  <c:v>42451</c:v>
                </c:pt>
                <c:pt idx="776">
                  <c:v>42452</c:v>
                </c:pt>
                <c:pt idx="777">
                  <c:v>42453</c:v>
                </c:pt>
                <c:pt idx="778">
                  <c:v>42457</c:v>
                </c:pt>
                <c:pt idx="779">
                  <c:v>42458</c:v>
                </c:pt>
                <c:pt idx="780">
                  <c:v>42459</c:v>
                </c:pt>
                <c:pt idx="781">
                  <c:v>42460</c:v>
                </c:pt>
                <c:pt idx="782">
                  <c:v>42461</c:v>
                </c:pt>
                <c:pt idx="783">
                  <c:v>42464</c:v>
                </c:pt>
                <c:pt idx="784">
                  <c:v>42465</c:v>
                </c:pt>
                <c:pt idx="785">
                  <c:v>42466</c:v>
                </c:pt>
                <c:pt idx="786">
                  <c:v>42467</c:v>
                </c:pt>
                <c:pt idx="787">
                  <c:v>42468</c:v>
                </c:pt>
                <c:pt idx="788">
                  <c:v>42471</c:v>
                </c:pt>
                <c:pt idx="789">
                  <c:v>42472</c:v>
                </c:pt>
                <c:pt idx="790">
                  <c:v>42473</c:v>
                </c:pt>
                <c:pt idx="791">
                  <c:v>42474</c:v>
                </c:pt>
                <c:pt idx="792">
                  <c:v>42475</c:v>
                </c:pt>
                <c:pt idx="793">
                  <c:v>42478</c:v>
                </c:pt>
                <c:pt idx="794">
                  <c:v>42479</c:v>
                </c:pt>
                <c:pt idx="795">
                  <c:v>42480</c:v>
                </c:pt>
                <c:pt idx="796">
                  <c:v>42481</c:v>
                </c:pt>
                <c:pt idx="797">
                  <c:v>42482</c:v>
                </c:pt>
                <c:pt idx="798">
                  <c:v>42485</c:v>
                </c:pt>
                <c:pt idx="799">
                  <c:v>42486</c:v>
                </c:pt>
                <c:pt idx="800">
                  <c:v>42487</c:v>
                </c:pt>
                <c:pt idx="801">
                  <c:v>42488</c:v>
                </c:pt>
                <c:pt idx="802">
                  <c:v>42489</c:v>
                </c:pt>
                <c:pt idx="803">
                  <c:v>42492</c:v>
                </c:pt>
                <c:pt idx="804">
                  <c:v>42493</c:v>
                </c:pt>
                <c:pt idx="805">
                  <c:v>42494</c:v>
                </c:pt>
                <c:pt idx="806">
                  <c:v>42495</c:v>
                </c:pt>
                <c:pt idx="807">
                  <c:v>42496</c:v>
                </c:pt>
                <c:pt idx="808">
                  <c:v>42499</c:v>
                </c:pt>
                <c:pt idx="809">
                  <c:v>42500</c:v>
                </c:pt>
                <c:pt idx="810">
                  <c:v>42501</c:v>
                </c:pt>
                <c:pt idx="811">
                  <c:v>42502</c:v>
                </c:pt>
                <c:pt idx="812">
                  <c:v>42503</c:v>
                </c:pt>
                <c:pt idx="813">
                  <c:v>42506</c:v>
                </c:pt>
                <c:pt idx="814">
                  <c:v>42507</c:v>
                </c:pt>
                <c:pt idx="815">
                  <c:v>42508</c:v>
                </c:pt>
                <c:pt idx="816">
                  <c:v>42509</c:v>
                </c:pt>
                <c:pt idx="817">
                  <c:v>42510</c:v>
                </c:pt>
                <c:pt idx="818">
                  <c:v>42513</c:v>
                </c:pt>
                <c:pt idx="819">
                  <c:v>42514</c:v>
                </c:pt>
                <c:pt idx="820">
                  <c:v>42515</c:v>
                </c:pt>
                <c:pt idx="821">
                  <c:v>42516</c:v>
                </c:pt>
                <c:pt idx="822">
                  <c:v>42517</c:v>
                </c:pt>
                <c:pt idx="823">
                  <c:v>42521</c:v>
                </c:pt>
                <c:pt idx="824">
                  <c:v>42522</c:v>
                </c:pt>
                <c:pt idx="825">
                  <c:v>42523</c:v>
                </c:pt>
                <c:pt idx="826">
                  <c:v>42524</c:v>
                </c:pt>
                <c:pt idx="827">
                  <c:v>42527</c:v>
                </c:pt>
                <c:pt idx="828">
                  <c:v>42528</c:v>
                </c:pt>
                <c:pt idx="829">
                  <c:v>42529</c:v>
                </c:pt>
                <c:pt idx="830">
                  <c:v>42530</c:v>
                </c:pt>
                <c:pt idx="831">
                  <c:v>42531</c:v>
                </c:pt>
                <c:pt idx="832">
                  <c:v>42534</c:v>
                </c:pt>
                <c:pt idx="833">
                  <c:v>42535</c:v>
                </c:pt>
                <c:pt idx="834">
                  <c:v>42536</c:v>
                </c:pt>
                <c:pt idx="835">
                  <c:v>42537</c:v>
                </c:pt>
                <c:pt idx="836">
                  <c:v>42538</c:v>
                </c:pt>
                <c:pt idx="837">
                  <c:v>42541</c:v>
                </c:pt>
                <c:pt idx="838">
                  <c:v>42542</c:v>
                </c:pt>
                <c:pt idx="839">
                  <c:v>42543</c:v>
                </c:pt>
                <c:pt idx="840">
                  <c:v>42544</c:v>
                </c:pt>
                <c:pt idx="841">
                  <c:v>42545</c:v>
                </c:pt>
                <c:pt idx="842">
                  <c:v>42548</c:v>
                </c:pt>
                <c:pt idx="843">
                  <c:v>42549</c:v>
                </c:pt>
                <c:pt idx="844">
                  <c:v>42550</c:v>
                </c:pt>
                <c:pt idx="845">
                  <c:v>42551</c:v>
                </c:pt>
                <c:pt idx="846">
                  <c:v>42552</c:v>
                </c:pt>
                <c:pt idx="847">
                  <c:v>42556</c:v>
                </c:pt>
                <c:pt idx="848">
                  <c:v>42557</c:v>
                </c:pt>
                <c:pt idx="849">
                  <c:v>42558</c:v>
                </c:pt>
                <c:pt idx="850">
                  <c:v>42559</c:v>
                </c:pt>
                <c:pt idx="851">
                  <c:v>42562</c:v>
                </c:pt>
                <c:pt idx="852">
                  <c:v>42563</c:v>
                </c:pt>
                <c:pt idx="853">
                  <c:v>42564</c:v>
                </c:pt>
                <c:pt idx="854">
                  <c:v>42565</c:v>
                </c:pt>
                <c:pt idx="855">
                  <c:v>42566</c:v>
                </c:pt>
                <c:pt idx="856">
                  <c:v>42569</c:v>
                </c:pt>
                <c:pt idx="857">
                  <c:v>42570</c:v>
                </c:pt>
                <c:pt idx="858">
                  <c:v>42571</c:v>
                </c:pt>
                <c:pt idx="859">
                  <c:v>42572</c:v>
                </c:pt>
                <c:pt idx="860">
                  <c:v>42573</c:v>
                </c:pt>
                <c:pt idx="861">
                  <c:v>42576</c:v>
                </c:pt>
                <c:pt idx="862">
                  <c:v>42577</c:v>
                </c:pt>
                <c:pt idx="863">
                  <c:v>42578</c:v>
                </c:pt>
                <c:pt idx="864">
                  <c:v>42579</c:v>
                </c:pt>
                <c:pt idx="865">
                  <c:v>42580</c:v>
                </c:pt>
                <c:pt idx="866">
                  <c:v>42583</c:v>
                </c:pt>
                <c:pt idx="867">
                  <c:v>42584</c:v>
                </c:pt>
                <c:pt idx="868">
                  <c:v>42585</c:v>
                </c:pt>
                <c:pt idx="869">
                  <c:v>42586</c:v>
                </c:pt>
                <c:pt idx="870">
                  <c:v>42587</c:v>
                </c:pt>
                <c:pt idx="871">
                  <c:v>42590</c:v>
                </c:pt>
                <c:pt idx="872">
                  <c:v>42591</c:v>
                </c:pt>
                <c:pt idx="873">
                  <c:v>42592</c:v>
                </c:pt>
                <c:pt idx="874">
                  <c:v>42593</c:v>
                </c:pt>
                <c:pt idx="875">
                  <c:v>42594</c:v>
                </c:pt>
                <c:pt idx="876">
                  <c:v>42597</c:v>
                </c:pt>
                <c:pt idx="877">
                  <c:v>42598</c:v>
                </c:pt>
                <c:pt idx="878">
                  <c:v>42599</c:v>
                </c:pt>
                <c:pt idx="879">
                  <c:v>42600</c:v>
                </c:pt>
                <c:pt idx="880">
                  <c:v>42601</c:v>
                </c:pt>
                <c:pt idx="881">
                  <c:v>42604</c:v>
                </c:pt>
                <c:pt idx="882">
                  <c:v>42605</c:v>
                </c:pt>
                <c:pt idx="883">
                  <c:v>42606</c:v>
                </c:pt>
                <c:pt idx="884">
                  <c:v>42607</c:v>
                </c:pt>
                <c:pt idx="885">
                  <c:v>42608</c:v>
                </c:pt>
                <c:pt idx="886">
                  <c:v>42611</c:v>
                </c:pt>
                <c:pt idx="887">
                  <c:v>42612</c:v>
                </c:pt>
                <c:pt idx="888">
                  <c:v>42613</c:v>
                </c:pt>
                <c:pt idx="889">
                  <c:v>42614</c:v>
                </c:pt>
                <c:pt idx="890">
                  <c:v>42615</c:v>
                </c:pt>
                <c:pt idx="891">
                  <c:v>42619</c:v>
                </c:pt>
                <c:pt idx="892">
                  <c:v>42620</c:v>
                </c:pt>
                <c:pt idx="893">
                  <c:v>42621</c:v>
                </c:pt>
                <c:pt idx="894">
                  <c:v>42622</c:v>
                </c:pt>
                <c:pt idx="895">
                  <c:v>42625</c:v>
                </c:pt>
                <c:pt idx="896">
                  <c:v>42626</c:v>
                </c:pt>
                <c:pt idx="897">
                  <c:v>42627</c:v>
                </c:pt>
                <c:pt idx="898">
                  <c:v>42628</c:v>
                </c:pt>
                <c:pt idx="899">
                  <c:v>42629</c:v>
                </c:pt>
                <c:pt idx="900">
                  <c:v>42632</c:v>
                </c:pt>
                <c:pt idx="901">
                  <c:v>42633</c:v>
                </c:pt>
                <c:pt idx="902">
                  <c:v>42634</c:v>
                </c:pt>
                <c:pt idx="903">
                  <c:v>42635</c:v>
                </c:pt>
                <c:pt idx="904">
                  <c:v>42636</c:v>
                </c:pt>
                <c:pt idx="905">
                  <c:v>42639</c:v>
                </c:pt>
                <c:pt idx="906">
                  <c:v>42640</c:v>
                </c:pt>
                <c:pt idx="907">
                  <c:v>42641</c:v>
                </c:pt>
                <c:pt idx="908">
                  <c:v>42642</c:v>
                </c:pt>
                <c:pt idx="909">
                  <c:v>42643</c:v>
                </c:pt>
                <c:pt idx="910">
                  <c:v>42646</c:v>
                </c:pt>
                <c:pt idx="911">
                  <c:v>42647</c:v>
                </c:pt>
                <c:pt idx="912">
                  <c:v>42648</c:v>
                </c:pt>
                <c:pt idx="913">
                  <c:v>42649</c:v>
                </c:pt>
                <c:pt idx="914">
                  <c:v>42650</c:v>
                </c:pt>
                <c:pt idx="915">
                  <c:v>42653</c:v>
                </c:pt>
                <c:pt idx="916">
                  <c:v>42654</c:v>
                </c:pt>
                <c:pt idx="917">
                  <c:v>42655</c:v>
                </c:pt>
                <c:pt idx="918">
                  <c:v>42656</c:v>
                </c:pt>
                <c:pt idx="919">
                  <c:v>42657</c:v>
                </c:pt>
                <c:pt idx="920">
                  <c:v>42660</c:v>
                </c:pt>
                <c:pt idx="921">
                  <c:v>42661</c:v>
                </c:pt>
                <c:pt idx="922">
                  <c:v>42662</c:v>
                </c:pt>
                <c:pt idx="923">
                  <c:v>42663</c:v>
                </c:pt>
                <c:pt idx="924">
                  <c:v>42664</c:v>
                </c:pt>
                <c:pt idx="925">
                  <c:v>42667</c:v>
                </c:pt>
                <c:pt idx="926">
                  <c:v>42668</c:v>
                </c:pt>
                <c:pt idx="927">
                  <c:v>42669</c:v>
                </c:pt>
                <c:pt idx="928">
                  <c:v>42670</c:v>
                </c:pt>
                <c:pt idx="929">
                  <c:v>42671</c:v>
                </c:pt>
                <c:pt idx="930">
                  <c:v>42674</c:v>
                </c:pt>
                <c:pt idx="931">
                  <c:v>42675</c:v>
                </c:pt>
                <c:pt idx="932">
                  <c:v>42676</c:v>
                </c:pt>
                <c:pt idx="933">
                  <c:v>42677</c:v>
                </c:pt>
                <c:pt idx="934">
                  <c:v>42678</c:v>
                </c:pt>
                <c:pt idx="935">
                  <c:v>42681</c:v>
                </c:pt>
                <c:pt idx="936">
                  <c:v>42682</c:v>
                </c:pt>
                <c:pt idx="937">
                  <c:v>42683</c:v>
                </c:pt>
                <c:pt idx="938">
                  <c:v>42684</c:v>
                </c:pt>
                <c:pt idx="939">
                  <c:v>42685</c:v>
                </c:pt>
                <c:pt idx="940">
                  <c:v>42688</c:v>
                </c:pt>
                <c:pt idx="941">
                  <c:v>42689</c:v>
                </c:pt>
                <c:pt idx="942">
                  <c:v>42690</c:v>
                </c:pt>
                <c:pt idx="943">
                  <c:v>42691</c:v>
                </c:pt>
                <c:pt idx="944">
                  <c:v>42692</c:v>
                </c:pt>
                <c:pt idx="945">
                  <c:v>42695</c:v>
                </c:pt>
                <c:pt idx="946">
                  <c:v>42696</c:v>
                </c:pt>
                <c:pt idx="947">
                  <c:v>42697</c:v>
                </c:pt>
                <c:pt idx="948">
                  <c:v>42699</c:v>
                </c:pt>
                <c:pt idx="949">
                  <c:v>42702</c:v>
                </c:pt>
                <c:pt idx="950">
                  <c:v>42703</c:v>
                </c:pt>
                <c:pt idx="951">
                  <c:v>42704</c:v>
                </c:pt>
                <c:pt idx="952">
                  <c:v>42705</c:v>
                </c:pt>
                <c:pt idx="953">
                  <c:v>42706</c:v>
                </c:pt>
                <c:pt idx="954">
                  <c:v>42709</c:v>
                </c:pt>
                <c:pt idx="955">
                  <c:v>42710</c:v>
                </c:pt>
                <c:pt idx="956">
                  <c:v>42711</c:v>
                </c:pt>
                <c:pt idx="957">
                  <c:v>42712</c:v>
                </c:pt>
                <c:pt idx="958">
                  <c:v>42713</c:v>
                </c:pt>
                <c:pt idx="959">
                  <c:v>42716</c:v>
                </c:pt>
                <c:pt idx="960">
                  <c:v>42717</c:v>
                </c:pt>
                <c:pt idx="961">
                  <c:v>42718</c:v>
                </c:pt>
                <c:pt idx="962">
                  <c:v>42719</c:v>
                </c:pt>
                <c:pt idx="963">
                  <c:v>42720</c:v>
                </c:pt>
                <c:pt idx="964">
                  <c:v>42723</c:v>
                </c:pt>
                <c:pt idx="965">
                  <c:v>42724</c:v>
                </c:pt>
                <c:pt idx="966">
                  <c:v>42725</c:v>
                </c:pt>
                <c:pt idx="967">
                  <c:v>42726</c:v>
                </c:pt>
                <c:pt idx="968">
                  <c:v>42727</c:v>
                </c:pt>
                <c:pt idx="969">
                  <c:v>42731</c:v>
                </c:pt>
                <c:pt idx="970">
                  <c:v>42732</c:v>
                </c:pt>
                <c:pt idx="971">
                  <c:v>42733</c:v>
                </c:pt>
                <c:pt idx="972">
                  <c:v>42734</c:v>
                </c:pt>
                <c:pt idx="973">
                  <c:v>42738</c:v>
                </c:pt>
                <c:pt idx="974">
                  <c:v>42739</c:v>
                </c:pt>
                <c:pt idx="975">
                  <c:v>42740</c:v>
                </c:pt>
                <c:pt idx="976">
                  <c:v>42741</c:v>
                </c:pt>
                <c:pt idx="977">
                  <c:v>42744</c:v>
                </c:pt>
                <c:pt idx="978">
                  <c:v>42745</c:v>
                </c:pt>
                <c:pt idx="979">
                  <c:v>42746</c:v>
                </c:pt>
                <c:pt idx="980">
                  <c:v>42747</c:v>
                </c:pt>
                <c:pt idx="981">
                  <c:v>42748</c:v>
                </c:pt>
                <c:pt idx="982">
                  <c:v>42752</c:v>
                </c:pt>
                <c:pt idx="983">
                  <c:v>42753</c:v>
                </c:pt>
                <c:pt idx="984">
                  <c:v>42754</c:v>
                </c:pt>
                <c:pt idx="985">
                  <c:v>42755</c:v>
                </c:pt>
                <c:pt idx="986">
                  <c:v>42758</c:v>
                </c:pt>
                <c:pt idx="987">
                  <c:v>42759</c:v>
                </c:pt>
                <c:pt idx="988">
                  <c:v>42760</c:v>
                </c:pt>
                <c:pt idx="989">
                  <c:v>42761</c:v>
                </c:pt>
                <c:pt idx="990">
                  <c:v>42762</c:v>
                </c:pt>
                <c:pt idx="991">
                  <c:v>42765</c:v>
                </c:pt>
                <c:pt idx="992">
                  <c:v>42766</c:v>
                </c:pt>
                <c:pt idx="993">
                  <c:v>42767</c:v>
                </c:pt>
                <c:pt idx="994">
                  <c:v>42768</c:v>
                </c:pt>
                <c:pt idx="995">
                  <c:v>42769</c:v>
                </c:pt>
                <c:pt idx="996">
                  <c:v>42772</c:v>
                </c:pt>
                <c:pt idx="997">
                  <c:v>42773</c:v>
                </c:pt>
                <c:pt idx="998">
                  <c:v>42774</c:v>
                </c:pt>
                <c:pt idx="999">
                  <c:v>42775</c:v>
                </c:pt>
                <c:pt idx="1000">
                  <c:v>42776</c:v>
                </c:pt>
                <c:pt idx="1001">
                  <c:v>42779</c:v>
                </c:pt>
                <c:pt idx="1002">
                  <c:v>42780</c:v>
                </c:pt>
                <c:pt idx="1003">
                  <c:v>42781</c:v>
                </c:pt>
                <c:pt idx="1004">
                  <c:v>42782</c:v>
                </c:pt>
                <c:pt idx="1005">
                  <c:v>42783</c:v>
                </c:pt>
                <c:pt idx="1006">
                  <c:v>42787</c:v>
                </c:pt>
                <c:pt idx="1007">
                  <c:v>42788</c:v>
                </c:pt>
                <c:pt idx="1008">
                  <c:v>42789</c:v>
                </c:pt>
                <c:pt idx="1009">
                  <c:v>42790</c:v>
                </c:pt>
                <c:pt idx="1010">
                  <c:v>42793</c:v>
                </c:pt>
                <c:pt idx="1011">
                  <c:v>42794</c:v>
                </c:pt>
                <c:pt idx="1012">
                  <c:v>42795</c:v>
                </c:pt>
                <c:pt idx="1013">
                  <c:v>42796</c:v>
                </c:pt>
                <c:pt idx="1014">
                  <c:v>42797</c:v>
                </c:pt>
                <c:pt idx="1015">
                  <c:v>42800</c:v>
                </c:pt>
                <c:pt idx="1016">
                  <c:v>42801</c:v>
                </c:pt>
                <c:pt idx="1017">
                  <c:v>42802</c:v>
                </c:pt>
                <c:pt idx="1018">
                  <c:v>42803</c:v>
                </c:pt>
                <c:pt idx="1019">
                  <c:v>42804</c:v>
                </c:pt>
                <c:pt idx="1020">
                  <c:v>42807</c:v>
                </c:pt>
                <c:pt idx="1021">
                  <c:v>42808</c:v>
                </c:pt>
                <c:pt idx="1022">
                  <c:v>42809</c:v>
                </c:pt>
                <c:pt idx="1023">
                  <c:v>42810</c:v>
                </c:pt>
                <c:pt idx="1024">
                  <c:v>42811</c:v>
                </c:pt>
                <c:pt idx="1025">
                  <c:v>42814</c:v>
                </c:pt>
                <c:pt idx="1026">
                  <c:v>42815</c:v>
                </c:pt>
                <c:pt idx="1027">
                  <c:v>42816</c:v>
                </c:pt>
                <c:pt idx="1028">
                  <c:v>42817</c:v>
                </c:pt>
                <c:pt idx="1029">
                  <c:v>42818</c:v>
                </c:pt>
                <c:pt idx="1030">
                  <c:v>42821</c:v>
                </c:pt>
                <c:pt idx="1031">
                  <c:v>42822</c:v>
                </c:pt>
                <c:pt idx="1032">
                  <c:v>42823</c:v>
                </c:pt>
                <c:pt idx="1033">
                  <c:v>42824</c:v>
                </c:pt>
                <c:pt idx="1034">
                  <c:v>42825</c:v>
                </c:pt>
                <c:pt idx="1035">
                  <c:v>42828</c:v>
                </c:pt>
                <c:pt idx="1036">
                  <c:v>42829</c:v>
                </c:pt>
                <c:pt idx="1037">
                  <c:v>42830</c:v>
                </c:pt>
                <c:pt idx="1038">
                  <c:v>42831</c:v>
                </c:pt>
                <c:pt idx="1039">
                  <c:v>42832</c:v>
                </c:pt>
                <c:pt idx="1040">
                  <c:v>42835</c:v>
                </c:pt>
                <c:pt idx="1041">
                  <c:v>42836</c:v>
                </c:pt>
                <c:pt idx="1042">
                  <c:v>42837</c:v>
                </c:pt>
                <c:pt idx="1043">
                  <c:v>42838</c:v>
                </c:pt>
                <c:pt idx="1044">
                  <c:v>42842</c:v>
                </c:pt>
                <c:pt idx="1045">
                  <c:v>42843</c:v>
                </c:pt>
                <c:pt idx="1046">
                  <c:v>42844</c:v>
                </c:pt>
                <c:pt idx="1047">
                  <c:v>42845</c:v>
                </c:pt>
                <c:pt idx="1048">
                  <c:v>42846</c:v>
                </c:pt>
                <c:pt idx="1049">
                  <c:v>42849</c:v>
                </c:pt>
                <c:pt idx="1050">
                  <c:v>42850</c:v>
                </c:pt>
                <c:pt idx="1051">
                  <c:v>42851</c:v>
                </c:pt>
                <c:pt idx="1052">
                  <c:v>42852</c:v>
                </c:pt>
                <c:pt idx="1053">
                  <c:v>42853</c:v>
                </c:pt>
                <c:pt idx="1054">
                  <c:v>42856</c:v>
                </c:pt>
                <c:pt idx="1055">
                  <c:v>42857</c:v>
                </c:pt>
                <c:pt idx="1056">
                  <c:v>42858</c:v>
                </c:pt>
                <c:pt idx="1057">
                  <c:v>42859</c:v>
                </c:pt>
                <c:pt idx="1058">
                  <c:v>42860</c:v>
                </c:pt>
                <c:pt idx="1059">
                  <c:v>42863</c:v>
                </c:pt>
                <c:pt idx="1060">
                  <c:v>42864</c:v>
                </c:pt>
                <c:pt idx="1061">
                  <c:v>42865</c:v>
                </c:pt>
                <c:pt idx="1062">
                  <c:v>42866</c:v>
                </c:pt>
                <c:pt idx="1063">
                  <c:v>42867</c:v>
                </c:pt>
                <c:pt idx="1064">
                  <c:v>42870</c:v>
                </c:pt>
                <c:pt idx="1065">
                  <c:v>42871</c:v>
                </c:pt>
                <c:pt idx="1066">
                  <c:v>42872</c:v>
                </c:pt>
                <c:pt idx="1067">
                  <c:v>42873</c:v>
                </c:pt>
                <c:pt idx="1068">
                  <c:v>42874</c:v>
                </c:pt>
                <c:pt idx="1069">
                  <c:v>42877</c:v>
                </c:pt>
                <c:pt idx="1070">
                  <c:v>42878</c:v>
                </c:pt>
                <c:pt idx="1071">
                  <c:v>42879</c:v>
                </c:pt>
                <c:pt idx="1072">
                  <c:v>42880</c:v>
                </c:pt>
                <c:pt idx="1073">
                  <c:v>42881</c:v>
                </c:pt>
                <c:pt idx="1074">
                  <c:v>42885</c:v>
                </c:pt>
                <c:pt idx="1075">
                  <c:v>42886</c:v>
                </c:pt>
                <c:pt idx="1076">
                  <c:v>42887</c:v>
                </c:pt>
                <c:pt idx="1077">
                  <c:v>42888</c:v>
                </c:pt>
                <c:pt idx="1078">
                  <c:v>42891</c:v>
                </c:pt>
                <c:pt idx="1079">
                  <c:v>42892</c:v>
                </c:pt>
                <c:pt idx="1080">
                  <c:v>42893</c:v>
                </c:pt>
                <c:pt idx="1081">
                  <c:v>42894</c:v>
                </c:pt>
                <c:pt idx="1082">
                  <c:v>42895</c:v>
                </c:pt>
                <c:pt idx="1083">
                  <c:v>42898</c:v>
                </c:pt>
                <c:pt idx="1084">
                  <c:v>42899</c:v>
                </c:pt>
                <c:pt idx="1085">
                  <c:v>42900</c:v>
                </c:pt>
                <c:pt idx="1086">
                  <c:v>42901</c:v>
                </c:pt>
                <c:pt idx="1087">
                  <c:v>42902</c:v>
                </c:pt>
                <c:pt idx="1088">
                  <c:v>42905</c:v>
                </c:pt>
                <c:pt idx="1089">
                  <c:v>42906</c:v>
                </c:pt>
                <c:pt idx="1090">
                  <c:v>42907</c:v>
                </c:pt>
                <c:pt idx="1091">
                  <c:v>42908</c:v>
                </c:pt>
                <c:pt idx="1092">
                  <c:v>42909</c:v>
                </c:pt>
                <c:pt idx="1093">
                  <c:v>42912</c:v>
                </c:pt>
                <c:pt idx="1094">
                  <c:v>42913</c:v>
                </c:pt>
                <c:pt idx="1095">
                  <c:v>42914</c:v>
                </c:pt>
                <c:pt idx="1096">
                  <c:v>42915</c:v>
                </c:pt>
                <c:pt idx="1097">
                  <c:v>42916</c:v>
                </c:pt>
                <c:pt idx="1098">
                  <c:v>42919</c:v>
                </c:pt>
                <c:pt idx="1099">
                  <c:v>42921</c:v>
                </c:pt>
                <c:pt idx="1100">
                  <c:v>42922</c:v>
                </c:pt>
                <c:pt idx="1101">
                  <c:v>42923</c:v>
                </c:pt>
                <c:pt idx="1102">
                  <c:v>42926</c:v>
                </c:pt>
                <c:pt idx="1103">
                  <c:v>42927</c:v>
                </c:pt>
                <c:pt idx="1104">
                  <c:v>42928</c:v>
                </c:pt>
                <c:pt idx="1105">
                  <c:v>42929</c:v>
                </c:pt>
                <c:pt idx="1106">
                  <c:v>42930</c:v>
                </c:pt>
                <c:pt idx="1107">
                  <c:v>42933</c:v>
                </c:pt>
                <c:pt idx="1108">
                  <c:v>42934</c:v>
                </c:pt>
                <c:pt idx="1109">
                  <c:v>42935</c:v>
                </c:pt>
                <c:pt idx="1110">
                  <c:v>42936</c:v>
                </c:pt>
                <c:pt idx="1111">
                  <c:v>42937</c:v>
                </c:pt>
                <c:pt idx="1112">
                  <c:v>42940</c:v>
                </c:pt>
                <c:pt idx="1113">
                  <c:v>42941</c:v>
                </c:pt>
                <c:pt idx="1114">
                  <c:v>42942</c:v>
                </c:pt>
                <c:pt idx="1115">
                  <c:v>42943</c:v>
                </c:pt>
                <c:pt idx="1116">
                  <c:v>42944</c:v>
                </c:pt>
                <c:pt idx="1117">
                  <c:v>42947</c:v>
                </c:pt>
                <c:pt idx="1118">
                  <c:v>42948</c:v>
                </c:pt>
                <c:pt idx="1119">
                  <c:v>42949</c:v>
                </c:pt>
                <c:pt idx="1120">
                  <c:v>42950</c:v>
                </c:pt>
                <c:pt idx="1121">
                  <c:v>42951</c:v>
                </c:pt>
                <c:pt idx="1122">
                  <c:v>42954</c:v>
                </c:pt>
                <c:pt idx="1123">
                  <c:v>42955</c:v>
                </c:pt>
                <c:pt idx="1124">
                  <c:v>42956</c:v>
                </c:pt>
                <c:pt idx="1125">
                  <c:v>42957</c:v>
                </c:pt>
                <c:pt idx="1126">
                  <c:v>42958</c:v>
                </c:pt>
                <c:pt idx="1127">
                  <c:v>42961</c:v>
                </c:pt>
                <c:pt idx="1128">
                  <c:v>42962</c:v>
                </c:pt>
                <c:pt idx="1129">
                  <c:v>42963</c:v>
                </c:pt>
                <c:pt idx="1130">
                  <c:v>42964</c:v>
                </c:pt>
                <c:pt idx="1131">
                  <c:v>42965</c:v>
                </c:pt>
                <c:pt idx="1132">
                  <c:v>42968</c:v>
                </c:pt>
                <c:pt idx="1133">
                  <c:v>42969</c:v>
                </c:pt>
                <c:pt idx="1134">
                  <c:v>42970</c:v>
                </c:pt>
                <c:pt idx="1135">
                  <c:v>42971</c:v>
                </c:pt>
                <c:pt idx="1136">
                  <c:v>42972</c:v>
                </c:pt>
                <c:pt idx="1137">
                  <c:v>42975</c:v>
                </c:pt>
                <c:pt idx="1138">
                  <c:v>42976</c:v>
                </c:pt>
                <c:pt idx="1139">
                  <c:v>42977</c:v>
                </c:pt>
                <c:pt idx="1140">
                  <c:v>42978</c:v>
                </c:pt>
                <c:pt idx="1141">
                  <c:v>42979</c:v>
                </c:pt>
                <c:pt idx="1142">
                  <c:v>42983</c:v>
                </c:pt>
                <c:pt idx="1143">
                  <c:v>42984</c:v>
                </c:pt>
                <c:pt idx="1144">
                  <c:v>42985</c:v>
                </c:pt>
                <c:pt idx="1145">
                  <c:v>42986</c:v>
                </c:pt>
                <c:pt idx="1146">
                  <c:v>42989</c:v>
                </c:pt>
                <c:pt idx="1147">
                  <c:v>42990</c:v>
                </c:pt>
                <c:pt idx="1148">
                  <c:v>42991</c:v>
                </c:pt>
                <c:pt idx="1149">
                  <c:v>42992</c:v>
                </c:pt>
                <c:pt idx="1150">
                  <c:v>42993</c:v>
                </c:pt>
                <c:pt idx="1151">
                  <c:v>42996</c:v>
                </c:pt>
                <c:pt idx="1152">
                  <c:v>42997</c:v>
                </c:pt>
                <c:pt idx="1153">
                  <c:v>42998</c:v>
                </c:pt>
                <c:pt idx="1154">
                  <c:v>42999</c:v>
                </c:pt>
                <c:pt idx="1155">
                  <c:v>43000</c:v>
                </c:pt>
                <c:pt idx="1156">
                  <c:v>43003</c:v>
                </c:pt>
                <c:pt idx="1157">
                  <c:v>43004</c:v>
                </c:pt>
                <c:pt idx="1158">
                  <c:v>43005</c:v>
                </c:pt>
                <c:pt idx="1159">
                  <c:v>43006</c:v>
                </c:pt>
                <c:pt idx="1160">
                  <c:v>43007</c:v>
                </c:pt>
                <c:pt idx="1161">
                  <c:v>43010</c:v>
                </c:pt>
                <c:pt idx="1162">
                  <c:v>43011</c:v>
                </c:pt>
                <c:pt idx="1163">
                  <c:v>43012</c:v>
                </c:pt>
                <c:pt idx="1164">
                  <c:v>43013</c:v>
                </c:pt>
                <c:pt idx="1165">
                  <c:v>43014</c:v>
                </c:pt>
                <c:pt idx="1166">
                  <c:v>43017</c:v>
                </c:pt>
                <c:pt idx="1167">
                  <c:v>43018</c:v>
                </c:pt>
                <c:pt idx="1168">
                  <c:v>43019</c:v>
                </c:pt>
                <c:pt idx="1169">
                  <c:v>43020</c:v>
                </c:pt>
                <c:pt idx="1170">
                  <c:v>43021</c:v>
                </c:pt>
                <c:pt idx="1171">
                  <c:v>43024</c:v>
                </c:pt>
                <c:pt idx="1172">
                  <c:v>43025</c:v>
                </c:pt>
                <c:pt idx="1173">
                  <c:v>43026</c:v>
                </c:pt>
                <c:pt idx="1174">
                  <c:v>43027</c:v>
                </c:pt>
                <c:pt idx="1175">
                  <c:v>43028</c:v>
                </c:pt>
                <c:pt idx="1176">
                  <c:v>43031</c:v>
                </c:pt>
                <c:pt idx="1177">
                  <c:v>43032</c:v>
                </c:pt>
                <c:pt idx="1178">
                  <c:v>43033</c:v>
                </c:pt>
                <c:pt idx="1179">
                  <c:v>43034</c:v>
                </c:pt>
                <c:pt idx="1180">
                  <c:v>43035</c:v>
                </c:pt>
                <c:pt idx="1181">
                  <c:v>43038</c:v>
                </c:pt>
                <c:pt idx="1182">
                  <c:v>43039</c:v>
                </c:pt>
                <c:pt idx="1183">
                  <c:v>43040</c:v>
                </c:pt>
                <c:pt idx="1184">
                  <c:v>43041</c:v>
                </c:pt>
                <c:pt idx="1185">
                  <c:v>43042</c:v>
                </c:pt>
                <c:pt idx="1186">
                  <c:v>43045</c:v>
                </c:pt>
                <c:pt idx="1187">
                  <c:v>43046</c:v>
                </c:pt>
                <c:pt idx="1188">
                  <c:v>43047</c:v>
                </c:pt>
                <c:pt idx="1189">
                  <c:v>43048</c:v>
                </c:pt>
                <c:pt idx="1190">
                  <c:v>43049</c:v>
                </c:pt>
                <c:pt idx="1191">
                  <c:v>43052</c:v>
                </c:pt>
                <c:pt idx="1192">
                  <c:v>43053</c:v>
                </c:pt>
                <c:pt idx="1193">
                  <c:v>43054</c:v>
                </c:pt>
                <c:pt idx="1194">
                  <c:v>43055</c:v>
                </c:pt>
                <c:pt idx="1195">
                  <c:v>43056</c:v>
                </c:pt>
                <c:pt idx="1196">
                  <c:v>43059</c:v>
                </c:pt>
                <c:pt idx="1197">
                  <c:v>43060</c:v>
                </c:pt>
                <c:pt idx="1198">
                  <c:v>43061</c:v>
                </c:pt>
                <c:pt idx="1199">
                  <c:v>43063</c:v>
                </c:pt>
                <c:pt idx="1200">
                  <c:v>43066</c:v>
                </c:pt>
                <c:pt idx="1201">
                  <c:v>43067</c:v>
                </c:pt>
                <c:pt idx="1202">
                  <c:v>43068</c:v>
                </c:pt>
                <c:pt idx="1203">
                  <c:v>43069</c:v>
                </c:pt>
                <c:pt idx="1204">
                  <c:v>43070</c:v>
                </c:pt>
                <c:pt idx="1205">
                  <c:v>43073</c:v>
                </c:pt>
                <c:pt idx="1206">
                  <c:v>43074</c:v>
                </c:pt>
                <c:pt idx="1207">
                  <c:v>43075</c:v>
                </c:pt>
                <c:pt idx="1208">
                  <c:v>43076</c:v>
                </c:pt>
                <c:pt idx="1209">
                  <c:v>43077</c:v>
                </c:pt>
                <c:pt idx="1210">
                  <c:v>43080</c:v>
                </c:pt>
                <c:pt idx="1211">
                  <c:v>43081</c:v>
                </c:pt>
                <c:pt idx="1212">
                  <c:v>43082</c:v>
                </c:pt>
                <c:pt idx="1213">
                  <c:v>43083</c:v>
                </c:pt>
                <c:pt idx="1214">
                  <c:v>43084</c:v>
                </c:pt>
                <c:pt idx="1215">
                  <c:v>43087</c:v>
                </c:pt>
                <c:pt idx="1216">
                  <c:v>43088</c:v>
                </c:pt>
                <c:pt idx="1217">
                  <c:v>43089</c:v>
                </c:pt>
              </c:numCache>
            </c:numRef>
          </c:xVal>
          <c:yVal>
            <c:numRef>
              <c:f>'Question 5'!$E$32:$E$1249</c:f>
              <c:numCache>
                <c:formatCode>0.00%</c:formatCode>
                <c:ptCount val="1218"/>
                <c:pt idx="0">
                  <c:v>-4.5926296325316002E-2</c:v>
                </c:pt>
                <c:pt idx="1">
                  <c:v>-5.5272319279387021E-2</c:v>
                </c:pt>
                <c:pt idx="2">
                  <c:v>-5.5464855214057231E-2</c:v>
                </c:pt>
                <c:pt idx="3">
                  <c:v>-5.9056816837711495E-2</c:v>
                </c:pt>
                <c:pt idx="4">
                  <c:v>-5.8575277060508094E-2</c:v>
                </c:pt>
                <c:pt idx="5">
                  <c:v>-5.8241463362997632E-2</c:v>
                </c:pt>
                <c:pt idx="6">
                  <c:v>-5.8352574011835558E-2</c:v>
                </c:pt>
                <c:pt idx="7">
                  <c:v>-5.8152881560794241E-2</c:v>
                </c:pt>
                <c:pt idx="8">
                  <c:v>-5.4246454595196482E-2</c:v>
                </c:pt>
                <c:pt idx="9">
                  <c:v>-5.2134146810543645E-2</c:v>
                </c:pt>
                <c:pt idx="10">
                  <c:v>-5.2416147511222408E-2</c:v>
                </c:pt>
                <c:pt idx="11">
                  <c:v>-5.2255200049636734E-2</c:v>
                </c:pt>
                <c:pt idx="12">
                  <c:v>-5.2107213561482346E-2</c:v>
                </c:pt>
                <c:pt idx="13">
                  <c:v>-5.2031004978165166E-2</c:v>
                </c:pt>
                <c:pt idx="14">
                  <c:v>-5.2513179278623034E-2</c:v>
                </c:pt>
                <c:pt idx="15">
                  <c:v>-5.2719576357835904E-2</c:v>
                </c:pt>
                <c:pt idx="16">
                  <c:v>-5.383014397163928E-2</c:v>
                </c:pt>
                <c:pt idx="17">
                  <c:v>-5.4013962506629487E-2</c:v>
                </c:pt>
                <c:pt idx="18">
                  <c:v>-5.3819026013680292E-2</c:v>
                </c:pt>
                <c:pt idx="19">
                  <c:v>-5.1386416772528781E-2</c:v>
                </c:pt>
                <c:pt idx="20">
                  <c:v>-5.0699173072213138E-2</c:v>
                </c:pt>
                <c:pt idx="21">
                  <c:v>-4.9863123503167711E-2</c:v>
                </c:pt>
                <c:pt idx="22">
                  <c:v>-3.8434914656647903E-2</c:v>
                </c:pt>
                <c:pt idx="23">
                  <c:v>-3.817997776137564E-2</c:v>
                </c:pt>
                <c:pt idx="24">
                  <c:v>-3.39894792141942E-2</c:v>
                </c:pt>
                <c:pt idx="25">
                  <c:v>-3.5187232187335271E-2</c:v>
                </c:pt>
                <c:pt idx="26">
                  <c:v>-3.5664621098903483E-2</c:v>
                </c:pt>
                <c:pt idx="27">
                  <c:v>-4.0263545020932039E-2</c:v>
                </c:pt>
                <c:pt idx="28">
                  <c:v>-3.7977929262782394E-2</c:v>
                </c:pt>
                <c:pt idx="29">
                  <c:v>-3.8776554322602096E-2</c:v>
                </c:pt>
                <c:pt idx="30">
                  <c:v>-3.9876799160329032E-2</c:v>
                </c:pt>
                <c:pt idx="31">
                  <c:v>-3.9657740603436006E-2</c:v>
                </c:pt>
                <c:pt idx="32">
                  <c:v>-4.3655064035867233E-2</c:v>
                </c:pt>
                <c:pt idx="33">
                  <c:v>-4.3460435108448069E-2</c:v>
                </c:pt>
                <c:pt idx="34">
                  <c:v>-4.3949835036997897E-2</c:v>
                </c:pt>
                <c:pt idx="35">
                  <c:v>-5.7991874497744705E-2</c:v>
                </c:pt>
                <c:pt idx="36">
                  <c:v>-6.2435734703914968E-2</c:v>
                </c:pt>
                <c:pt idx="37">
                  <c:v>-6.6251325030271854E-2</c:v>
                </c:pt>
                <c:pt idx="38">
                  <c:v>-6.7031337820506826E-2</c:v>
                </c:pt>
                <c:pt idx="39">
                  <c:v>-6.7708306488126202E-2</c:v>
                </c:pt>
                <c:pt idx="40">
                  <c:v>-6.6644793998186985E-2</c:v>
                </c:pt>
                <c:pt idx="41">
                  <c:v>-6.7703260818498201E-2</c:v>
                </c:pt>
                <c:pt idx="42">
                  <c:v>-6.7379036506896597E-2</c:v>
                </c:pt>
                <c:pt idx="43">
                  <c:v>-6.6602690233836609E-2</c:v>
                </c:pt>
                <c:pt idx="44">
                  <c:v>-6.6696119230980289E-2</c:v>
                </c:pt>
                <c:pt idx="45">
                  <c:v>-6.7317305878534989E-2</c:v>
                </c:pt>
                <c:pt idx="46">
                  <c:v>-6.6782617491618498E-2</c:v>
                </c:pt>
                <c:pt idx="47">
                  <c:v>-6.8419281250387584E-2</c:v>
                </c:pt>
                <c:pt idx="48">
                  <c:v>-6.7248064295186441E-2</c:v>
                </c:pt>
                <c:pt idx="49">
                  <c:v>-6.8729322967796186E-2</c:v>
                </c:pt>
                <c:pt idx="50">
                  <c:v>-6.7996710442976935E-2</c:v>
                </c:pt>
                <c:pt idx="51">
                  <c:v>-6.7833311068390648E-2</c:v>
                </c:pt>
                <c:pt idx="52">
                  <c:v>-6.7879188537552801E-2</c:v>
                </c:pt>
                <c:pt idx="53">
                  <c:v>-6.6168268692662693E-2</c:v>
                </c:pt>
                <c:pt idx="54">
                  <c:v>-6.6254623838995469E-2</c:v>
                </c:pt>
                <c:pt idx="55">
                  <c:v>-6.5940847609086015E-2</c:v>
                </c:pt>
                <c:pt idx="56">
                  <c:v>-5.2730114555518494E-2</c:v>
                </c:pt>
                <c:pt idx="57">
                  <c:v>-4.9373365372110144E-2</c:v>
                </c:pt>
                <c:pt idx="58">
                  <c:v>-4.2481717558596387E-2</c:v>
                </c:pt>
                <c:pt idx="59">
                  <c:v>-4.0747928374810463E-2</c:v>
                </c:pt>
                <c:pt idx="60">
                  <c:v>-4.0405214163511116E-2</c:v>
                </c:pt>
                <c:pt idx="61">
                  <c:v>-4.0410777810412704E-2</c:v>
                </c:pt>
                <c:pt idx="62">
                  <c:v>-4.2449055074555361E-2</c:v>
                </c:pt>
                <c:pt idx="63">
                  <c:v>-4.3125727681552928E-2</c:v>
                </c:pt>
                <c:pt idx="64">
                  <c:v>-4.3202917102328015E-2</c:v>
                </c:pt>
                <c:pt idx="65">
                  <c:v>-4.3277861524273889E-2</c:v>
                </c:pt>
                <c:pt idx="66">
                  <c:v>-4.4940123306992284E-2</c:v>
                </c:pt>
                <c:pt idx="67">
                  <c:v>-4.5042196508286211E-2</c:v>
                </c:pt>
                <c:pt idx="68">
                  <c:v>-4.8952805748904232E-2</c:v>
                </c:pt>
                <c:pt idx="69">
                  <c:v>-4.7737958255747878E-2</c:v>
                </c:pt>
                <c:pt idx="70">
                  <c:v>-4.6265432942571467E-2</c:v>
                </c:pt>
                <c:pt idx="71">
                  <c:v>-5.1595055836754215E-2</c:v>
                </c:pt>
                <c:pt idx="72">
                  <c:v>-5.2772384538622992E-2</c:v>
                </c:pt>
                <c:pt idx="73">
                  <c:v>-5.6335722489404293E-2</c:v>
                </c:pt>
                <c:pt idx="74">
                  <c:v>-5.5946793644937827E-2</c:v>
                </c:pt>
                <c:pt idx="75">
                  <c:v>-5.8063085369910984E-2</c:v>
                </c:pt>
                <c:pt idx="76">
                  <c:v>-5.9524442558746775E-2</c:v>
                </c:pt>
                <c:pt idx="77">
                  <c:v>-6.215464753229856E-2</c:v>
                </c:pt>
                <c:pt idx="78">
                  <c:v>-6.2026880779210938E-2</c:v>
                </c:pt>
                <c:pt idx="79">
                  <c:v>-6.305313942256946E-2</c:v>
                </c:pt>
                <c:pt idx="80">
                  <c:v>-6.2042604990794469E-2</c:v>
                </c:pt>
                <c:pt idx="81">
                  <c:v>-6.5723654501421758E-2</c:v>
                </c:pt>
                <c:pt idx="82">
                  <c:v>-7.6126063120240256E-2</c:v>
                </c:pt>
                <c:pt idx="83">
                  <c:v>-7.5846897362762775E-2</c:v>
                </c:pt>
                <c:pt idx="84">
                  <c:v>-7.7650969860496966E-2</c:v>
                </c:pt>
                <c:pt idx="85">
                  <c:v>-7.9884836179196866E-2</c:v>
                </c:pt>
                <c:pt idx="86">
                  <c:v>-8.0933649927628484E-2</c:v>
                </c:pt>
                <c:pt idx="87">
                  <c:v>-8.1329789454359508E-2</c:v>
                </c:pt>
                <c:pt idx="88">
                  <c:v>-8.1091351725873784E-2</c:v>
                </c:pt>
                <c:pt idx="89">
                  <c:v>-7.8693067247235057E-2</c:v>
                </c:pt>
                <c:pt idx="90">
                  <c:v>-7.7955365567249343E-2</c:v>
                </c:pt>
                <c:pt idx="91">
                  <c:v>-7.7572780086772208E-2</c:v>
                </c:pt>
                <c:pt idx="92">
                  <c:v>-7.5906946856312552E-2</c:v>
                </c:pt>
                <c:pt idx="93">
                  <c:v>-7.5187194139354971E-2</c:v>
                </c:pt>
                <c:pt idx="94">
                  <c:v>-7.324869710651323E-2</c:v>
                </c:pt>
                <c:pt idx="95">
                  <c:v>-7.3241794311783598E-2</c:v>
                </c:pt>
                <c:pt idx="96">
                  <c:v>-7.3922384681935127E-2</c:v>
                </c:pt>
                <c:pt idx="97">
                  <c:v>-7.2072052192391572E-2</c:v>
                </c:pt>
                <c:pt idx="98">
                  <c:v>-6.880978410646163E-2</c:v>
                </c:pt>
                <c:pt idx="99">
                  <c:v>-6.8275821919533158E-2</c:v>
                </c:pt>
                <c:pt idx="100">
                  <c:v>-6.7546216165621259E-2</c:v>
                </c:pt>
                <c:pt idx="101">
                  <c:v>-6.6966807685479274E-2</c:v>
                </c:pt>
                <c:pt idx="102">
                  <c:v>-6.1998163884474995E-2</c:v>
                </c:pt>
                <c:pt idx="103">
                  <c:v>-4.1884592401281964E-2</c:v>
                </c:pt>
                <c:pt idx="104">
                  <c:v>-4.2637164932339086E-2</c:v>
                </c:pt>
                <c:pt idx="105">
                  <c:v>-3.6227765909889027E-2</c:v>
                </c:pt>
                <c:pt idx="106">
                  <c:v>-3.4718384125968033E-2</c:v>
                </c:pt>
                <c:pt idx="107">
                  <c:v>-3.3030990390842813E-2</c:v>
                </c:pt>
                <c:pt idx="108">
                  <c:v>-3.3913769201996416E-2</c:v>
                </c:pt>
                <c:pt idx="109">
                  <c:v>-3.2326954575049006E-2</c:v>
                </c:pt>
                <c:pt idx="110">
                  <c:v>-3.2116971926707337E-2</c:v>
                </c:pt>
                <c:pt idx="111">
                  <c:v>-3.5852483979576952E-2</c:v>
                </c:pt>
                <c:pt idx="112">
                  <c:v>-3.5763153127390812E-2</c:v>
                </c:pt>
                <c:pt idx="113">
                  <c:v>-3.4039949806897916E-2</c:v>
                </c:pt>
                <c:pt idx="114">
                  <c:v>-3.5855588615371907E-2</c:v>
                </c:pt>
                <c:pt idx="115">
                  <c:v>-3.5577143832213998E-2</c:v>
                </c:pt>
                <c:pt idx="116">
                  <c:v>-3.5813186843871608E-2</c:v>
                </c:pt>
                <c:pt idx="117">
                  <c:v>-3.0115065182152331E-2</c:v>
                </c:pt>
                <c:pt idx="118">
                  <c:v>-2.9885495464218467E-2</c:v>
                </c:pt>
                <c:pt idx="119">
                  <c:v>-3.0109694370805538E-2</c:v>
                </c:pt>
                <c:pt idx="120">
                  <c:v>-3.0732208181639575E-2</c:v>
                </c:pt>
                <c:pt idx="121">
                  <c:v>-3.8336665773476032E-2</c:v>
                </c:pt>
                <c:pt idx="122">
                  <c:v>-3.7376979371745792E-2</c:v>
                </c:pt>
                <c:pt idx="123">
                  <c:v>-3.7928905410660539E-2</c:v>
                </c:pt>
                <c:pt idx="124">
                  <c:v>-3.8458597608708261E-2</c:v>
                </c:pt>
                <c:pt idx="125">
                  <c:v>-3.9146718232763535E-2</c:v>
                </c:pt>
                <c:pt idx="126">
                  <c:v>-4.2042276059597691E-2</c:v>
                </c:pt>
                <c:pt idx="127">
                  <c:v>-4.2401047324502984E-2</c:v>
                </c:pt>
                <c:pt idx="128">
                  <c:v>-4.2628892428441534E-2</c:v>
                </c:pt>
                <c:pt idx="129">
                  <c:v>-4.8856978098592081E-2</c:v>
                </c:pt>
                <c:pt idx="130">
                  <c:v>-4.9259362926405821E-2</c:v>
                </c:pt>
                <c:pt idx="131">
                  <c:v>-4.9526610520905061E-2</c:v>
                </c:pt>
                <c:pt idx="132">
                  <c:v>-4.3738641212819888E-2</c:v>
                </c:pt>
                <c:pt idx="133">
                  <c:v>-4.4501854117408389E-2</c:v>
                </c:pt>
                <c:pt idx="134">
                  <c:v>-4.7354374874964494E-2</c:v>
                </c:pt>
                <c:pt idx="135">
                  <c:v>-4.699635493142694E-2</c:v>
                </c:pt>
                <c:pt idx="136">
                  <c:v>-4.6824579486738335E-2</c:v>
                </c:pt>
                <c:pt idx="137">
                  <c:v>-4.94776181049979E-2</c:v>
                </c:pt>
                <c:pt idx="138">
                  <c:v>-5.0853037192764287E-2</c:v>
                </c:pt>
                <c:pt idx="139">
                  <c:v>-5.108870403145168E-2</c:v>
                </c:pt>
                <c:pt idx="140">
                  <c:v>-5.1137853989773337E-2</c:v>
                </c:pt>
                <c:pt idx="141">
                  <c:v>-5.0665406367698479E-2</c:v>
                </c:pt>
                <c:pt idx="142">
                  <c:v>-4.5104984693339054E-2</c:v>
                </c:pt>
                <c:pt idx="143">
                  <c:v>-4.476160863122234E-2</c:v>
                </c:pt>
                <c:pt idx="144">
                  <c:v>-4.6132220936301774E-2</c:v>
                </c:pt>
                <c:pt idx="145">
                  <c:v>-4.6504315616812286E-2</c:v>
                </c:pt>
                <c:pt idx="146">
                  <c:v>-4.7211155650001647E-2</c:v>
                </c:pt>
                <c:pt idx="147">
                  <c:v>-4.6953898646894525E-2</c:v>
                </c:pt>
                <c:pt idx="148">
                  <c:v>-4.7122279646517877E-2</c:v>
                </c:pt>
                <c:pt idx="149">
                  <c:v>-4.6792406892996956E-2</c:v>
                </c:pt>
                <c:pt idx="150">
                  <c:v>-3.7049165579130017E-2</c:v>
                </c:pt>
                <c:pt idx="151">
                  <c:v>-3.8254784901677268E-2</c:v>
                </c:pt>
                <c:pt idx="152">
                  <c:v>-4.01769777766839E-2</c:v>
                </c:pt>
                <c:pt idx="153">
                  <c:v>-4.0834990429507875E-2</c:v>
                </c:pt>
                <c:pt idx="154">
                  <c:v>-4.0808197816982042E-2</c:v>
                </c:pt>
                <c:pt idx="155">
                  <c:v>-4.2591113668899505E-2</c:v>
                </c:pt>
                <c:pt idx="156">
                  <c:v>-4.3775865510399567E-2</c:v>
                </c:pt>
                <c:pt idx="157">
                  <c:v>-4.638087335256371E-2</c:v>
                </c:pt>
                <c:pt idx="158">
                  <c:v>-4.804560682874133E-2</c:v>
                </c:pt>
                <c:pt idx="159">
                  <c:v>-4.627600727847115E-2</c:v>
                </c:pt>
                <c:pt idx="160">
                  <c:v>-5.842040612731874E-2</c:v>
                </c:pt>
                <c:pt idx="161">
                  <c:v>-5.8916281983926545E-2</c:v>
                </c:pt>
                <c:pt idx="162">
                  <c:v>-5.9090346976519569E-2</c:v>
                </c:pt>
                <c:pt idx="163">
                  <c:v>-5.9685236339204396E-2</c:v>
                </c:pt>
                <c:pt idx="164">
                  <c:v>-6.3343145965067391E-2</c:v>
                </c:pt>
                <c:pt idx="165">
                  <c:v>-6.1220948166494343E-2</c:v>
                </c:pt>
                <c:pt idx="166">
                  <c:v>-6.1931722198628122E-2</c:v>
                </c:pt>
                <c:pt idx="167">
                  <c:v>-6.0518630109422308E-2</c:v>
                </c:pt>
                <c:pt idx="168">
                  <c:v>-6.01851019239414E-2</c:v>
                </c:pt>
                <c:pt idx="169">
                  <c:v>-6.0670164846789575E-2</c:v>
                </c:pt>
                <c:pt idx="170">
                  <c:v>-6.0337093560440945E-2</c:v>
                </c:pt>
                <c:pt idx="171">
                  <c:v>-6.0429286814440777E-2</c:v>
                </c:pt>
                <c:pt idx="172">
                  <c:v>-5.9651794685071029E-2</c:v>
                </c:pt>
                <c:pt idx="173">
                  <c:v>-5.8343080692058895E-2</c:v>
                </c:pt>
                <c:pt idx="174">
                  <c:v>-5.8728175176016827E-2</c:v>
                </c:pt>
                <c:pt idx="175">
                  <c:v>-5.932041518570369E-2</c:v>
                </c:pt>
                <c:pt idx="176">
                  <c:v>-5.6494247599778558E-2</c:v>
                </c:pt>
                <c:pt idx="177">
                  <c:v>-5.5980642782287024E-2</c:v>
                </c:pt>
                <c:pt idx="178">
                  <c:v>-5.3733696242385033E-2</c:v>
                </c:pt>
                <c:pt idx="179">
                  <c:v>-4.7612284882751862E-2</c:v>
                </c:pt>
                <c:pt idx="180">
                  <c:v>-5.4383520842259191E-2</c:v>
                </c:pt>
                <c:pt idx="181">
                  <c:v>-4.7767374833915098E-2</c:v>
                </c:pt>
                <c:pt idx="182">
                  <c:v>-4.7300330243836314E-2</c:v>
                </c:pt>
                <c:pt idx="183">
                  <c:v>-4.7624448138114533E-2</c:v>
                </c:pt>
                <c:pt idx="184">
                  <c:v>-4.635946490648854E-2</c:v>
                </c:pt>
                <c:pt idx="185">
                  <c:v>-4.2455039619354186E-2</c:v>
                </c:pt>
                <c:pt idx="186">
                  <c:v>-4.1866910088230208E-2</c:v>
                </c:pt>
                <c:pt idx="187">
                  <c:v>-4.1932475595271142E-2</c:v>
                </c:pt>
                <c:pt idx="188">
                  <c:v>-4.2233722280489737E-2</c:v>
                </c:pt>
                <c:pt idx="189">
                  <c:v>-4.2175270762650437E-2</c:v>
                </c:pt>
                <c:pt idx="190">
                  <c:v>-4.2711368883084327E-2</c:v>
                </c:pt>
                <c:pt idx="191">
                  <c:v>-4.3003813880617379E-2</c:v>
                </c:pt>
                <c:pt idx="192">
                  <c:v>-4.2902701641428877E-2</c:v>
                </c:pt>
                <c:pt idx="193">
                  <c:v>-4.2930544877777282E-2</c:v>
                </c:pt>
                <c:pt idx="194">
                  <c:v>-4.2340284636203242E-2</c:v>
                </c:pt>
                <c:pt idx="195">
                  <c:v>-4.1312411638630517E-2</c:v>
                </c:pt>
                <c:pt idx="196">
                  <c:v>-4.098379673694013E-2</c:v>
                </c:pt>
                <c:pt idx="197">
                  <c:v>-4.1460815552024702E-2</c:v>
                </c:pt>
                <c:pt idx="198">
                  <c:v>-4.1349919554523246E-2</c:v>
                </c:pt>
                <c:pt idx="199">
                  <c:v>-4.1771708974204846E-2</c:v>
                </c:pt>
                <c:pt idx="200">
                  <c:v>-4.478216350139639E-2</c:v>
                </c:pt>
                <c:pt idx="201">
                  <c:v>-3.7858441769270723E-2</c:v>
                </c:pt>
                <c:pt idx="202">
                  <c:v>-3.302678498913212E-2</c:v>
                </c:pt>
                <c:pt idx="203">
                  <c:v>-3.8430253416846867E-2</c:v>
                </c:pt>
                <c:pt idx="204">
                  <c:v>-3.8757069080662045E-2</c:v>
                </c:pt>
                <c:pt idx="205">
                  <c:v>-3.6426869553876084E-2</c:v>
                </c:pt>
                <c:pt idx="206">
                  <c:v>-3.7046677922499875E-2</c:v>
                </c:pt>
                <c:pt idx="207">
                  <c:v>-3.6596733196975727E-2</c:v>
                </c:pt>
                <c:pt idx="208">
                  <c:v>-4.5135322955300587E-2</c:v>
                </c:pt>
                <c:pt idx="209">
                  <c:v>-4.4972287315501069E-2</c:v>
                </c:pt>
                <c:pt idx="210">
                  <c:v>-4.4873553209297742E-2</c:v>
                </c:pt>
                <c:pt idx="211">
                  <c:v>-4.3888250266497876E-2</c:v>
                </c:pt>
                <c:pt idx="212">
                  <c:v>-4.3492708475529857E-2</c:v>
                </c:pt>
                <c:pt idx="213">
                  <c:v>-4.3806779569832331E-2</c:v>
                </c:pt>
                <c:pt idx="214">
                  <c:v>-4.3840273605899385E-2</c:v>
                </c:pt>
                <c:pt idx="215">
                  <c:v>-4.3806654493363552E-2</c:v>
                </c:pt>
                <c:pt idx="216">
                  <c:v>-4.3978025654110658E-2</c:v>
                </c:pt>
                <c:pt idx="217">
                  <c:v>-4.648201656638272E-2</c:v>
                </c:pt>
                <c:pt idx="218">
                  <c:v>-4.6038175303384971E-2</c:v>
                </c:pt>
                <c:pt idx="219">
                  <c:v>-4.6239245448800065E-2</c:v>
                </c:pt>
                <c:pt idx="220">
                  <c:v>-4.6065668699831294E-2</c:v>
                </c:pt>
                <c:pt idx="221">
                  <c:v>-4.3048253302791412E-2</c:v>
                </c:pt>
                <c:pt idx="222">
                  <c:v>-4.3023378545262919E-2</c:v>
                </c:pt>
                <c:pt idx="223">
                  <c:v>-4.2555376857832464E-2</c:v>
                </c:pt>
                <c:pt idx="224">
                  <c:v>-4.3598372220426895E-2</c:v>
                </c:pt>
                <c:pt idx="225">
                  <c:v>-4.5511635283011678E-2</c:v>
                </c:pt>
                <c:pt idx="226">
                  <c:v>-4.5739248136188675E-2</c:v>
                </c:pt>
                <c:pt idx="227">
                  <c:v>-4.540421853124231E-2</c:v>
                </c:pt>
                <c:pt idx="228">
                  <c:v>-4.5643049400128789E-2</c:v>
                </c:pt>
                <c:pt idx="229">
                  <c:v>-3.8143903081036372E-2</c:v>
                </c:pt>
                <c:pt idx="230">
                  <c:v>-3.8070583384194091E-2</c:v>
                </c:pt>
                <c:pt idx="231">
                  <c:v>-4.0578210882737144E-2</c:v>
                </c:pt>
                <c:pt idx="232">
                  <c:v>-5.2180434916986228E-2</c:v>
                </c:pt>
                <c:pt idx="233">
                  <c:v>-5.2103649861855096E-2</c:v>
                </c:pt>
                <c:pt idx="234">
                  <c:v>-5.2588448313125223E-2</c:v>
                </c:pt>
                <c:pt idx="235">
                  <c:v>-5.4477380419124206E-2</c:v>
                </c:pt>
                <c:pt idx="236">
                  <c:v>-5.8307297229654123E-2</c:v>
                </c:pt>
                <c:pt idx="237">
                  <c:v>-5.8205693677688214E-2</c:v>
                </c:pt>
                <c:pt idx="238">
                  <c:v>-6.677188870742673E-2</c:v>
                </c:pt>
                <c:pt idx="239">
                  <c:v>-6.8630108159118949E-2</c:v>
                </c:pt>
                <c:pt idx="240">
                  <c:v>-6.8625116562126706E-2</c:v>
                </c:pt>
                <c:pt idx="241">
                  <c:v>-7.132028798986359E-2</c:v>
                </c:pt>
                <c:pt idx="242">
                  <c:v>-7.5227974663473723E-2</c:v>
                </c:pt>
                <c:pt idx="243">
                  <c:v>-7.5315216793464798E-2</c:v>
                </c:pt>
                <c:pt idx="244">
                  <c:v>-7.7607700018130596E-2</c:v>
                </c:pt>
                <c:pt idx="245">
                  <c:v>-7.4895894824466416E-2</c:v>
                </c:pt>
                <c:pt idx="246">
                  <c:v>-7.3374334803362126E-2</c:v>
                </c:pt>
                <c:pt idx="247">
                  <c:v>-7.3305941909165229E-2</c:v>
                </c:pt>
                <c:pt idx="248">
                  <c:v>-7.3314920589363619E-2</c:v>
                </c:pt>
                <c:pt idx="249">
                  <c:v>-7.380386756656096E-2</c:v>
                </c:pt>
                <c:pt idx="250">
                  <c:v>-7.4345662025530265E-2</c:v>
                </c:pt>
                <c:pt idx="251">
                  <c:v>-7.4391928092878201E-2</c:v>
                </c:pt>
                <c:pt idx="252">
                  <c:v>-7.3553829774064577E-2</c:v>
                </c:pt>
                <c:pt idx="253">
                  <c:v>-6.4089836382035956E-2</c:v>
                </c:pt>
                <c:pt idx="254">
                  <c:v>-6.3257990588164295E-2</c:v>
                </c:pt>
                <c:pt idx="255">
                  <c:v>-6.3060495033485625E-2</c:v>
                </c:pt>
                <c:pt idx="256">
                  <c:v>-5.980610689848085E-2</c:v>
                </c:pt>
                <c:pt idx="257">
                  <c:v>-5.9715634736414301E-2</c:v>
                </c:pt>
                <c:pt idx="258">
                  <c:v>-6.2089554484653545E-2</c:v>
                </c:pt>
                <c:pt idx="259">
                  <c:v>-4.5238471321987092E-2</c:v>
                </c:pt>
                <c:pt idx="260">
                  <c:v>-4.4767564835232899E-2</c:v>
                </c:pt>
                <c:pt idx="261">
                  <c:v>-4.4141796315301705E-2</c:v>
                </c:pt>
                <c:pt idx="262">
                  <c:v>-4.1768446880555747E-2</c:v>
                </c:pt>
                <c:pt idx="263">
                  <c:v>-3.9590391994579005E-2</c:v>
                </c:pt>
                <c:pt idx="264">
                  <c:v>-3.9665297792382606E-2</c:v>
                </c:pt>
                <c:pt idx="265">
                  <c:v>-4.2102818035816302E-2</c:v>
                </c:pt>
                <c:pt idx="266">
                  <c:v>-4.2459072134065363E-2</c:v>
                </c:pt>
                <c:pt idx="267">
                  <c:v>-4.4115800614599743E-2</c:v>
                </c:pt>
                <c:pt idx="268">
                  <c:v>-4.4872041944338463E-2</c:v>
                </c:pt>
                <c:pt idx="269">
                  <c:v>-4.62545306710637E-2</c:v>
                </c:pt>
                <c:pt idx="270">
                  <c:v>-4.5456619263693432E-2</c:v>
                </c:pt>
                <c:pt idx="271">
                  <c:v>-4.511544290063875E-2</c:v>
                </c:pt>
                <c:pt idx="272">
                  <c:v>-4.5821816610097155E-2</c:v>
                </c:pt>
                <c:pt idx="273">
                  <c:v>-4.5318871970905422E-2</c:v>
                </c:pt>
                <c:pt idx="274">
                  <c:v>-4.6823660879136204E-2</c:v>
                </c:pt>
                <c:pt idx="275">
                  <c:v>-4.6944222046160923E-2</c:v>
                </c:pt>
                <c:pt idx="276">
                  <c:v>-4.6861319662491761E-2</c:v>
                </c:pt>
                <c:pt idx="277">
                  <c:v>-4.8352116970726403E-2</c:v>
                </c:pt>
                <c:pt idx="278">
                  <c:v>-4.7646554187243013E-2</c:v>
                </c:pt>
                <c:pt idx="279">
                  <c:v>-4.1461027944374326E-2</c:v>
                </c:pt>
                <c:pt idx="280">
                  <c:v>-4.1530657572938529E-2</c:v>
                </c:pt>
                <c:pt idx="281">
                  <c:v>-4.6372884906057309E-2</c:v>
                </c:pt>
                <c:pt idx="282">
                  <c:v>-4.9300314977429774E-2</c:v>
                </c:pt>
                <c:pt idx="283">
                  <c:v>-4.9847774155113787E-2</c:v>
                </c:pt>
                <c:pt idx="284">
                  <c:v>-5.2501708368212774E-2</c:v>
                </c:pt>
                <c:pt idx="285">
                  <c:v>-6.2577383500028644E-2</c:v>
                </c:pt>
                <c:pt idx="286">
                  <c:v>-6.1621615095709008E-2</c:v>
                </c:pt>
                <c:pt idx="287">
                  <c:v>-6.315630353029561E-2</c:v>
                </c:pt>
                <c:pt idx="288">
                  <c:v>-6.211700180126007E-2</c:v>
                </c:pt>
                <c:pt idx="289">
                  <c:v>-6.3394590674584375E-2</c:v>
                </c:pt>
                <c:pt idx="290">
                  <c:v>-6.2646393643963141E-2</c:v>
                </c:pt>
                <c:pt idx="291">
                  <c:v>-6.2172875486699621E-2</c:v>
                </c:pt>
                <c:pt idx="292">
                  <c:v>-6.2297816240895088E-2</c:v>
                </c:pt>
                <c:pt idx="293">
                  <c:v>-6.1840684395855973E-2</c:v>
                </c:pt>
                <c:pt idx="294">
                  <c:v>-6.1528022279566573E-2</c:v>
                </c:pt>
                <c:pt idx="295">
                  <c:v>-6.1909638518987058E-2</c:v>
                </c:pt>
                <c:pt idx="296">
                  <c:v>-6.1968932279045728E-2</c:v>
                </c:pt>
                <c:pt idx="297">
                  <c:v>-6.1990744302314965E-2</c:v>
                </c:pt>
                <c:pt idx="298">
                  <c:v>-6.0904397869807898E-2</c:v>
                </c:pt>
                <c:pt idx="299">
                  <c:v>-5.9841907150452303E-2</c:v>
                </c:pt>
                <c:pt idx="300">
                  <c:v>-5.9671476735191159E-2</c:v>
                </c:pt>
                <c:pt idx="301">
                  <c:v>-5.9745661043089371E-2</c:v>
                </c:pt>
                <c:pt idx="302">
                  <c:v>-5.7963545899947184E-2</c:v>
                </c:pt>
                <c:pt idx="303">
                  <c:v>-5.5568807421960312E-2</c:v>
                </c:pt>
                <c:pt idx="304">
                  <c:v>-5.5454578628352826E-2</c:v>
                </c:pt>
                <c:pt idx="305">
                  <c:v>-5.2741781563616044E-2</c:v>
                </c:pt>
                <c:pt idx="306">
                  <c:v>-4.0972427630722341E-2</c:v>
                </c:pt>
                <c:pt idx="307">
                  <c:v>-3.65122030582022E-2</c:v>
                </c:pt>
                <c:pt idx="308">
                  <c:v>-3.6564294899378208E-2</c:v>
                </c:pt>
                <c:pt idx="309">
                  <c:v>-3.9365188071590174E-2</c:v>
                </c:pt>
                <c:pt idx="310">
                  <c:v>-3.6235347964310868E-2</c:v>
                </c:pt>
                <c:pt idx="311">
                  <c:v>-3.6629626427871938E-2</c:v>
                </c:pt>
                <c:pt idx="312">
                  <c:v>-3.7858894307218609E-2</c:v>
                </c:pt>
                <c:pt idx="313">
                  <c:v>-3.9527166714316976E-2</c:v>
                </c:pt>
                <c:pt idx="314">
                  <c:v>-3.9448330068736846E-2</c:v>
                </c:pt>
                <c:pt idx="315">
                  <c:v>-3.9876249434679073E-2</c:v>
                </c:pt>
                <c:pt idx="316">
                  <c:v>-3.7946855711589775E-2</c:v>
                </c:pt>
                <c:pt idx="317">
                  <c:v>-3.796615105941107E-2</c:v>
                </c:pt>
                <c:pt idx="318">
                  <c:v>-3.8138608203610168E-2</c:v>
                </c:pt>
                <c:pt idx="319">
                  <c:v>-3.8024938815018332E-2</c:v>
                </c:pt>
                <c:pt idx="320">
                  <c:v>-3.7980315732301088E-2</c:v>
                </c:pt>
                <c:pt idx="321">
                  <c:v>-3.7847389304207037E-2</c:v>
                </c:pt>
                <c:pt idx="322">
                  <c:v>-3.7848557329917029E-2</c:v>
                </c:pt>
                <c:pt idx="323">
                  <c:v>-3.4706379569593993E-2</c:v>
                </c:pt>
                <c:pt idx="324">
                  <c:v>-3.4451357936656858E-2</c:v>
                </c:pt>
                <c:pt idx="325">
                  <c:v>-3.4077698952728983E-2</c:v>
                </c:pt>
                <c:pt idx="326">
                  <c:v>-3.4246030311027631E-2</c:v>
                </c:pt>
                <c:pt idx="327">
                  <c:v>-3.2586240296682688E-2</c:v>
                </c:pt>
                <c:pt idx="328">
                  <c:v>-3.5196495028933329E-2</c:v>
                </c:pt>
                <c:pt idx="329">
                  <c:v>-3.4099892098346685E-2</c:v>
                </c:pt>
                <c:pt idx="330">
                  <c:v>-2.9086683658888841E-2</c:v>
                </c:pt>
                <c:pt idx="331">
                  <c:v>-2.889347407747821E-2</c:v>
                </c:pt>
                <c:pt idx="332">
                  <c:v>-3.0327017744772634E-2</c:v>
                </c:pt>
                <c:pt idx="333">
                  <c:v>-2.6945902663077479E-2</c:v>
                </c:pt>
                <c:pt idx="334">
                  <c:v>-2.5024501072933924E-2</c:v>
                </c:pt>
                <c:pt idx="335">
                  <c:v>-2.5206613559952244E-2</c:v>
                </c:pt>
                <c:pt idx="336">
                  <c:v>-2.8019070966601677E-2</c:v>
                </c:pt>
                <c:pt idx="337">
                  <c:v>-2.7572479731586504E-2</c:v>
                </c:pt>
                <c:pt idx="338">
                  <c:v>-2.7587230924171455E-2</c:v>
                </c:pt>
                <c:pt idx="339">
                  <c:v>-2.6713930205080203E-2</c:v>
                </c:pt>
                <c:pt idx="340">
                  <c:v>-2.6762534273289864E-2</c:v>
                </c:pt>
                <c:pt idx="341">
                  <c:v>-2.8307165721320485E-2</c:v>
                </c:pt>
                <c:pt idx="342">
                  <c:v>-2.820117123170874E-2</c:v>
                </c:pt>
                <c:pt idx="343">
                  <c:v>-2.8999810132973661E-2</c:v>
                </c:pt>
                <c:pt idx="344">
                  <c:v>-2.8869087113687558E-2</c:v>
                </c:pt>
                <c:pt idx="345">
                  <c:v>-3.0833843584452635E-2</c:v>
                </c:pt>
                <c:pt idx="346">
                  <c:v>-3.1586925577139928E-2</c:v>
                </c:pt>
                <c:pt idx="347">
                  <c:v>-3.2450166741671872E-2</c:v>
                </c:pt>
                <c:pt idx="348">
                  <c:v>-3.1819513689030715E-2</c:v>
                </c:pt>
                <c:pt idx="349">
                  <c:v>-2.9716018967126563E-2</c:v>
                </c:pt>
                <c:pt idx="350">
                  <c:v>-2.9912269821845288E-2</c:v>
                </c:pt>
                <c:pt idx="351">
                  <c:v>-3.0373238274481237E-2</c:v>
                </c:pt>
                <c:pt idx="352">
                  <c:v>-3.6726066850894683E-2</c:v>
                </c:pt>
                <c:pt idx="353">
                  <c:v>-3.8273229399304221E-2</c:v>
                </c:pt>
                <c:pt idx="354">
                  <c:v>-3.8514616114753895E-2</c:v>
                </c:pt>
                <c:pt idx="355">
                  <c:v>-3.9186500799016061E-2</c:v>
                </c:pt>
                <c:pt idx="356">
                  <c:v>-3.9221211612430175E-2</c:v>
                </c:pt>
                <c:pt idx="357">
                  <c:v>-3.7387637642684754E-2</c:v>
                </c:pt>
                <c:pt idx="358">
                  <c:v>-3.7860570079918353E-2</c:v>
                </c:pt>
                <c:pt idx="359">
                  <c:v>-3.7762299644259992E-2</c:v>
                </c:pt>
                <c:pt idx="360">
                  <c:v>-3.8533252295581744E-2</c:v>
                </c:pt>
                <c:pt idx="361">
                  <c:v>-3.8521572985841912E-2</c:v>
                </c:pt>
                <c:pt idx="362">
                  <c:v>-4.909281253237479E-2</c:v>
                </c:pt>
                <c:pt idx="363">
                  <c:v>-4.9088535692076267E-2</c:v>
                </c:pt>
                <c:pt idx="364">
                  <c:v>-4.9784208446545367E-2</c:v>
                </c:pt>
                <c:pt idx="365">
                  <c:v>-5.1509596241827653E-2</c:v>
                </c:pt>
                <c:pt idx="366">
                  <c:v>-5.0647931762540226E-2</c:v>
                </c:pt>
                <c:pt idx="367">
                  <c:v>-5.018801666603738E-2</c:v>
                </c:pt>
                <c:pt idx="368">
                  <c:v>-5.4109774399624215E-2</c:v>
                </c:pt>
                <c:pt idx="369">
                  <c:v>-5.4295345932777558E-2</c:v>
                </c:pt>
                <c:pt idx="370">
                  <c:v>-5.3483623769230278E-2</c:v>
                </c:pt>
                <c:pt idx="371">
                  <c:v>-5.4872271238388753E-2</c:v>
                </c:pt>
                <c:pt idx="372">
                  <c:v>-5.4907127305527777E-2</c:v>
                </c:pt>
                <c:pt idx="373">
                  <c:v>-5.1518575435084028E-2</c:v>
                </c:pt>
                <c:pt idx="374">
                  <c:v>-5.065733267688842E-2</c:v>
                </c:pt>
                <c:pt idx="375">
                  <c:v>-5.1168229161907594E-2</c:v>
                </c:pt>
                <c:pt idx="376">
                  <c:v>-5.0683487554628932E-2</c:v>
                </c:pt>
                <c:pt idx="377">
                  <c:v>-5.0826511003848787E-2</c:v>
                </c:pt>
                <c:pt idx="378">
                  <c:v>-5.0935098072444972E-2</c:v>
                </c:pt>
                <c:pt idx="379">
                  <c:v>-5.0790607573988608E-2</c:v>
                </c:pt>
                <c:pt idx="380">
                  <c:v>-5.0798007342608635E-2</c:v>
                </c:pt>
                <c:pt idx="381">
                  <c:v>-5.0094502471416537E-2</c:v>
                </c:pt>
                <c:pt idx="382">
                  <c:v>-5.0236018480800011E-2</c:v>
                </c:pt>
                <c:pt idx="383">
                  <c:v>-3.6004026060400658E-2</c:v>
                </c:pt>
                <c:pt idx="384">
                  <c:v>-3.5385370714841748E-2</c:v>
                </c:pt>
                <c:pt idx="385">
                  <c:v>-3.4455730577318953E-2</c:v>
                </c:pt>
                <c:pt idx="386">
                  <c:v>-2.9366559787048132E-2</c:v>
                </c:pt>
                <c:pt idx="387">
                  <c:v>-2.9604382543857295E-2</c:v>
                </c:pt>
                <c:pt idx="388">
                  <c:v>-2.8082076164393833E-2</c:v>
                </c:pt>
                <c:pt idx="389">
                  <c:v>-2.6949225944750813E-2</c:v>
                </c:pt>
                <c:pt idx="390">
                  <c:v>-2.7108070888153712E-2</c:v>
                </c:pt>
                <c:pt idx="391">
                  <c:v>-2.6635770248109598E-2</c:v>
                </c:pt>
                <c:pt idx="392">
                  <c:v>-2.7756809940731896E-2</c:v>
                </c:pt>
                <c:pt idx="393">
                  <c:v>-2.7263916492316586E-2</c:v>
                </c:pt>
                <c:pt idx="394">
                  <c:v>-2.9291650517014614E-2</c:v>
                </c:pt>
                <c:pt idx="395">
                  <c:v>-2.6491232247887568E-2</c:v>
                </c:pt>
                <c:pt idx="396">
                  <c:v>-2.6444220153460499E-2</c:v>
                </c:pt>
                <c:pt idx="397">
                  <c:v>-2.6335507982424296E-2</c:v>
                </c:pt>
                <c:pt idx="398">
                  <c:v>-2.9385997258486552E-2</c:v>
                </c:pt>
                <c:pt idx="399">
                  <c:v>-3.0702957339281963E-2</c:v>
                </c:pt>
                <c:pt idx="400">
                  <c:v>-3.2352494129358679E-2</c:v>
                </c:pt>
                <c:pt idx="401">
                  <c:v>-4.1530435729910109E-2</c:v>
                </c:pt>
                <c:pt idx="402">
                  <c:v>-4.4162696842197847E-2</c:v>
                </c:pt>
                <c:pt idx="403">
                  <c:v>-4.4251385942736234E-2</c:v>
                </c:pt>
                <c:pt idx="404">
                  <c:v>-4.3928518808691613E-2</c:v>
                </c:pt>
                <c:pt idx="405">
                  <c:v>-4.8348807364194335E-2</c:v>
                </c:pt>
                <c:pt idx="406">
                  <c:v>-4.8390412820174866E-2</c:v>
                </c:pt>
                <c:pt idx="407">
                  <c:v>-5.2329029938201467E-2</c:v>
                </c:pt>
                <c:pt idx="408">
                  <c:v>-5.1435506080940906E-2</c:v>
                </c:pt>
                <c:pt idx="409">
                  <c:v>-5.6230163291929418E-2</c:v>
                </c:pt>
                <c:pt idx="410">
                  <c:v>-6.3168855442150479E-2</c:v>
                </c:pt>
                <c:pt idx="411">
                  <c:v>-7.0668670710197792E-2</c:v>
                </c:pt>
                <c:pt idx="412">
                  <c:v>-7.2257640628280786E-2</c:v>
                </c:pt>
                <c:pt idx="413">
                  <c:v>-7.568232267353589E-2</c:v>
                </c:pt>
                <c:pt idx="414">
                  <c:v>-7.5936595553944011E-2</c:v>
                </c:pt>
                <c:pt idx="415">
                  <c:v>-7.4445254736231592E-2</c:v>
                </c:pt>
                <c:pt idx="416">
                  <c:v>-7.4273070811969905E-2</c:v>
                </c:pt>
                <c:pt idx="417">
                  <c:v>-7.7680060350009655E-2</c:v>
                </c:pt>
                <c:pt idx="418">
                  <c:v>-8.002340936696628E-2</c:v>
                </c:pt>
                <c:pt idx="419">
                  <c:v>-8.6792088706405729E-2</c:v>
                </c:pt>
                <c:pt idx="420">
                  <c:v>-8.7042163336518694E-2</c:v>
                </c:pt>
                <c:pt idx="421">
                  <c:v>-8.8578803194945654E-2</c:v>
                </c:pt>
                <c:pt idx="422">
                  <c:v>-8.5646404346717941E-2</c:v>
                </c:pt>
                <c:pt idx="423">
                  <c:v>-8.4434894308913808E-2</c:v>
                </c:pt>
                <c:pt idx="424">
                  <c:v>-8.6637183369649776E-2</c:v>
                </c:pt>
                <c:pt idx="425">
                  <c:v>-8.653649041636724E-2</c:v>
                </c:pt>
                <c:pt idx="426">
                  <c:v>-8.3886069444803868E-2</c:v>
                </c:pt>
                <c:pt idx="427">
                  <c:v>-8.5519043224805594E-2</c:v>
                </c:pt>
                <c:pt idx="428">
                  <c:v>-8.4074918939402207E-2</c:v>
                </c:pt>
                <c:pt idx="429">
                  <c:v>-8.4211978973519758E-2</c:v>
                </c:pt>
                <c:pt idx="430">
                  <c:v>-7.9786110217439962E-2</c:v>
                </c:pt>
                <c:pt idx="431">
                  <c:v>-7.5668682762394981E-2</c:v>
                </c:pt>
                <c:pt idx="432">
                  <c:v>-6.5712004693087508E-2</c:v>
                </c:pt>
                <c:pt idx="433">
                  <c:v>-6.1320967729220473E-2</c:v>
                </c:pt>
                <c:pt idx="434">
                  <c:v>-5.1750040631860637E-2</c:v>
                </c:pt>
                <c:pt idx="435">
                  <c:v>-5.2168169408533187E-2</c:v>
                </c:pt>
                <c:pt idx="436">
                  <c:v>-4.8481343826743552E-2</c:v>
                </c:pt>
                <c:pt idx="437">
                  <c:v>-4.8459382119776483E-2</c:v>
                </c:pt>
                <c:pt idx="438">
                  <c:v>-4.6582317808957108E-2</c:v>
                </c:pt>
                <c:pt idx="439">
                  <c:v>-4.5776172094014848E-2</c:v>
                </c:pt>
                <c:pt idx="440">
                  <c:v>-3.7826906672868185E-2</c:v>
                </c:pt>
                <c:pt idx="441">
                  <c:v>-3.3999781982097972E-2</c:v>
                </c:pt>
                <c:pt idx="442">
                  <c:v>-3.0543095824068788E-2</c:v>
                </c:pt>
                <c:pt idx="443">
                  <c:v>-2.9655032641066056E-2</c:v>
                </c:pt>
                <c:pt idx="444">
                  <c:v>-2.9532385596739701E-2</c:v>
                </c:pt>
                <c:pt idx="445">
                  <c:v>-2.4978900921171856E-2</c:v>
                </c:pt>
                <c:pt idx="446">
                  <c:v>-2.5476178283580356E-2</c:v>
                </c:pt>
                <c:pt idx="447">
                  <c:v>-2.8133826894986974E-2</c:v>
                </c:pt>
                <c:pt idx="448">
                  <c:v>-2.3855275427768833E-2</c:v>
                </c:pt>
                <c:pt idx="449">
                  <c:v>-2.411600651708776E-2</c:v>
                </c:pt>
                <c:pt idx="450">
                  <c:v>-2.3478713985963372E-2</c:v>
                </c:pt>
                <c:pt idx="451">
                  <c:v>-2.2351286491639599E-2</c:v>
                </c:pt>
                <c:pt idx="452">
                  <c:v>-2.5708632642079451E-2</c:v>
                </c:pt>
                <c:pt idx="453">
                  <c:v>-2.5746166525895852E-2</c:v>
                </c:pt>
                <c:pt idx="454">
                  <c:v>-3.7302005215423657E-2</c:v>
                </c:pt>
                <c:pt idx="455">
                  <c:v>-3.8072819386844245E-2</c:v>
                </c:pt>
                <c:pt idx="456">
                  <c:v>-4.6163931767215935E-2</c:v>
                </c:pt>
                <c:pt idx="457">
                  <c:v>-4.6927563739765456E-2</c:v>
                </c:pt>
                <c:pt idx="458">
                  <c:v>-4.8301903084947514E-2</c:v>
                </c:pt>
                <c:pt idx="459">
                  <c:v>-5.9571839748099771E-2</c:v>
                </c:pt>
                <c:pt idx="460">
                  <c:v>-7.0883094013528269E-2</c:v>
                </c:pt>
                <c:pt idx="461">
                  <c:v>-7.1152407669692108E-2</c:v>
                </c:pt>
                <c:pt idx="462">
                  <c:v>-7.131533128694055E-2</c:v>
                </c:pt>
                <c:pt idx="463">
                  <c:v>-7.0921957845954578E-2</c:v>
                </c:pt>
                <c:pt idx="464">
                  <c:v>-7.0807110055700812E-2</c:v>
                </c:pt>
                <c:pt idx="465">
                  <c:v>-7.092355593622944E-2</c:v>
                </c:pt>
                <c:pt idx="466">
                  <c:v>-7.0821325863475157E-2</c:v>
                </c:pt>
                <c:pt idx="467">
                  <c:v>-7.1186847988109314E-2</c:v>
                </c:pt>
                <c:pt idx="468">
                  <c:v>-7.2354406649404235E-2</c:v>
                </c:pt>
                <c:pt idx="469">
                  <c:v>-7.1586809953616534E-2</c:v>
                </c:pt>
                <c:pt idx="470">
                  <c:v>-7.6945400196843081E-2</c:v>
                </c:pt>
                <c:pt idx="471">
                  <c:v>-7.7926404084379411E-2</c:v>
                </c:pt>
                <c:pt idx="472">
                  <c:v>-8.0628663304244466E-2</c:v>
                </c:pt>
                <c:pt idx="473">
                  <c:v>-8.5340415808105724E-2</c:v>
                </c:pt>
                <c:pt idx="474">
                  <c:v>-8.6422022188674105E-2</c:v>
                </c:pt>
                <c:pt idx="475">
                  <c:v>-8.3179132735542463E-2</c:v>
                </c:pt>
                <c:pt idx="476">
                  <c:v>-8.2926450836666013E-2</c:v>
                </c:pt>
                <c:pt idx="477">
                  <c:v>-7.9043649928671786E-2</c:v>
                </c:pt>
                <c:pt idx="478">
                  <c:v>-7.9838492186916729E-2</c:v>
                </c:pt>
                <c:pt idx="479">
                  <c:v>-8.1169635975738147E-2</c:v>
                </c:pt>
                <c:pt idx="480">
                  <c:v>-7.4592615834602569E-2</c:v>
                </c:pt>
                <c:pt idx="481">
                  <c:v>-6.3853817374773511E-2</c:v>
                </c:pt>
                <c:pt idx="482">
                  <c:v>-6.8314368558310065E-2</c:v>
                </c:pt>
                <c:pt idx="483">
                  <c:v>-6.8482783547702111E-2</c:v>
                </c:pt>
                <c:pt idx="484">
                  <c:v>-6.8571914310754059E-2</c:v>
                </c:pt>
                <c:pt idx="485">
                  <c:v>-7.1617349005203695E-2</c:v>
                </c:pt>
                <c:pt idx="486">
                  <c:v>-7.3834221313891307E-2</c:v>
                </c:pt>
                <c:pt idx="487">
                  <c:v>-7.6011376486002979E-2</c:v>
                </c:pt>
                <c:pt idx="488">
                  <c:v>-7.8075731267692794E-2</c:v>
                </c:pt>
                <c:pt idx="489">
                  <c:v>-8.0220579357431723E-2</c:v>
                </c:pt>
                <c:pt idx="490">
                  <c:v>-8.3868785493995651E-2</c:v>
                </c:pt>
                <c:pt idx="491">
                  <c:v>-7.8411917202854731E-2</c:v>
                </c:pt>
                <c:pt idx="492">
                  <c:v>-7.8216880553292054E-2</c:v>
                </c:pt>
                <c:pt idx="493">
                  <c:v>-7.6633770583866112E-2</c:v>
                </c:pt>
                <c:pt idx="494">
                  <c:v>-7.1350766384914791E-2</c:v>
                </c:pt>
                <c:pt idx="495">
                  <c:v>-7.2064917824302285E-2</c:v>
                </c:pt>
                <c:pt idx="496">
                  <c:v>-7.0583787640360662E-2</c:v>
                </c:pt>
                <c:pt idx="497">
                  <c:v>-7.1641443770189744E-2</c:v>
                </c:pt>
                <c:pt idx="498">
                  <c:v>-7.0650148897827961E-2</c:v>
                </c:pt>
                <c:pt idx="499">
                  <c:v>-6.8061618741586158E-2</c:v>
                </c:pt>
                <c:pt idx="500">
                  <c:v>-6.5670251206613892E-2</c:v>
                </c:pt>
                <c:pt idx="501">
                  <c:v>-6.5836896945180315E-2</c:v>
                </c:pt>
                <c:pt idx="502">
                  <c:v>-6.6044674318879198E-2</c:v>
                </c:pt>
                <c:pt idx="503">
                  <c:v>-6.2131416162176101E-2</c:v>
                </c:pt>
                <c:pt idx="504">
                  <c:v>-6.1176293753538481E-2</c:v>
                </c:pt>
                <c:pt idx="505">
                  <c:v>-6.1246402419441674E-2</c:v>
                </c:pt>
                <c:pt idx="506">
                  <c:v>-5.6237858700731468E-2</c:v>
                </c:pt>
                <c:pt idx="507">
                  <c:v>-5.0644552715436116E-2</c:v>
                </c:pt>
                <c:pt idx="508">
                  <c:v>-4.963952557544838E-2</c:v>
                </c:pt>
                <c:pt idx="509">
                  <c:v>-4.4111562665019963E-2</c:v>
                </c:pt>
                <c:pt idx="510">
                  <c:v>-4.1901528415962279E-2</c:v>
                </c:pt>
                <c:pt idx="511">
                  <c:v>-3.6179310399965567E-2</c:v>
                </c:pt>
                <c:pt idx="512">
                  <c:v>-4.3177663070384967E-2</c:v>
                </c:pt>
                <c:pt idx="513">
                  <c:v>-4.0508657520565275E-2</c:v>
                </c:pt>
                <c:pt idx="514">
                  <c:v>-4.9048673987082549E-2</c:v>
                </c:pt>
                <c:pt idx="515">
                  <c:v>-4.8675886361038721E-2</c:v>
                </c:pt>
                <c:pt idx="516">
                  <c:v>-4.9896361496065904E-2</c:v>
                </c:pt>
                <c:pt idx="517">
                  <c:v>-5.0826915362037824E-2</c:v>
                </c:pt>
                <c:pt idx="518">
                  <c:v>-5.3183169489190447E-2</c:v>
                </c:pt>
                <c:pt idx="519">
                  <c:v>-5.2914362661894469E-2</c:v>
                </c:pt>
                <c:pt idx="520">
                  <c:v>-5.6599422254589929E-2</c:v>
                </c:pt>
                <c:pt idx="521">
                  <c:v>-5.7136887100524926E-2</c:v>
                </c:pt>
                <c:pt idx="522">
                  <c:v>-5.8985461329711081E-2</c:v>
                </c:pt>
                <c:pt idx="523">
                  <c:v>-5.8214263545828142E-2</c:v>
                </c:pt>
                <c:pt idx="524">
                  <c:v>-5.9013961597952726E-2</c:v>
                </c:pt>
                <c:pt idx="525">
                  <c:v>-6.2977865782678139E-2</c:v>
                </c:pt>
                <c:pt idx="526">
                  <c:v>-6.2998219655382742E-2</c:v>
                </c:pt>
                <c:pt idx="527">
                  <c:v>-6.3273427875380539E-2</c:v>
                </c:pt>
                <c:pt idx="528">
                  <c:v>-6.6659688799468042E-2</c:v>
                </c:pt>
                <c:pt idx="529">
                  <c:v>-6.7018688591112166E-2</c:v>
                </c:pt>
                <c:pt idx="530">
                  <c:v>-6.6945477966169439E-2</c:v>
                </c:pt>
                <c:pt idx="531">
                  <c:v>-6.7096782163302601E-2</c:v>
                </c:pt>
                <c:pt idx="532">
                  <c:v>-6.8064952525355174E-2</c:v>
                </c:pt>
                <c:pt idx="533">
                  <c:v>-6.4066002356010315E-2</c:v>
                </c:pt>
                <c:pt idx="534">
                  <c:v>-6.3894649230329531E-2</c:v>
                </c:pt>
                <c:pt idx="535">
                  <c:v>-5.7251340773986366E-2</c:v>
                </c:pt>
                <c:pt idx="536">
                  <c:v>-5.7379796276157941E-2</c:v>
                </c:pt>
                <c:pt idx="537">
                  <c:v>-5.4946050953756813E-2</c:v>
                </c:pt>
                <c:pt idx="538">
                  <c:v>-5.3784313477439387E-2</c:v>
                </c:pt>
                <c:pt idx="539">
                  <c:v>-5.0100029592106514E-2</c:v>
                </c:pt>
                <c:pt idx="540">
                  <c:v>-4.9728411564247156E-2</c:v>
                </c:pt>
                <c:pt idx="541">
                  <c:v>-4.945516658849735E-2</c:v>
                </c:pt>
                <c:pt idx="542">
                  <c:v>-5.1148656014825884E-2</c:v>
                </c:pt>
                <c:pt idx="543">
                  <c:v>-4.9035893005847674E-2</c:v>
                </c:pt>
                <c:pt idx="544">
                  <c:v>-4.9688845662866937E-2</c:v>
                </c:pt>
                <c:pt idx="545">
                  <c:v>-4.8665571066807481E-2</c:v>
                </c:pt>
                <c:pt idx="546">
                  <c:v>-4.1457279273068942E-2</c:v>
                </c:pt>
                <c:pt idx="547">
                  <c:v>-4.1975411809609564E-2</c:v>
                </c:pt>
                <c:pt idx="548">
                  <c:v>-4.2010161251444106E-2</c:v>
                </c:pt>
                <c:pt idx="549">
                  <c:v>-3.8412248090864298E-2</c:v>
                </c:pt>
                <c:pt idx="550">
                  <c:v>-3.9343711450471157E-2</c:v>
                </c:pt>
                <c:pt idx="551">
                  <c:v>-4.1997161508213136E-2</c:v>
                </c:pt>
                <c:pt idx="552">
                  <c:v>-4.1916394537885864E-2</c:v>
                </c:pt>
                <c:pt idx="553">
                  <c:v>-4.5689866206816733E-2</c:v>
                </c:pt>
                <c:pt idx="554">
                  <c:v>-4.6172281385957116E-2</c:v>
                </c:pt>
                <c:pt idx="555">
                  <c:v>-4.6370079632057401E-2</c:v>
                </c:pt>
                <c:pt idx="556">
                  <c:v>-5.0628558586716173E-2</c:v>
                </c:pt>
                <c:pt idx="557">
                  <c:v>-5.0779963142522019E-2</c:v>
                </c:pt>
                <c:pt idx="558">
                  <c:v>-5.0439679042682074E-2</c:v>
                </c:pt>
                <c:pt idx="559">
                  <c:v>-5.0382003028836012E-2</c:v>
                </c:pt>
                <c:pt idx="560">
                  <c:v>-5.2651854964744824E-2</c:v>
                </c:pt>
                <c:pt idx="561">
                  <c:v>-5.2622582187810442E-2</c:v>
                </c:pt>
                <c:pt idx="562">
                  <c:v>-4.8847267543325162E-2</c:v>
                </c:pt>
                <c:pt idx="563">
                  <c:v>-4.6945323643401565E-2</c:v>
                </c:pt>
                <c:pt idx="564">
                  <c:v>-4.6886961298787493E-2</c:v>
                </c:pt>
                <c:pt idx="565">
                  <c:v>-4.6390110756992911E-2</c:v>
                </c:pt>
                <c:pt idx="566">
                  <c:v>-4.6482424347595697E-2</c:v>
                </c:pt>
                <c:pt idx="567">
                  <c:v>-4.9352165476013059E-2</c:v>
                </c:pt>
                <c:pt idx="568">
                  <c:v>-5.1120527717765533E-2</c:v>
                </c:pt>
                <c:pt idx="569">
                  <c:v>-5.1009975073891732E-2</c:v>
                </c:pt>
                <c:pt idx="570">
                  <c:v>-5.1708523612532711E-2</c:v>
                </c:pt>
                <c:pt idx="571">
                  <c:v>-4.8833026769793959E-2</c:v>
                </c:pt>
                <c:pt idx="572">
                  <c:v>-4.5695999283990679E-2</c:v>
                </c:pt>
                <c:pt idx="573">
                  <c:v>-4.5573671662664038E-2</c:v>
                </c:pt>
                <c:pt idx="574">
                  <c:v>-4.3531857053417618E-2</c:v>
                </c:pt>
                <c:pt idx="575">
                  <c:v>-4.2931198544852195E-2</c:v>
                </c:pt>
                <c:pt idx="576">
                  <c:v>-4.3833411641756102E-2</c:v>
                </c:pt>
                <c:pt idx="577">
                  <c:v>-3.7452546348262172E-2</c:v>
                </c:pt>
                <c:pt idx="578">
                  <c:v>-4.1926304806192798E-2</c:v>
                </c:pt>
                <c:pt idx="579">
                  <c:v>-4.1708598138415431E-2</c:v>
                </c:pt>
                <c:pt idx="580">
                  <c:v>-4.3299703571374359E-2</c:v>
                </c:pt>
                <c:pt idx="581">
                  <c:v>-3.9790305466393283E-2</c:v>
                </c:pt>
                <c:pt idx="582">
                  <c:v>-4.1081943378332215E-2</c:v>
                </c:pt>
                <c:pt idx="583">
                  <c:v>-4.0861466662737794E-2</c:v>
                </c:pt>
                <c:pt idx="584">
                  <c:v>-4.4202726463787895E-2</c:v>
                </c:pt>
                <c:pt idx="585">
                  <c:v>-4.4967386527701193E-2</c:v>
                </c:pt>
                <c:pt idx="586">
                  <c:v>-4.596342870615594E-2</c:v>
                </c:pt>
                <c:pt idx="587">
                  <c:v>-4.5846562958644636E-2</c:v>
                </c:pt>
                <c:pt idx="588">
                  <c:v>-4.4269691067510303E-2</c:v>
                </c:pt>
                <c:pt idx="589">
                  <c:v>-4.1788920231906626E-2</c:v>
                </c:pt>
                <c:pt idx="590">
                  <c:v>-4.1767743905461209E-2</c:v>
                </c:pt>
                <c:pt idx="591">
                  <c:v>-5.2690417316719036E-2</c:v>
                </c:pt>
                <c:pt idx="592">
                  <c:v>-5.279710094762833E-2</c:v>
                </c:pt>
                <c:pt idx="593">
                  <c:v>-5.4346343053838876E-2</c:v>
                </c:pt>
                <c:pt idx="594">
                  <c:v>-5.4141444548675893E-2</c:v>
                </c:pt>
                <c:pt idx="595">
                  <c:v>-5.2800213407340743E-2</c:v>
                </c:pt>
                <c:pt idx="596">
                  <c:v>-5.3848095074497261E-2</c:v>
                </c:pt>
                <c:pt idx="597">
                  <c:v>-5.9331790220180508E-2</c:v>
                </c:pt>
                <c:pt idx="598">
                  <c:v>-5.9503501158660731E-2</c:v>
                </c:pt>
                <c:pt idx="599">
                  <c:v>-5.9673178041260662E-2</c:v>
                </c:pt>
                <c:pt idx="600">
                  <c:v>-6.2466275004576181E-2</c:v>
                </c:pt>
                <c:pt idx="601">
                  <c:v>-6.1791753967761473E-2</c:v>
                </c:pt>
                <c:pt idx="602">
                  <c:v>-6.1257999943832284E-2</c:v>
                </c:pt>
                <c:pt idx="603">
                  <c:v>-6.1892327811650494E-2</c:v>
                </c:pt>
                <c:pt idx="604">
                  <c:v>-6.1856836401673047E-2</c:v>
                </c:pt>
                <c:pt idx="605">
                  <c:v>-5.9862442500444729E-2</c:v>
                </c:pt>
                <c:pt idx="606">
                  <c:v>-5.9626474584539173E-2</c:v>
                </c:pt>
                <c:pt idx="607">
                  <c:v>-5.8916442509858211E-2</c:v>
                </c:pt>
                <c:pt idx="608">
                  <c:v>-5.9547234668319411E-2</c:v>
                </c:pt>
                <c:pt idx="609">
                  <c:v>-6.0837990063554843E-2</c:v>
                </c:pt>
                <c:pt idx="610">
                  <c:v>-6.1294329057565163E-2</c:v>
                </c:pt>
                <c:pt idx="611">
                  <c:v>-6.4809557778029894E-2</c:v>
                </c:pt>
                <c:pt idx="612">
                  <c:v>-5.5370552420501713E-2</c:v>
                </c:pt>
                <c:pt idx="613">
                  <c:v>-5.5339750193619461E-2</c:v>
                </c:pt>
                <c:pt idx="614">
                  <c:v>-5.466251935311129E-2</c:v>
                </c:pt>
                <c:pt idx="615">
                  <c:v>-5.4914206294482841E-2</c:v>
                </c:pt>
                <c:pt idx="616">
                  <c:v>-5.4627872332161535E-2</c:v>
                </c:pt>
                <c:pt idx="617">
                  <c:v>-5.4025688236011199E-2</c:v>
                </c:pt>
                <c:pt idx="618">
                  <c:v>-4.7839337899133791E-2</c:v>
                </c:pt>
                <c:pt idx="619">
                  <c:v>-4.8140030099651343E-2</c:v>
                </c:pt>
                <c:pt idx="620">
                  <c:v>-4.844873850959916E-2</c:v>
                </c:pt>
                <c:pt idx="621">
                  <c:v>-4.7795208157920446E-2</c:v>
                </c:pt>
                <c:pt idx="622">
                  <c:v>-4.7171413614712235E-2</c:v>
                </c:pt>
                <c:pt idx="623">
                  <c:v>-4.7186080104439754E-2</c:v>
                </c:pt>
                <c:pt idx="624">
                  <c:v>-4.5619672051360617E-2</c:v>
                </c:pt>
                <c:pt idx="625">
                  <c:v>-4.6531541296834601E-2</c:v>
                </c:pt>
                <c:pt idx="626">
                  <c:v>-4.6591427988489455E-2</c:v>
                </c:pt>
                <c:pt idx="627">
                  <c:v>-4.7852663601071134E-2</c:v>
                </c:pt>
                <c:pt idx="628">
                  <c:v>-5.8024309282188706E-2</c:v>
                </c:pt>
                <c:pt idx="629">
                  <c:v>-7.5913024073110971E-2</c:v>
                </c:pt>
                <c:pt idx="630">
                  <c:v>-9.6040327359710215E-2</c:v>
                </c:pt>
                <c:pt idx="631">
                  <c:v>-9.7145683694165957E-2</c:v>
                </c:pt>
                <c:pt idx="632">
                  <c:v>-0.11657203815757693</c:v>
                </c:pt>
                <c:pt idx="633">
                  <c:v>-0.12367333640996052</c:v>
                </c:pt>
                <c:pt idx="634">
                  <c:v>-0.12371289370066756</c:v>
                </c:pt>
                <c:pt idx="635">
                  <c:v>-0.12403811916866563</c:v>
                </c:pt>
                <c:pt idx="636">
                  <c:v>-0.131354730272879</c:v>
                </c:pt>
                <c:pt idx="637">
                  <c:v>-0.13623004699601821</c:v>
                </c:pt>
                <c:pt idx="638">
                  <c:v>-0.13601389533630648</c:v>
                </c:pt>
                <c:pt idx="639">
                  <c:v>-0.1372186824585393</c:v>
                </c:pt>
                <c:pt idx="640">
                  <c:v>-0.14473012181717204</c:v>
                </c:pt>
                <c:pt idx="641">
                  <c:v>-0.14345143567312807</c:v>
                </c:pt>
                <c:pt idx="642">
                  <c:v>-0.1438141333599848</c:v>
                </c:pt>
                <c:pt idx="643">
                  <c:v>-0.14419458022988518</c:v>
                </c:pt>
                <c:pt idx="644">
                  <c:v>-0.14417749255915557</c:v>
                </c:pt>
                <c:pt idx="645">
                  <c:v>-0.14602387828873406</c:v>
                </c:pt>
                <c:pt idx="646">
                  <c:v>-0.14663382457139584</c:v>
                </c:pt>
                <c:pt idx="647">
                  <c:v>-0.14663369602198817</c:v>
                </c:pt>
                <c:pt idx="648">
                  <c:v>-0.14804755717638118</c:v>
                </c:pt>
                <c:pt idx="649">
                  <c:v>-0.14511742395909025</c:v>
                </c:pt>
                <c:pt idx="650">
                  <c:v>-0.13698558456999577</c:v>
                </c:pt>
                <c:pt idx="651">
                  <c:v>-0.11981174453784424</c:v>
                </c:pt>
                <c:pt idx="652">
                  <c:v>-0.11750624880128382</c:v>
                </c:pt>
                <c:pt idx="653">
                  <c:v>-9.9935108295363548E-2</c:v>
                </c:pt>
                <c:pt idx="654">
                  <c:v>-9.9365773584877554E-2</c:v>
                </c:pt>
                <c:pt idx="655">
                  <c:v>-9.9425397628522802E-2</c:v>
                </c:pt>
                <c:pt idx="656">
                  <c:v>-0.10461507038292391</c:v>
                </c:pt>
                <c:pt idx="657">
                  <c:v>-9.2762411678504034E-2</c:v>
                </c:pt>
                <c:pt idx="658">
                  <c:v>-9.09154093423514E-2</c:v>
                </c:pt>
                <c:pt idx="659">
                  <c:v>-9.5436792362529096E-2</c:v>
                </c:pt>
                <c:pt idx="660">
                  <c:v>-9.1779845814598235E-2</c:v>
                </c:pt>
                <c:pt idx="661">
                  <c:v>-8.384494494936777E-2</c:v>
                </c:pt>
                <c:pt idx="662">
                  <c:v>-8.1015567686391524E-2</c:v>
                </c:pt>
                <c:pt idx="663">
                  <c:v>-8.0805547597862279E-2</c:v>
                </c:pt>
                <c:pt idx="664">
                  <c:v>-8.0649994849589415E-2</c:v>
                </c:pt>
                <c:pt idx="665">
                  <c:v>-8.1271355593473857E-2</c:v>
                </c:pt>
                <c:pt idx="666">
                  <c:v>-7.9382778342205348E-2</c:v>
                </c:pt>
                <c:pt idx="667">
                  <c:v>-8.1664176521714565E-2</c:v>
                </c:pt>
                <c:pt idx="668">
                  <c:v>-8.1699980200563488E-2</c:v>
                </c:pt>
                <c:pt idx="669">
                  <c:v>-7.6354673788824143E-2</c:v>
                </c:pt>
                <c:pt idx="670">
                  <c:v>-7.6374946497091728E-2</c:v>
                </c:pt>
                <c:pt idx="671">
                  <c:v>-7.3826395247955243E-2</c:v>
                </c:pt>
                <c:pt idx="672">
                  <c:v>-7.7114826233230113E-2</c:v>
                </c:pt>
                <c:pt idx="673">
                  <c:v>-7.7488389484324308E-2</c:v>
                </c:pt>
                <c:pt idx="674">
                  <c:v>-7.7718470335893755E-2</c:v>
                </c:pt>
                <c:pt idx="675">
                  <c:v>-6.1117152836426249E-2</c:v>
                </c:pt>
                <c:pt idx="676">
                  <c:v>-6.195371703614562E-2</c:v>
                </c:pt>
                <c:pt idx="677">
                  <c:v>-5.7813056033641202E-2</c:v>
                </c:pt>
                <c:pt idx="678">
                  <c:v>-5.9470941242547468E-2</c:v>
                </c:pt>
                <c:pt idx="679">
                  <c:v>-5.843514491585354E-2</c:v>
                </c:pt>
                <c:pt idx="680">
                  <c:v>-5.3049808340753998E-2</c:v>
                </c:pt>
                <c:pt idx="681">
                  <c:v>-5.3035699514463568E-2</c:v>
                </c:pt>
                <c:pt idx="682">
                  <c:v>-5.2663015812933978E-2</c:v>
                </c:pt>
                <c:pt idx="683">
                  <c:v>-5.17106907206532E-2</c:v>
                </c:pt>
                <c:pt idx="684">
                  <c:v>-5.5097155049631238E-2</c:v>
                </c:pt>
                <c:pt idx="685">
                  <c:v>-5.5096054346874097E-2</c:v>
                </c:pt>
                <c:pt idx="686">
                  <c:v>-5.3907681009615772E-2</c:v>
                </c:pt>
                <c:pt idx="687">
                  <c:v>-5.8785917525335268E-2</c:v>
                </c:pt>
                <c:pt idx="688">
                  <c:v>-5.7409054977698819E-2</c:v>
                </c:pt>
                <c:pt idx="689">
                  <c:v>-6.1800332971595102E-2</c:v>
                </c:pt>
                <c:pt idx="690">
                  <c:v>-6.1868322897642464E-2</c:v>
                </c:pt>
                <c:pt idx="691">
                  <c:v>-6.6645291538096979E-2</c:v>
                </c:pt>
                <c:pt idx="692">
                  <c:v>-6.5715737819569256E-2</c:v>
                </c:pt>
                <c:pt idx="693">
                  <c:v>-6.0831286886071909E-2</c:v>
                </c:pt>
                <c:pt idx="694">
                  <c:v>-5.844170592112119E-2</c:v>
                </c:pt>
                <c:pt idx="695">
                  <c:v>-5.8342397448949569E-2</c:v>
                </c:pt>
                <c:pt idx="696">
                  <c:v>-5.8137941229549739E-2</c:v>
                </c:pt>
                <c:pt idx="697">
                  <c:v>-5.497131949200415E-2</c:v>
                </c:pt>
                <c:pt idx="698">
                  <c:v>-5.5474801081939466E-2</c:v>
                </c:pt>
                <c:pt idx="699">
                  <c:v>-5.7501366054602786E-2</c:v>
                </c:pt>
                <c:pt idx="700">
                  <c:v>-5.7082432765271106E-2</c:v>
                </c:pt>
                <c:pt idx="701">
                  <c:v>-6.0953819723948997E-2</c:v>
                </c:pt>
                <c:pt idx="702">
                  <c:v>-7.0020423046539257E-2</c:v>
                </c:pt>
                <c:pt idx="703">
                  <c:v>-7.0854628634479458E-2</c:v>
                </c:pt>
                <c:pt idx="704">
                  <c:v>-7.1501651647413303E-2</c:v>
                </c:pt>
                <c:pt idx="705">
                  <c:v>-7.0857880629808648E-2</c:v>
                </c:pt>
                <c:pt idx="706">
                  <c:v>-7.0930585237671012E-2</c:v>
                </c:pt>
                <c:pt idx="707">
                  <c:v>-7.7130044506412407E-2</c:v>
                </c:pt>
                <c:pt idx="708">
                  <c:v>-7.4671644341192264E-2</c:v>
                </c:pt>
                <c:pt idx="709">
                  <c:v>-7.442496276111249E-2</c:v>
                </c:pt>
                <c:pt idx="710">
                  <c:v>-7.4228055465444961E-2</c:v>
                </c:pt>
                <c:pt idx="711">
                  <c:v>-7.8333425002064749E-2</c:v>
                </c:pt>
                <c:pt idx="712">
                  <c:v>-7.8279221012808237E-2</c:v>
                </c:pt>
                <c:pt idx="713">
                  <c:v>-7.9773443254079285E-2</c:v>
                </c:pt>
                <c:pt idx="714">
                  <c:v>-8.1040409261594087E-2</c:v>
                </c:pt>
                <c:pt idx="715">
                  <c:v>-8.3886363804044323E-2</c:v>
                </c:pt>
                <c:pt idx="716">
                  <c:v>-8.3850910870048964E-2</c:v>
                </c:pt>
                <c:pt idx="717">
                  <c:v>-8.3881375812507458E-2</c:v>
                </c:pt>
                <c:pt idx="718">
                  <c:v>-8.5819566076451859E-2</c:v>
                </c:pt>
                <c:pt idx="719">
                  <c:v>-8.6277372922633128E-2</c:v>
                </c:pt>
                <c:pt idx="720">
                  <c:v>-8.5356939870089479E-2</c:v>
                </c:pt>
                <c:pt idx="721">
                  <c:v>-8.6972905604095277E-2</c:v>
                </c:pt>
                <c:pt idx="722">
                  <c:v>-8.4331752227802995E-2</c:v>
                </c:pt>
                <c:pt idx="723">
                  <c:v>-7.862452935466005E-2</c:v>
                </c:pt>
                <c:pt idx="724">
                  <c:v>-8.5737700858665708E-2</c:v>
                </c:pt>
                <c:pt idx="725">
                  <c:v>-8.6485436547977509E-2</c:v>
                </c:pt>
                <c:pt idx="726">
                  <c:v>-8.6410055077610196E-2</c:v>
                </c:pt>
                <c:pt idx="727">
                  <c:v>-8.7757852883296364E-2</c:v>
                </c:pt>
                <c:pt idx="728">
                  <c:v>-9.1119700825203542E-2</c:v>
                </c:pt>
                <c:pt idx="729">
                  <c:v>-9.5688812064300799E-2</c:v>
                </c:pt>
                <c:pt idx="730">
                  <c:v>-9.7905381066596325E-2</c:v>
                </c:pt>
                <c:pt idx="731">
                  <c:v>-9.3284439750103601E-2</c:v>
                </c:pt>
                <c:pt idx="732">
                  <c:v>-9.2402796091087258E-2</c:v>
                </c:pt>
                <c:pt idx="733">
                  <c:v>-9.0707617455609749E-2</c:v>
                </c:pt>
                <c:pt idx="734">
                  <c:v>-9.6752672366260381E-2</c:v>
                </c:pt>
                <c:pt idx="735">
                  <c:v>-9.684637868712942E-2</c:v>
                </c:pt>
                <c:pt idx="736">
                  <c:v>-9.765659439096698E-2</c:v>
                </c:pt>
                <c:pt idx="737">
                  <c:v>-9.821843787656262E-2</c:v>
                </c:pt>
                <c:pt idx="738">
                  <c:v>-9.943722987747132E-2</c:v>
                </c:pt>
                <c:pt idx="739">
                  <c:v>-0.10712100913780155</c:v>
                </c:pt>
                <c:pt idx="740">
                  <c:v>-0.10699543220501123</c:v>
                </c:pt>
                <c:pt idx="741">
                  <c:v>-0.10959969931805406</c:v>
                </c:pt>
                <c:pt idx="742">
                  <c:v>-0.10843221923367236</c:v>
                </c:pt>
                <c:pt idx="743">
                  <c:v>-0.10838129756562308</c:v>
                </c:pt>
                <c:pt idx="744">
                  <c:v>-0.11018287475385434</c:v>
                </c:pt>
                <c:pt idx="745">
                  <c:v>-0.10613201136217493</c:v>
                </c:pt>
                <c:pt idx="746">
                  <c:v>-0.10514242681191582</c:v>
                </c:pt>
                <c:pt idx="747">
                  <c:v>-0.10508559853249169</c:v>
                </c:pt>
                <c:pt idx="748">
                  <c:v>-0.10509134298902933</c:v>
                </c:pt>
                <c:pt idx="749">
                  <c:v>-0.10362545487441269</c:v>
                </c:pt>
                <c:pt idx="750">
                  <c:v>-0.10354659550262273</c:v>
                </c:pt>
                <c:pt idx="751">
                  <c:v>-0.10050991213736184</c:v>
                </c:pt>
                <c:pt idx="752">
                  <c:v>-0.10094526139548146</c:v>
                </c:pt>
                <c:pt idx="753">
                  <c:v>-9.8689795258156743E-2</c:v>
                </c:pt>
                <c:pt idx="754">
                  <c:v>-0.10069914114064463</c:v>
                </c:pt>
                <c:pt idx="755">
                  <c:v>-9.8358253639257293E-2</c:v>
                </c:pt>
                <c:pt idx="756">
                  <c:v>-9.467640258092444E-2</c:v>
                </c:pt>
                <c:pt idx="757">
                  <c:v>-9.3771612147061228E-2</c:v>
                </c:pt>
                <c:pt idx="758">
                  <c:v>-9.1711635387029131E-2</c:v>
                </c:pt>
                <c:pt idx="759">
                  <c:v>-9.275956765971656E-2</c:v>
                </c:pt>
                <c:pt idx="760">
                  <c:v>-9.2171860681717357E-2</c:v>
                </c:pt>
                <c:pt idx="761">
                  <c:v>-9.2276475392514601E-2</c:v>
                </c:pt>
                <c:pt idx="762">
                  <c:v>-8.5883460681401361E-2</c:v>
                </c:pt>
                <c:pt idx="763">
                  <c:v>-8.5779132046078316E-2</c:v>
                </c:pt>
                <c:pt idx="764">
                  <c:v>-8.5797507859189617E-2</c:v>
                </c:pt>
                <c:pt idx="765">
                  <c:v>-8.1700093375832478E-2</c:v>
                </c:pt>
                <c:pt idx="766">
                  <c:v>-7.6746914033130817E-2</c:v>
                </c:pt>
                <c:pt idx="767">
                  <c:v>-7.6641618049926946E-2</c:v>
                </c:pt>
                <c:pt idx="768">
                  <c:v>-7.9065192276546042E-2</c:v>
                </c:pt>
                <c:pt idx="769">
                  <c:v>-7.4653053612095857E-2</c:v>
                </c:pt>
                <c:pt idx="770">
                  <c:v>-7.1091973021002439E-2</c:v>
                </c:pt>
                <c:pt idx="771">
                  <c:v>-6.7927405729313439E-2</c:v>
                </c:pt>
                <c:pt idx="772">
                  <c:v>-6.4535501530015818E-2</c:v>
                </c:pt>
                <c:pt idx="773">
                  <c:v>-6.3349842970715997E-2</c:v>
                </c:pt>
                <c:pt idx="774">
                  <c:v>-6.3232760844141422E-2</c:v>
                </c:pt>
                <c:pt idx="775">
                  <c:v>-6.0646752159840854E-2</c:v>
                </c:pt>
                <c:pt idx="776">
                  <c:v>-5.7243304402557281E-2</c:v>
                </c:pt>
                <c:pt idx="777">
                  <c:v>-5.7388162392567992E-2</c:v>
                </c:pt>
                <c:pt idx="778">
                  <c:v>-5.5524392754240558E-2</c:v>
                </c:pt>
                <c:pt idx="779">
                  <c:v>-5.6123897567513917E-2</c:v>
                </c:pt>
                <c:pt idx="780">
                  <c:v>-5.3185768964040245E-2</c:v>
                </c:pt>
                <c:pt idx="781">
                  <c:v>-4.1052757511982632E-2</c:v>
                </c:pt>
                <c:pt idx="782">
                  <c:v>-4.1523131999601018E-2</c:v>
                </c:pt>
                <c:pt idx="783">
                  <c:v>-4.2270930852420563E-2</c:v>
                </c:pt>
                <c:pt idx="784">
                  <c:v>-4.6258515854445514E-2</c:v>
                </c:pt>
                <c:pt idx="785">
                  <c:v>-4.8646762110270469E-2</c:v>
                </c:pt>
                <c:pt idx="786">
                  <c:v>-4.9189317566249856E-2</c:v>
                </c:pt>
                <c:pt idx="787">
                  <c:v>-4.8880312404580482E-2</c:v>
                </c:pt>
                <c:pt idx="788">
                  <c:v>-4.9296062598834484E-2</c:v>
                </c:pt>
                <c:pt idx="789">
                  <c:v>-4.4760614429427394E-2</c:v>
                </c:pt>
                <c:pt idx="790">
                  <c:v>-4.6870158986146618E-2</c:v>
                </c:pt>
                <c:pt idx="791">
                  <c:v>-4.6597800085426931E-2</c:v>
                </c:pt>
                <c:pt idx="792">
                  <c:v>-4.6252058537652817E-2</c:v>
                </c:pt>
                <c:pt idx="793">
                  <c:v>-4.6235332871524995E-2</c:v>
                </c:pt>
                <c:pt idx="794">
                  <c:v>-4.6039940395980729E-2</c:v>
                </c:pt>
                <c:pt idx="795">
                  <c:v>-4.6043846094392153E-2</c:v>
                </c:pt>
                <c:pt idx="796">
                  <c:v>-4.7076635069317675E-2</c:v>
                </c:pt>
                <c:pt idx="797">
                  <c:v>-4.5456615830256508E-2</c:v>
                </c:pt>
                <c:pt idx="798">
                  <c:v>-4.565509237714252E-2</c:v>
                </c:pt>
                <c:pt idx="799">
                  <c:v>-4.5653437092683415E-2</c:v>
                </c:pt>
                <c:pt idx="800">
                  <c:v>-4.3876850678055329E-2</c:v>
                </c:pt>
                <c:pt idx="801">
                  <c:v>-4.6377679312682232E-2</c:v>
                </c:pt>
                <c:pt idx="802">
                  <c:v>-4.7038507956313841E-2</c:v>
                </c:pt>
                <c:pt idx="803">
                  <c:v>-4.7616384575174288E-2</c:v>
                </c:pt>
                <c:pt idx="804">
                  <c:v>-4.946592854058058E-2</c:v>
                </c:pt>
                <c:pt idx="805">
                  <c:v>-4.7546222414369496E-2</c:v>
                </c:pt>
                <c:pt idx="806">
                  <c:v>-4.4254017346483585E-2</c:v>
                </c:pt>
                <c:pt idx="807">
                  <c:v>-3.9918868726632813E-2</c:v>
                </c:pt>
                <c:pt idx="808">
                  <c:v>-3.9717171514263266E-2</c:v>
                </c:pt>
                <c:pt idx="809">
                  <c:v>-4.3851068098036773E-2</c:v>
                </c:pt>
                <c:pt idx="810">
                  <c:v>-4.4459910733464954E-2</c:v>
                </c:pt>
                <c:pt idx="811">
                  <c:v>-4.1193217223564893E-2</c:v>
                </c:pt>
                <c:pt idx="812">
                  <c:v>-4.3167961353538037E-2</c:v>
                </c:pt>
                <c:pt idx="813">
                  <c:v>-4.6385809426277368E-2</c:v>
                </c:pt>
                <c:pt idx="814">
                  <c:v>-4.7092985268857288E-2</c:v>
                </c:pt>
                <c:pt idx="815">
                  <c:v>-4.6629088081660941E-2</c:v>
                </c:pt>
                <c:pt idx="816">
                  <c:v>-4.6667738925773902E-2</c:v>
                </c:pt>
                <c:pt idx="817">
                  <c:v>-4.7673325614228337E-2</c:v>
                </c:pt>
                <c:pt idx="818">
                  <c:v>-4.7681687709212772E-2</c:v>
                </c:pt>
                <c:pt idx="819">
                  <c:v>-5.3077591209570479E-2</c:v>
                </c:pt>
                <c:pt idx="820">
                  <c:v>-5.424511802970261E-2</c:v>
                </c:pt>
                <c:pt idx="821">
                  <c:v>-5.4171883327733331E-2</c:v>
                </c:pt>
                <c:pt idx="822">
                  <c:v>-5.2308322659501888E-2</c:v>
                </c:pt>
                <c:pt idx="823">
                  <c:v>-5.1530191966126591E-2</c:v>
                </c:pt>
                <c:pt idx="824">
                  <c:v>-5.0154037775213003E-2</c:v>
                </c:pt>
                <c:pt idx="825">
                  <c:v>-4.784202207751842E-2</c:v>
                </c:pt>
                <c:pt idx="826">
                  <c:v>-4.6893455639174166E-2</c:v>
                </c:pt>
                <c:pt idx="827">
                  <c:v>-4.7217420487795488E-2</c:v>
                </c:pt>
                <c:pt idx="828">
                  <c:v>-4.7117265582884565E-2</c:v>
                </c:pt>
                <c:pt idx="829">
                  <c:v>-4.722141577613094E-2</c:v>
                </c:pt>
                <c:pt idx="830">
                  <c:v>-4.3600158133874099E-2</c:v>
                </c:pt>
                <c:pt idx="831">
                  <c:v>-4.3354356192672611E-2</c:v>
                </c:pt>
                <c:pt idx="832">
                  <c:v>-4.5631408014143844E-2</c:v>
                </c:pt>
                <c:pt idx="833">
                  <c:v>-4.3318972213858498E-2</c:v>
                </c:pt>
                <c:pt idx="834">
                  <c:v>-4.0655125881249844E-2</c:v>
                </c:pt>
                <c:pt idx="835">
                  <c:v>-3.7541682994001728E-2</c:v>
                </c:pt>
                <c:pt idx="836">
                  <c:v>-3.8077141784758767E-2</c:v>
                </c:pt>
                <c:pt idx="837">
                  <c:v>-3.8257147951859104E-2</c:v>
                </c:pt>
                <c:pt idx="838">
                  <c:v>-3.7448461486567164E-2</c:v>
                </c:pt>
                <c:pt idx="839">
                  <c:v>-3.7362865830298381E-2</c:v>
                </c:pt>
                <c:pt idx="840">
                  <c:v>-3.7076589159709142E-2</c:v>
                </c:pt>
                <c:pt idx="841">
                  <c:v>-6.9428416790634356E-2</c:v>
                </c:pt>
                <c:pt idx="842">
                  <c:v>-7.4571414688932539E-2</c:v>
                </c:pt>
                <c:pt idx="843">
                  <c:v>-8.0489263825560348E-2</c:v>
                </c:pt>
                <c:pt idx="844">
                  <c:v>-8.5713757699126147E-2</c:v>
                </c:pt>
                <c:pt idx="845">
                  <c:v>-8.8628149559012659E-2</c:v>
                </c:pt>
                <c:pt idx="846">
                  <c:v>-8.8563679190582528E-2</c:v>
                </c:pt>
                <c:pt idx="847">
                  <c:v>-8.9135467315471437E-2</c:v>
                </c:pt>
                <c:pt idx="848">
                  <c:v>-8.9208956105016182E-2</c:v>
                </c:pt>
                <c:pt idx="849">
                  <c:v>-8.9177572305319738E-2</c:v>
                </c:pt>
                <c:pt idx="850">
                  <c:v>-9.2443371346728989E-2</c:v>
                </c:pt>
                <c:pt idx="851">
                  <c:v>-9.2515042681528409E-2</c:v>
                </c:pt>
                <c:pt idx="852">
                  <c:v>-9.1568256252461622E-2</c:v>
                </c:pt>
                <c:pt idx="853">
                  <c:v>-9.022163095006816E-2</c:v>
                </c:pt>
                <c:pt idx="854">
                  <c:v>-9.0201172142348851E-2</c:v>
                </c:pt>
                <c:pt idx="855">
                  <c:v>-9.010814460417188E-2</c:v>
                </c:pt>
                <c:pt idx="856">
                  <c:v>-9.0091482027355743E-2</c:v>
                </c:pt>
                <c:pt idx="857">
                  <c:v>-8.9850352394299504E-2</c:v>
                </c:pt>
                <c:pt idx="858">
                  <c:v>-8.9712879675347371E-2</c:v>
                </c:pt>
                <c:pt idx="859">
                  <c:v>-9.0153364730156185E-2</c:v>
                </c:pt>
                <c:pt idx="860">
                  <c:v>-9.0077101419798092E-2</c:v>
                </c:pt>
                <c:pt idx="861">
                  <c:v>-8.8340137970991175E-2</c:v>
                </c:pt>
                <c:pt idx="862">
                  <c:v>-6.1341311963808778E-2</c:v>
                </c:pt>
                <c:pt idx="863">
                  <c:v>-5.0508378062615912E-2</c:v>
                </c:pt>
                <c:pt idx="864">
                  <c:v>-4.4882697920515559E-2</c:v>
                </c:pt>
                <c:pt idx="865">
                  <c:v>-3.834541067424669E-2</c:v>
                </c:pt>
                <c:pt idx="866">
                  <c:v>-3.3758389255780903E-2</c:v>
                </c:pt>
                <c:pt idx="867">
                  <c:v>-3.6097399541855583E-2</c:v>
                </c:pt>
                <c:pt idx="868">
                  <c:v>-3.3517813098077096E-2</c:v>
                </c:pt>
                <c:pt idx="869">
                  <c:v>-3.3012271479290874E-2</c:v>
                </c:pt>
                <c:pt idx="870">
                  <c:v>-3.4658914956551823E-2</c:v>
                </c:pt>
                <c:pt idx="871">
                  <c:v>-2.6727639484087115E-2</c:v>
                </c:pt>
                <c:pt idx="872">
                  <c:v>-2.6469713792100356E-2</c:v>
                </c:pt>
                <c:pt idx="873">
                  <c:v>-2.511597078368381E-2</c:v>
                </c:pt>
                <c:pt idx="874">
                  <c:v>-2.5993461715821779E-2</c:v>
                </c:pt>
                <c:pt idx="875">
                  <c:v>-2.4943271616151449E-2</c:v>
                </c:pt>
                <c:pt idx="876">
                  <c:v>-2.5102749591065045E-2</c:v>
                </c:pt>
                <c:pt idx="877">
                  <c:v>-2.6739725194881298E-2</c:v>
                </c:pt>
                <c:pt idx="878">
                  <c:v>-2.6702888380322642E-2</c:v>
                </c:pt>
                <c:pt idx="879">
                  <c:v>-2.6094794440754181E-2</c:v>
                </c:pt>
                <c:pt idx="880">
                  <c:v>-2.5434281021819022E-2</c:v>
                </c:pt>
                <c:pt idx="881">
                  <c:v>-2.4491967292729806E-2</c:v>
                </c:pt>
                <c:pt idx="882">
                  <c:v>-2.4039194105490186E-2</c:v>
                </c:pt>
                <c:pt idx="883">
                  <c:v>-2.5699182738701341E-2</c:v>
                </c:pt>
                <c:pt idx="884">
                  <c:v>-2.5724053840803503E-2</c:v>
                </c:pt>
                <c:pt idx="885">
                  <c:v>-2.573779208018083E-2</c:v>
                </c:pt>
                <c:pt idx="886">
                  <c:v>-2.6974040298109968E-2</c:v>
                </c:pt>
                <c:pt idx="887">
                  <c:v>-2.7093691259485912E-2</c:v>
                </c:pt>
                <c:pt idx="888">
                  <c:v>-2.5191200080897352E-2</c:v>
                </c:pt>
                <c:pt idx="889">
                  <c:v>-2.4740008516137876E-2</c:v>
                </c:pt>
                <c:pt idx="890">
                  <c:v>-2.5575692804599124E-2</c:v>
                </c:pt>
                <c:pt idx="891">
                  <c:v>-2.2043648895687544E-2</c:v>
                </c:pt>
                <c:pt idx="892">
                  <c:v>-2.1985285571752382E-2</c:v>
                </c:pt>
                <c:pt idx="893">
                  <c:v>-2.2295496625318264E-2</c:v>
                </c:pt>
                <c:pt idx="894">
                  <c:v>-4.5601931874554365E-2</c:v>
                </c:pt>
                <c:pt idx="895">
                  <c:v>-5.1355319997181771E-2</c:v>
                </c:pt>
                <c:pt idx="896">
                  <c:v>-5.6294763748015605E-2</c:v>
                </c:pt>
                <c:pt idx="897">
                  <c:v>-5.5897152794364205E-2</c:v>
                </c:pt>
                <c:pt idx="898">
                  <c:v>-5.8352360878220072E-2</c:v>
                </c:pt>
                <c:pt idx="899">
                  <c:v>-5.8389451170382002E-2</c:v>
                </c:pt>
                <c:pt idx="900">
                  <c:v>-5.8174327586152291E-2</c:v>
                </c:pt>
                <c:pt idx="901">
                  <c:v>-5.8210097606271591E-2</c:v>
                </c:pt>
                <c:pt idx="902">
                  <c:v>-6.1235841036707685E-2</c:v>
                </c:pt>
                <c:pt idx="903">
                  <c:v>-6.2136642039361763E-2</c:v>
                </c:pt>
                <c:pt idx="904">
                  <c:v>-6.2251321362146526E-2</c:v>
                </c:pt>
                <c:pt idx="905">
                  <c:v>-6.3682108002719715E-2</c:v>
                </c:pt>
                <c:pt idx="906">
                  <c:v>-6.4631581846073635E-2</c:v>
                </c:pt>
                <c:pt idx="907">
                  <c:v>-6.4647122018634401E-2</c:v>
                </c:pt>
                <c:pt idx="908">
                  <c:v>-6.6266489302279824E-2</c:v>
                </c:pt>
                <c:pt idx="909">
                  <c:v>-6.7552708222313462E-2</c:v>
                </c:pt>
                <c:pt idx="910">
                  <c:v>-6.7748516540950307E-2</c:v>
                </c:pt>
                <c:pt idx="911">
                  <c:v>-6.7732909894464025E-2</c:v>
                </c:pt>
                <c:pt idx="912">
                  <c:v>-6.7954996541980256E-2</c:v>
                </c:pt>
                <c:pt idx="913">
                  <c:v>-6.7973463161780018E-2</c:v>
                </c:pt>
                <c:pt idx="914">
                  <c:v>-6.8062307246104126E-2</c:v>
                </c:pt>
                <c:pt idx="915">
                  <c:v>-5.4831474022088184E-2</c:v>
                </c:pt>
                <c:pt idx="916">
                  <c:v>-5.3652257356232504E-2</c:v>
                </c:pt>
                <c:pt idx="917">
                  <c:v>-4.7830058701201106E-2</c:v>
                </c:pt>
                <c:pt idx="918">
                  <c:v>-4.8122061150087617E-2</c:v>
                </c:pt>
                <c:pt idx="919">
                  <c:v>-4.5140242660417079E-2</c:v>
                </c:pt>
                <c:pt idx="920">
                  <c:v>-4.5002632964560821E-2</c:v>
                </c:pt>
                <c:pt idx="921">
                  <c:v>-4.6171773568987586E-2</c:v>
                </c:pt>
                <c:pt idx="922">
                  <c:v>-4.6303279681709088E-2</c:v>
                </c:pt>
                <c:pt idx="923">
                  <c:v>-4.2631929860791687E-2</c:v>
                </c:pt>
                <c:pt idx="924">
                  <c:v>-4.1003105985535936E-2</c:v>
                </c:pt>
                <c:pt idx="925">
                  <c:v>-4.1028896417592817E-2</c:v>
                </c:pt>
                <c:pt idx="926">
                  <c:v>-3.9063442189212753E-2</c:v>
                </c:pt>
                <c:pt idx="927">
                  <c:v>-3.7563761225986855E-2</c:v>
                </c:pt>
                <c:pt idx="928">
                  <c:v>-3.6477134354130948E-2</c:v>
                </c:pt>
                <c:pt idx="929">
                  <c:v>-3.3810333860657474E-2</c:v>
                </c:pt>
                <c:pt idx="930">
                  <c:v>-3.0665443202091518E-2</c:v>
                </c:pt>
                <c:pt idx="931">
                  <c:v>-3.1897686832844122E-2</c:v>
                </c:pt>
                <c:pt idx="932">
                  <c:v>-3.251023831435456E-2</c:v>
                </c:pt>
                <c:pt idx="933">
                  <c:v>-3.1542899690691552E-2</c:v>
                </c:pt>
                <c:pt idx="934">
                  <c:v>-3.1348457118584049E-2</c:v>
                </c:pt>
                <c:pt idx="935">
                  <c:v>-4.9100365136526124E-2</c:v>
                </c:pt>
                <c:pt idx="936">
                  <c:v>-4.8885077725723133E-2</c:v>
                </c:pt>
                <c:pt idx="937">
                  <c:v>-4.7856117202149578E-2</c:v>
                </c:pt>
                <c:pt idx="938">
                  <c:v>-4.7898803832356417E-2</c:v>
                </c:pt>
                <c:pt idx="939">
                  <c:v>-4.7616892002922281E-2</c:v>
                </c:pt>
                <c:pt idx="940">
                  <c:v>-4.7628719521221906E-2</c:v>
                </c:pt>
                <c:pt idx="941">
                  <c:v>-4.8376167513490907E-2</c:v>
                </c:pt>
                <c:pt idx="942">
                  <c:v>-4.7823725037196743E-2</c:v>
                </c:pt>
                <c:pt idx="943">
                  <c:v>-4.8178894613898827E-2</c:v>
                </c:pt>
                <c:pt idx="944">
                  <c:v>-4.8337980266714729E-2</c:v>
                </c:pt>
                <c:pt idx="945">
                  <c:v>-4.94209972223984E-2</c:v>
                </c:pt>
                <c:pt idx="946">
                  <c:v>-4.9101174823041133E-2</c:v>
                </c:pt>
                <c:pt idx="947">
                  <c:v>-4.8400337586561336E-2</c:v>
                </c:pt>
                <c:pt idx="948">
                  <c:v>-4.8273656010572985E-2</c:v>
                </c:pt>
                <c:pt idx="949">
                  <c:v>-4.8994970183406483E-2</c:v>
                </c:pt>
                <c:pt idx="950">
                  <c:v>-4.8375908605079787E-2</c:v>
                </c:pt>
                <c:pt idx="951">
                  <c:v>-4.8806432167752135E-2</c:v>
                </c:pt>
                <c:pt idx="952">
                  <c:v>-4.7542262288927752E-2</c:v>
                </c:pt>
                <c:pt idx="953">
                  <c:v>-4.5524512299399751E-2</c:v>
                </c:pt>
                <c:pt idx="954">
                  <c:v>-4.4511897483296065E-2</c:v>
                </c:pt>
                <c:pt idx="955">
                  <c:v>-4.3944918648951149E-2</c:v>
                </c:pt>
                <c:pt idx="956">
                  <c:v>-3.4815020113368962E-2</c:v>
                </c:pt>
                <c:pt idx="957">
                  <c:v>-3.4739118443736026E-2</c:v>
                </c:pt>
                <c:pt idx="958">
                  <c:v>-3.2153019799071599E-2</c:v>
                </c:pt>
                <c:pt idx="959">
                  <c:v>-3.2564615971301794E-2</c:v>
                </c:pt>
                <c:pt idx="960">
                  <c:v>-3.2856014641497441E-2</c:v>
                </c:pt>
                <c:pt idx="961">
                  <c:v>-3.6756913188914331E-2</c:v>
                </c:pt>
                <c:pt idx="962">
                  <c:v>-3.5734403518968012E-2</c:v>
                </c:pt>
                <c:pt idx="963">
                  <c:v>-3.577797710933503E-2</c:v>
                </c:pt>
                <c:pt idx="964">
                  <c:v>-3.5442251181423329E-2</c:v>
                </c:pt>
                <c:pt idx="965">
                  <c:v>-3.4915751757153633E-2</c:v>
                </c:pt>
                <c:pt idx="966">
                  <c:v>-3.4280169754674496E-2</c:v>
                </c:pt>
                <c:pt idx="967">
                  <c:v>-3.4654769240285724E-2</c:v>
                </c:pt>
                <c:pt idx="968">
                  <c:v>-3.4647182982388856E-2</c:v>
                </c:pt>
                <c:pt idx="969">
                  <c:v>-3.440548314676211E-2</c:v>
                </c:pt>
                <c:pt idx="970">
                  <c:v>-3.6302485855915369E-2</c:v>
                </c:pt>
                <c:pt idx="971">
                  <c:v>-3.6359702019584127E-2</c:v>
                </c:pt>
                <c:pt idx="972">
                  <c:v>-3.7028987141287793E-2</c:v>
                </c:pt>
                <c:pt idx="973">
                  <c:v>-3.8166864785611397E-2</c:v>
                </c:pt>
                <c:pt idx="974">
                  <c:v>-3.8725868426223241E-2</c:v>
                </c:pt>
                <c:pt idx="975">
                  <c:v>-3.8267635280110596E-2</c:v>
                </c:pt>
                <c:pt idx="976">
                  <c:v>-3.8283229098410643E-2</c:v>
                </c:pt>
                <c:pt idx="977">
                  <c:v>-3.3541725727061496E-2</c:v>
                </c:pt>
                <c:pt idx="978">
                  <c:v>-3.3446208892031412E-2</c:v>
                </c:pt>
                <c:pt idx="979">
                  <c:v>-3.2437100412874752E-2</c:v>
                </c:pt>
                <c:pt idx="980">
                  <c:v>-3.260084346861384E-2</c:v>
                </c:pt>
                <c:pt idx="981">
                  <c:v>-3.1007041852072988E-2</c:v>
                </c:pt>
                <c:pt idx="982">
                  <c:v>-2.8291659098605561E-2</c:v>
                </c:pt>
                <c:pt idx="983">
                  <c:v>-2.7769031692294884E-2</c:v>
                </c:pt>
                <c:pt idx="984">
                  <c:v>-2.8281291464478359E-2</c:v>
                </c:pt>
                <c:pt idx="985">
                  <c:v>-2.8613265785748312E-2</c:v>
                </c:pt>
                <c:pt idx="986">
                  <c:v>-2.8352049457357861E-2</c:v>
                </c:pt>
                <c:pt idx="987">
                  <c:v>-2.9975824202232028E-2</c:v>
                </c:pt>
                <c:pt idx="988">
                  <c:v>-3.2138663004227214E-2</c:v>
                </c:pt>
                <c:pt idx="989">
                  <c:v>-3.2218269334644695E-2</c:v>
                </c:pt>
                <c:pt idx="990">
                  <c:v>-3.2198198005090078E-2</c:v>
                </c:pt>
                <c:pt idx="991">
                  <c:v>-3.0608425248527842E-2</c:v>
                </c:pt>
                <c:pt idx="992">
                  <c:v>-3.0673206439761191E-2</c:v>
                </c:pt>
                <c:pt idx="993">
                  <c:v>-2.937360106427693E-2</c:v>
                </c:pt>
                <c:pt idx="994">
                  <c:v>-2.6439469908423864E-2</c:v>
                </c:pt>
                <c:pt idx="995">
                  <c:v>-2.7357204699141394E-2</c:v>
                </c:pt>
                <c:pt idx="996">
                  <c:v>-2.7618125705947693E-2</c:v>
                </c:pt>
                <c:pt idx="997">
                  <c:v>-2.7145906492199889E-2</c:v>
                </c:pt>
                <c:pt idx="998">
                  <c:v>-2.6343221723191229E-2</c:v>
                </c:pt>
                <c:pt idx="999">
                  <c:v>-2.7605485730424258E-2</c:v>
                </c:pt>
                <c:pt idx="1000">
                  <c:v>-2.7775082972666242E-2</c:v>
                </c:pt>
                <c:pt idx="1001">
                  <c:v>-2.8147078468587567E-2</c:v>
                </c:pt>
                <c:pt idx="1002">
                  <c:v>-2.8491418038055522E-2</c:v>
                </c:pt>
                <c:pt idx="1003">
                  <c:v>-2.8122692875604996E-2</c:v>
                </c:pt>
                <c:pt idx="1004">
                  <c:v>-2.8416108165963155E-2</c:v>
                </c:pt>
                <c:pt idx="1005">
                  <c:v>-2.7048169434090639E-2</c:v>
                </c:pt>
                <c:pt idx="1006">
                  <c:v>-2.7792654059790489E-2</c:v>
                </c:pt>
                <c:pt idx="1007">
                  <c:v>-2.7180629777747087E-2</c:v>
                </c:pt>
                <c:pt idx="1008">
                  <c:v>-2.6175781558144658E-2</c:v>
                </c:pt>
                <c:pt idx="1009">
                  <c:v>-2.3942898774227762E-2</c:v>
                </c:pt>
                <c:pt idx="1010">
                  <c:v>-2.3682168738785984E-2</c:v>
                </c:pt>
                <c:pt idx="1011">
                  <c:v>-2.4296296327693655E-2</c:v>
                </c:pt>
                <c:pt idx="1012">
                  <c:v>-2.8141674385211923E-2</c:v>
                </c:pt>
                <c:pt idx="1013">
                  <c:v>-3.0713459057917329E-2</c:v>
                </c:pt>
                <c:pt idx="1014">
                  <c:v>-3.0682495657672466E-2</c:v>
                </c:pt>
                <c:pt idx="1015">
                  <c:v>-3.1810348401304048E-2</c:v>
                </c:pt>
                <c:pt idx="1016">
                  <c:v>-3.140178222620385E-2</c:v>
                </c:pt>
                <c:pt idx="1017">
                  <c:v>-3.1454920165444024E-2</c:v>
                </c:pt>
                <c:pt idx="1018">
                  <c:v>-3.1408513030394505E-2</c:v>
                </c:pt>
                <c:pt idx="1019">
                  <c:v>-3.1507792874202009E-2</c:v>
                </c:pt>
                <c:pt idx="1020">
                  <c:v>-3.0766404646708587E-2</c:v>
                </c:pt>
                <c:pt idx="1021">
                  <c:v>-3.142021802901817E-2</c:v>
                </c:pt>
                <c:pt idx="1022">
                  <c:v>-3.2912496027548095E-2</c:v>
                </c:pt>
                <c:pt idx="1023">
                  <c:v>-3.2834830920428049E-2</c:v>
                </c:pt>
                <c:pt idx="1024">
                  <c:v>-3.2260050904888871E-2</c:v>
                </c:pt>
                <c:pt idx="1025">
                  <c:v>-3.2451502492627918E-2</c:v>
                </c:pt>
                <c:pt idx="1026">
                  <c:v>-3.8497589774236972E-2</c:v>
                </c:pt>
                <c:pt idx="1027">
                  <c:v>-3.7254107240056948E-2</c:v>
                </c:pt>
                <c:pt idx="1028">
                  <c:v>-3.7252942683062992E-2</c:v>
                </c:pt>
                <c:pt idx="1029">
                  <c:v>-3.7238409005670901E-2</c:v>
                </c:pt>
                <c:pt idx="1030">
                  <c:v>-3.7110935802816936E-2</c:v>
                </c:pt>
                <c:pt idx="1031">
                  <c:v>-3.9092398417338158E-2</c:v>
                </c:pt>
                <c:pt idx="1032">
                  <c:v>-3.8937128416237449E-2</c:v>
                </c:pt>
                <c:pt idx="1033">
                  <c:v>-3.1979692595349302E-2</c:v>
                </c:pt>
                <c:pt idx="1034">
                  <c:v>-3.0858790131907624E-2</c:v>
                </c:pt>
                <c:pt idx="1035">
                  <c:v>-3.0883885936283138E-2</c:v>
                </c:pt>
                <c:pt idx="1036">
                  <c:v>-3.0557162977078944E-2</c:v>
                </c:pt>
                <c:pt idx="1037">
                  <c:v>-3.0590829631490981E-2</c:v>
                </c:pt>
                <c:pt idx="1038">
                  <c:v>-3.0602577674061066E-2</c:v>
                </c:pt>
                <c:pt idx="1039">
                  <c:v>-3.0583069606355474E-2</c:v>
                </c:pt>
                <c:pt idx="1040">
                  <c:v>-3.0071699442726751E-2</c:v>
                </c:pt>
                <c:pt idx="1041">
                  <c:v>-3.0100924553646814E-2</c:v>
                </c:pt>
                <c:pt idx="1042">
                  <c:v>-3.0209672156472082E-2</c:v>
                </c:pt>
                <c:pt idx="1043">
                  <c:v>-2.8056697081105413E-2</c:v>
                </c:pt>
                <c:pt idx="1044">
                  <c:v>-3.2069514450641406E-2</c:v>
                </c:pt>
                <c:pt idx="1045">
                  <c:v>-3.2259982780686272E-2</c:v>
                </c:pt>
                <c:pt idx="1046">
                  <c:v>-3.2231742104093013E-2</c:v>
                </c:pt>
                <c:pt idx="1047">
                  <c:v>-2.8215418991014145E-2</c:v>
                </c:pt>
                <c:pt idx="1048">
                  <c:v>-2.8543375226217454E-2</c:v>
                </c:pt>
                <c:pt idx="1049">
                  <c:v>-3.3284394914931188E-2</c:v>
                </c:pt>
                <c:pt idx="1050">
                  <c:v>-3.4325494121415369E-2</c:v>
                </c:pt>
                <c:pt idx="1051">
                  <c:v>-3.4255343293984837E-2</c:v>
                </c:pt>
                <c:pt idx="1052">
                  <c:v>-3.2566952436137629E-2</c:v>
                </c:pt>
                <c:pt idx="1053">
                  <c:v>-3.2802769539530964E-2</c:v>
                </c:pt>
                <c:pt idx="1054">
                  <c:v>-3.2614506500797981E-2</c:v>
                </c:pt>
                <c:pt idx="1055">
                  <c:v>-3.2320837805577762E-2</c:v>
                </c:pt>
                <c:pt idx="1056">
                  <c:v>-3.2257464491506009E-2</c:v>
                </c:pt>
                <c:pt idx="1057">
                  <c:v>-3.2257431298065194E-2</c:v>
                </c:pt>
                <c:pt idx="1058">
                  <c:v>-3.2108366311128837E-2</c:v>
                </c:pt>
                <c:pt idx="1059">
                  <c:v>-3.2092617982054414E-2</c:v>
                </c:pt>
                <c:pt idx="1060">
                  <c:v>-3.2122042231336558E-2</c:v>
                </c:pt>
                <c:pt idx="1061">
                  <c:v>-3.2124610782807171E-2</c:v>
                </c:pt>
                <c:pt idx="1062">
                  <c:v>-3.2286160314287632E-2</c:v>
                </c:pt>
                <c:pt idx="1063">
                  <c:v>-3.1609332855756414E-2</c:v>
                </c:pt>
                <c:pt idx="1064">
                  <c:v>-2.9302986707899235E-2</c:v>
                </c:pt>
                <c:pt idx="1065">
                  <c:v>-2.6905306586677603E-2</c:v>
                </c:pt>
                <c:pt idx="1066">
                  <c:v>-4.0835769498065937E-2</c:v>
                </c:pt>
                <c:pt idx="1067">
                  <c:v>-4.1032673977442764E-2</c:v>
                </c:pt>
                <c:pt idx="1068">
                  <c:v>-4.0690069539402095E-2</c:v>
                </c:pt>
                <c:pt idx="1069">
                  <c:v>-4.08737805996E-2</c:v>
                </c:pt>
                <c:pt idx="1070">
                  <c:v>-3.7403108491969428E-2</c:v>
                </c:pt>
                <c:pt idx="1071">
                  <c:v>-3.6382491616028481E-2</c:v>
                </c:pt>
                <c:pt idx="1072">
                  <c:v>-3.6942386320638329E-2</c:v>
                </c:pt>
                <c:pt idx="1073">
                  <c:v>-3.6944344188860508E-2</c:v>
                </c:pt>
                <c:pt idx="1074">
                  <c:v>-3.6834341567736316E-2</c:v>
                </c:pt>
                <c:pt idx="1075">
                  <c:v>-3.6815420621296162E-2</c:v>
                </c:pt>
                <c:pt idx="1076">
                  <c:v>-3.8526368677064195E-2</c:v>
                </c:pt>
                <c:pt idx="1077">
                  <c:v>-3.8640660132659876E-2</c:v>
                </c:pt>
                <c:pt idx="1078">
                  <c:v>-3.8801754892407017E-2</c:v>
                </c:pt>
                <c:pt idx="1079">
                  <c:v>-3.8853026852397873E-2</c:v>
                </c:pt>
                <c:pt idx="1080">
                  <c:v>-3.8871485126844803E-2</c:v>
                </c:pt>
                <c:pt idx="1081">
                  <c:v>-3.8774569821855162E-2</c:v>
                </c:pt>
                <c:pt idx="1082">
                  <c:v>-3.8847065543202018E-2</c:v>
                </c:pt>
                <c:pt idx="1083">
                  <c:v>-3.8662083007713434E-2</c:v>
                </c:pt>
                <c:pt idx="1084">
                  <c:v>-3.8945056317083157E-2</c:v>
                </c:pt>
                <c:pt idx="1085">
                  <c:v>-3.8523752085152081E-2</c:v>
                </c:pt>
                <c:pt idx="1086">
                  <c:v>-3.8755491193388475E-2</c:v>
                </c:pt>
                <c:pt idx="1087">
                  <c:v>-2.1991535359830214E-2</c:v>
                </c:pt>
                <c:pt idx="1088">
                  <c:v>-2.4356708079811315E-2</c:v>
                </c:pt>
                <c:pt idx="1089">
                  <c:v>-2.6368888540844588E-2</c:v>
                </c:pt>
                <c:pt idx="1090">
                  <c:v>-2.5577691549213397E-2</c:v>
                </c:pt>
                <c:pt idx="1091">
                  <c:v>-2.559597692183313E-2</c:v>
                </c:pt>
                <c:pt idx="1092">
                  <c:v>-2.5465012010092752E-2</c:v>
                </c:pt>
                <c:pt idx="1093">
                  <c:v>-2.4662834575116442E-2</c:v>
                </c:pt>
                <c:pt idx="1094">
                  <c:v>-2.8250613364984391E-2</c:v>
                </c:pt>
                <c:pt idx="1095">
                  <c:v>-3.1395198588784833E-2</c:v>
                </c:pt>
                <c:pt idx="1096">
                  <c:v>-3.467651575365191E-2</c:v>
                </c:pt>
                <c:pt idx="1097">
                  <c:v>-3.2485059667934003E-2</c:v>
                </c:pt>
                <c:pt idx="1098">
                  <c:v>-3.2115416897163601E-2</c:v>
                </c:pt>
                <c:pt idx="1099">
                  <c:v>-3.2171652892571984E-2</c:v>
                </c:pt>
                <c:pt idx="1100">
                  <c:v>-3.5293830818054352E-2</c:v>
                </c:pt>
                <c:pt idx="1101">
                  <c:v>-3.6828011341225278E-2</c:v>
                </c:pt>
                <c:pt idx="1102">
                  <c:v>-3.6863770719480701E-2</c:v>
                </c:pt>
                <c:pt idx="1103">
                  <c:v>-3.6861396299194576E-2</c:v>
                </c:pt>
                <c:pt idx="1104">
                  <c:v>-3.8681023512121007E-2</c:v>
                </c:pt>
                <c:pt idx="1105">
                  <c:v>-3.8129352768152408E-2</c:v>
                </c:pt>
                <c:pt idx="1106">
                  <c:v>-3.8747891369726797E-2</c:v>
                </c:pt>
                <c:pt idx="1107">
                  <c:v>-3.850021949890365E-2</c:v>
                </c:pt>
                <c:pt idx="1108">
                  <c:v>-3.849831450236843E-2</c:v>
                </c:pt>
                <c:pt idx="1109">
                  <c:v>-3.715174188311416E-2</c:v>
                </c:pt>
                <c:pt idx="1110">
                  <c:v>-3.519383225592846E-2</c:v>
                </c:pt>
                <c:pt idx="1111">
                  <c:v>-3.5174218488644445E-2</c:v>
                </c:pt>
                <c:pt idx="1112">
                  <c:v>-3.524259128573911E-2</c:v>
                </c:pt>
                <c:pt idx="1113">
                  <c:v>-3.5400792592818538E-2</c:v>
                </c:pt>
                <c:pt idx="1114">
                  <c:v>-3.5401938095022824E-2</c:v>
                </c:pt>
                <c:pt idx="1115">
                  <c:v>-3.2288429132599869E-2</c:v>
                </c:pt>
                <c:pt idx="1116">
                  <c:v>-2.9762617896498672E-2</c:v>
                </c:pt>
                <c:pt idx="1117">
                  <c:v>-2.5519776237929701E-2</c:v>
                </c:pt>
                <c:pt idx="1118">
                  <c:v>-2.5614756549102828E-2</c:v>
                </c:pt>
                <c:pt idx="1119">
                  <c:v>-2.5535125351531778E-2</c:v>
                </c:pt>
                <c:pt idx="1120">
                  <c:v>-2.6002326759832318E-2</c:v>
                </c:pt>
                <c:pt idx="1121">
                  <c:v>-1.9557516783979219E-2</c:v>
                </c:pt>
                <c:pt idx="1122">
                  <c:v>-1.7612910790919069E-2</c:v>
                </c:pt>
                <c:pt idx="1123">
                  <c:v>-1.8488969293929385E-2</c:v>
                </c:pt>
                <c:pt idx="1124">
                  <c:v>-1.8396320505523797E-2</c:v>
                </c:pt>
                <c:pt idx="1125">
                  <c:v>-2.8639596797882923E-2</c:v>
                </c:pt>
                <c:pt idx="1126">
                  <c:v>-2.8544145432752462E-2</c:v>
                </c:pt>
                <c:pt idx="1127">
                  <c:v>-3.2034182129092405E-2</c:v>
                </c:pt>
                <c:pt idx="1128">
                  <c:v>-3.20489607190627E-2</c:v>
                </c:pt>
                <c:pt idx="1129">
                  <c:v>-3.2110143039281051E-2</c:v>
                </c:pt>
                <c:pt idx="1130">
                  <c:v>-3.9602135104222599E-2</c:v>
                </c:pt>
                <c:pt idx="1131">
                  <c:v>-3.9614121433591741E-2</c:v>
                </c:pt>
                <c:pt idx="1132">
                  <c:v>-3.9748892663759527E-2</c:v>
                </c:pt>
                <c:pt idx="1133">
                  <c:v>-4.3325539506329364E-2</c:v>
                </c:pt>
                <c:pt idx="1134">
                  <c:v>-4.3238531115767399E-2</c:v>
                </c:pt>
                <c:pt idx="1135">
                  <c:v>-4.3268114399027786E-2</c:v>
                </c:pt>
                <c:pt idx="1136">
                  <c:v>-4.3439604680198196E-2</c:v>
                </c:pt>
                <c:pt idx="1137">
                  <c:v>-4.345734236071605E-2</c:v>
                </c:pt>
                <c:pt idx="1138">
                  <c:v>-4.3512018048954458E-2</c:v>
                </c:pt>
                <c:pt idx="1139">
                  <c:v>-4.4037547927247442E-2</c:v>
                </c:pt>
                <c:pt idx="1140">
                  <c:v>-4.5093498999757654E-2</c:v>
                </c:pt>
                <c:pt idx="1141">
                  <c:v>-4.5071487414774021E-2</c:v>
                </c:pt>
                <c:pt idx="1142">
                  <c:v>-4.6583611740847491E-2</c:v>
                </c:pt>
                <c:pt idx="1143">
                  <c:v>-4.6816207077447235E-2</c:v>
                </c:pt>
                <c:pt idx="1144">
                  <c:v>-4.6679446770913985E-2</c:v>
                </c:pt>
                <c:pt idx="1145">
                  <c:v>-4.6725823903575284E-2</c:v>
                </c:pt>
                <c:pt idx="1146">
                  <c:v>-4.3278662781155545E-2</c:v>
                </c:pt>
                <c:pt idx="1147">
                  <c:v>-4.3447970002766415E-2</c:v>
                </c:pt>
                <c:pt idx="1148">
                  <c:v>-4.0758020654582283E-2</c:v>
                </c:pt>
                <c:pt idx="1149">
                  <c:v>-4.081436721079712E-2</c:v>
                </c:pt>
                <c:pt idx="1150">
                  <c:v>-4.0843380999719604E-2</c:v>
                </c:pt>
                <c:pt idx="1151">
                  <c:v>-3.0413914490731862E-2</c:v>
                </c:pt>
                <c:pt idx="1152">
                  <c:v>-2.9922392557317344E-2</c:v>
                </c:pt>
                <c:pt idx="1153">
                  <c:v>-2.9953665324764383E-2</c:v>
                </c:pt>
                <c:pt idx="1154">
                  <c:v>-2.7276178398612853E-2</c:v>
                </c:pt>
                <c:pt idx="1155">
                  <c:v>-2.6268056604628217E-2</c:v>
                </c:pt>
                <c:pt idx="1156">
                  <c:v>-2.6317791349566081E-2</c:v>
                </c:pt>
                <c:pt idx="1157">
                  <c:v>-2.6351207136952607E-2</c:v>
                </c:pt>
                <c:pt idx="1158">
                  <c:v>-2.677516864250205E-2</c:v>
                </c:pt>
                <c:pt idx="1159">
                  <c:v>-2.6768101614729971E-2</c:v>
                </c:pt>
                <c:pt idx="1160">
                  <c:v>-2.6496673259202335E-2</c:v>
                </c:pt>
                <c:pt idx="1161">
                  <c:v>-2.5802924690662459E-2</c:v>
                </c:pt>
                <c:pt idx="1162">
                  <c:v>-2.58208114520703E-2</c:v>
                </c:pt>
                <c:pt idx="1163">
                  <c:v>-2.127789394462248E-2</c:v>
                </c:pt>
                <c:pt idx="1164">
                  <c:v>-2.2150944869882987E-2</c:v>
                </c:pt>
                <c:pt idx="1165">
                  <c:v>-2.2395536181047438E-2</c:v>
                </c:pt>
                <c:pt idx="1166">
                  <c:v>-2.2518957794421143E-2</c:v>
                </c:pt>
                <c:pt idx="1167">
                  <c:v>-1.6446937393947873E-2</c:v>
                </c:pt>
                <c:pt idx="1168">
                  <c:v>-1.6075221741630692E-2</c:v>
                </c:pt>
                <c:pt idx="1169">
                  <c:v>-1.668721774230731E-2</c:v>
                </c:pt>
                <c:pt idx="1170">
                  <c:v>-1.6313885161578549E-2</c:v>
                </c:pt>
                <c:pt idx="1171">
                  <c:v>-1.6302481743511524E-2</c:v>
                </c:pt>
                <c:pt idx="1172">
                  <c:v>-1.6302328285680553E-2</c:v>
                </c:pt>
                <c:pt idx="1173">
                  <c:v>-1.6308989935029633E-2</c:v>
                </c:pt>
                <c:pt idx="1174">
                  <c:v>-1.6336297677977792E-2</c:v>
                </c:pt>
                <c:pt idx="1175">
                  <c:v>-1.6092366814993625E-2</c:v>
                </c:pt>
                <c:pt idx="1176">
                  <c:v>-1.8248464137584727E-2</c:v>
                </c:pt>
                <c:pt idx="1177">
                  <c:v>-1.7328146143716503E-2</c:v>
                </c:pt>
                <c:pt idx="1178">
                  <c:v>-1.9785334446413432E-2</c:v>
                </c:pt>
                <c:pt idx="1179">
                  <c:v>-1.9159830343759912E-2</c:v>
                </c:pt>
                <c:pt idx="1180">
                  <c:v>-2.2248399346739837E-2</c:v>
                </c:pt>
                <c:pt idx="1181">
                  <c:v>-2.3002136319019706E-2</c:v>
                </c:pt>
                <c:pt idx="1182">
                  <c:v>-2.2489392810349975E-2</c:v>
                </c:pt>
                <c:pt idx="1183">
                  <c:v>-2.2419436443822622E-2</c:v>
                </c:pt>
                <c:pt idx="1184">
                  <c:v>-2.2431016762785423E-2</c:v>
                </c:pt>
                <c:pt idx="1185">
                  <c:v>-2.1287653435169342E-2</c:v>
                </c:pt>
                <c:pt idx="1186">
                  <c:v>-2.1101908921943965E-2</c:v>
                </c:pt>
                <c:pt idx="1187">
                  <c:v>-2.0723103634072877E-2</c:v>
                </c:pt>
                <c:pt idx="1188">
                  <c:v>-2.0602427242447454E-2</c:v>
                </c:pt>
                <c:pt idx="1189">
                  <c:v>-2.1783594207301672E-2</c:v>
                </c:pt>
                <c:pt idx="1190">
                  <c:v>-2.1600628425507414E-2</c:v>
                </c:pt>
                <c:pt idx="1191">
                  <c:v>-2.1605196353435122E-2</c:v>
                </c:pt>
                <c:pt idx="1192">
                  <c:v>-2.1994330677656361E-2</c:v>
                </c:pt>
                <c:pt idx="1193">
                  <c:v>-2.395556630038357E-2</c:v>
                </c:pt>
                <c:pt idx="1194">
                  <c:v>-2.7233284074963983E-2</c:v>
                </c:pt>
                <c:pt idx="1195">
                  <c:v>-2.7679640968288295E-2</c:v>
                </c:pt>
                <c:pt idx="1196">
                  <c:v>-2.654458270294709E-2</c:v>
                </c:pt>
                <c:pt idx="1197">
                  <c:v>-2.748252684845225E-2</c:v>
                </c:pt>
                <c:pt idx="1198">
                  <c:v>-2.7514809793831023E-2</c:v>
                </c:pt>
                <c:pt idx="1199">
                  <c:v>-2.6168172051073291E-2</c:v>
                </c:pt>
                <c:pt idx="1200">
                  <c:v>-2.6228553229389773E-2</c:v>
                </c:pt>
                <c:pt idx="1201">
                  <c:v>-2.7663760002219134E-2</c:v>
                </c:pt>
                <c:pt idx="1202">
                  <c:v>-2.6908876476942682E-2</c:v>
                </c:pt>
                <c:pt idx="1203">
                  <c:v>-2.9273975728635025E-2</c:v>
                </c:pt>
                <c:pt idx="1204">
                  <c:v>-2.9755062801579982E-2</c:v>
                </c:pt>
                <c:pt idx="1205">
                  <c:v>-2.9929530114920951E-2</c:v>
                </c:pt>
                <c:pt idx="1206">
                  <c:v>-3.0693643894272191E-2</c:v>
                </c:pt>
                <c:pt idx="1207">
                  <c:v>-3.071202335407977E-2</c:v>
                </c:pt>
                <c:pt idx="1208">
                  <c:v>-3.0876216856590508E-2</c:v>
                </c:pt>
                <c:pt idx="1209">
                  <c:v>-3.1759917714586396E-2</c:v>
                </c:pt>
                <c:pt idx="1210">
                  <c:v>-3.0863582591009107E-2</c:v>
                </c:pt>
                <c:pt idx="1211">
                  <c:v>-3.0626335537209049E-2</c:v>
                </c:pt>
                <c:pt idx="1212">
                  <c:v>-3.077976764124318E-2</c:v>
                </c:pt>
                <c:pt idx="1213">
                  <c:v>-3.1481564249475263E-2</c:v>
                </c:pt>
                <c:pt idx="1214">
                  <c:v>-3.1506773873588877E-2</c:v>
                </c:pt>
                <c:pt idx="1215">
                  <c:v>-3.0324072792302627E-2</c:v>
                </c:pt>
                <c:pt idx="1216">
                  <c:v>-3.0582841527557601E-2</c:v>
                </c:pt>
                <c:pt idx="1217">
                  <c:v>-3.0876330747296704E-2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DA8-FD4C-86CD-C01CCF81D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5443392"/>
        <c:axId val="1153144048"/>
      </c:scatterChart>
      <c:valAx>
        <c:axId val="1505443392"/>
        <c:scaling>
          <c:orientation val="minMax"/>
          <c:max val="43100"/>
          <c:min val="4132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144048"/>
        <c:crosses val="autoZero"/>
        <c:crossBetween val="midCat"/>
      </c:valAx>
      <c:valAx>
        <c:axId val="1153144048"/>
        <c:scaling>
          <c:orientation val="minMax"/>
          <c:max val="9.0000000000000024E-2"/>
          <c:min val="-0.15000000000000002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443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000"/>
              <a:t>EWMA VaR -- Backtesting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82807130433977E-2"/>
          <c:y val="0.15345823215413154"/>
          <c:w val="0.85893948894731642"/>
          <c:h val="0.78819826579494623"/>
        </c:manualLayout>
      </c:layout>
      <c:scatterChart>
        <c:scatterStyle val="smoothMarker"/>
        <c:varyColors val="0"/>
        <c:ser>
          <c:idx val="0"/>
          <c:order val="0"/>
          <c:tx>
            <c:v>10D Forward Return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'Question 6'!$A$16:$A$1254</c:f>
              <c:numCache>
                <c:formatCode>m/d/yy</c:formatCode>
                <c:ptCount val="1239"/>
                <c:pt idx="0">
                  <c:v>41297</c:v>
                </c:pt>
                <c:pt idx="1">
                  <c:v>41298</c:v>
                </c:pt>
                <c:pt idx="2">
                  <c:v>41299</c:v>
                </c:pt>
                <c:pt idx="3">
                  <c:v>41302</c:v>
                </c:pt>
                <c:pt idx="4">
                  <c:v>41303</c:v>
                </c:pt>
                <c:pt idx="5">
                  <c:v>41304</c:v>
                </c:pt>
                <c:pt idx="6">
                  <c:v>41305</c:v>
                </c:pt>
                <c:pt idx="7">
                  <c:v>41306</c:v>
                </c:pt>
                <c:pt idx="8">
                  <c:v>41309</c:v>
                </c:pt>
                <c:pt idx="9">
                  <c:v>41310</c:v>
                </c:pt>
                <c:pt idx="10">
                  <c:v>41311</c:v>
                </c:pt>
                <c:pt idx="11">
                  <c:v>41312</c:v>
                </c:pt>
                <c:pt idx="12">
                  <c:v>41313</c:v>
                </c:pt>
                <c:pt idx="13">
                  <c:v>41316</c:v>
                </c:pt>
                <c:pt idx="14">
                  <c:v>41317</c:v>
                </c:pt>
                <c:pt idx="15">
                  <c:v>41318</c:v>
                </c:pt>
                <c:pt idx="16">
                  <c:v>41319</c:v>
                </c:pt>
                <c:pt idx="17">
                  <c:v>41320</c:v>
                </c:pt>
                <c:pt idx="18">
                  <c:v>41324</c:v>
                </c:pt>
                <c:pt idx="19">
                  <c:v>41325</c:v>
                </c:pt>
                <c:pt idx="20">
                  <c:v>41326</c:v>
                </c:pt>
                <c:pt idx="21">
                  <c:v>41327</c:v>
                </c:pt>
                <c:pt idx="22">
                  <c:v>41330</c:v>
                </c:pt>
                <c:pt idx="23">
                  <c:v>41331</c:v>
                </c:pt>
                <c:pt idx="24">
                  <c:v>41332</c:v>
                </c:pt>
                <c:pt idx="25">
                  <c:v>41333</c:v>
                </c:pt>
                <c:pt idx="26">
                  <c:v>41334</c:v>
                </c:pt>
                <c:pt idx="27">
                  <c:v>41337</c:v>
                </c:pt>
                <c:pt idx="28">
                  <c:v>41338</c:v>
                </c:pt>
                <c:pt idx="29">
                  <c:v>41339</c:v>
                </c:pt>
                <c:pt idx="30">
                  <c:v>41340</c:v>
                </c:pt>
                <c:pt idx="31">
                  <c:v>41341</c:v>
                </c:pt>
                <c:pt idx="32">
                  <c:v>41344</c:v>
                </c:pt>
                <c:pt idx="33">
                  <c:v>41345</c:v>
                </c:pt>
                <c:pt idx="34">
                  <c:v>41346</c:v>
                </c:pt>
                <c:pt idx="35">
                  <c:v>41347</c:v>
                </c:pt>
                <c:pt idx="36">
                  <c:v>41348</c:v>
                </c:pt>
                <c:pt idx="37">
                  <c:v>41351</c:v>
                </c:pt>
                <c:pt idx="38">
                  <c:v>41352</c:v>
                </c:pt>
                <c:pt idx="39">
                  <c:v>41353</c:v>
                </c:pt>
                <c:pt idx="40">
                  <c:v>41354</c:v>
                </c:pt>
                <c:pt idx="41">
                  <c:v>41355</c:v>
                </c:pt>
                <c:pt idx="42">
                  <c:v>41358</c:v>
                </c:pt>
                <c:pt idx="43">
                  <c:v>41359</c:v>
                </c:pt>
                <c:pt idx="44">
                  <c:v>41360</c:v>
                </c:pt>
                <c:pt idx="45">
                  <c:v>41361</c:v>
                </c:pt>
                <c:pt idx="46">
                  <c:v>41365</c:v>
                </c:pt>
                <c:pt idx="47">
                  <c:v>41366</c:v>
                </c:pt>
                <c:pt idx="48">
                  <c:v>41367</c:v>
                </c:pt>
                <c:pt idx="49">
                  <c:v>41368</c:v>
                </c:pt>
                <c:pt idx="50">
                  <c:v>41369</c:v>
                </c:pt>
                <c:pt idx="51">
                  <c:v>41372</c:v>
                </c:pt>
                <c:pt idx="52">
                  <c:v>41373</c:v>
                </c:pt>
                <c:pt idx="53">
                  <c:v>41374</c:v>
                </c:pt>
                <c:pt idx="54">
                  <c:v>41375</c:v>
                </c:pt>
                <c:pt idx="55">
                  <c:v>41376</c:v>
                </c:pt>
                <c:pt idx="56">
                  <c:v>41379</c:v>
                </c:pt>
                <c:pt idx="57">
                  <c:v>41380</c:v>
                </c:pt>
                <c:pt idx="58">
                  <c:v>41381</c:v>
                </c:pt>
                <c:pt idx="59">
                  <c:v>41382</c:v>
                </c:pt>
                <c:pt idx="60">
                  <c:v>41383</c:v>
                </c:pt>
                <c:pt idx="61">
                  <c:v>41386</c:v>
                </c:pt>
                <c:pt idx="62">
                  <c:v>41387</c:v>
                </c:pt>
                <c:pt idx="63">
                  <c:v>41388</c:v>
                </c:pt>
                <c:pt idx="64">
                  <c:v>41389</c:v>
                </c:pt>
                <c:pt idx="65">
                  <c:v>41390</c:v>
                </c:pt>
                <c:pt idx="66">
                  <c:v>41393</c:v>
                </c:pt>
                <c:pt idx="67">
                  <c:v>41394</c:v>
                </c:pt>
                <c:pt idx="68">
                  <c:v>41395</c:v>
                </c:pt>
                <c:pt idx="69">
                  <c:v>41396</c:v>
                </c:pt>
                <c:pt idx="70">
                  <c:v>41397</c:v>
                </c:pt>
                <c:pt idx="71">
                  <c:v>41400</c:v>
                </c:pt>
                <c:pt idx="72">
                  <c:v>41401</c:v>
                </c:pt>
                <c:pt idx="73">
                  <c:v>41402</c:v>
                </c:pt>
                <c:pt idx="74">
                  <c:v>41403</c:v>
                </c:pt>
                <c:pt idx="75">
                  <c:v>41404</c:v>
                </c:pt>
                <c:pt idx="76">
                  <c:v>41407</c:v>
                </c:pt>
                <c:pt idx="77">
                  <c:v>41408</c:v>
                </c:pt>
                <c:pt idx="78">
                  <c:v>41409</c:v>
                </c:pt>
                <c:pt idx="79">
                  <c:v>41410</c:v>
                </c:pt>
                <c:pt idx="80">
                  <c:v>41411</c:v>
                </c:pt>
                <c:pt idx="81">
                  <c:v>41414</c:v>
                </c:pt>
                <c:pt idx="82">
                  <c:v>41415</c:v>
                </c:pt>
                <c:pt idx="83">
                  <c:v>41416</c:v>
                </c:pt>
                <c:pt idx="84">
                  <c:v>41417</c:v>
                </c:pt>
                <c:pt idx="85">
                  <c:v>41418</c:v>
                </c:pt>
                <c:pt idx="86">
                  <c:v>41422</c:v>
                </c:pt>
                <c:pt idx="87">
                  <c:v>41423</c:v>
                </c:pt>
                <c:pt idx="88">
                  <c:v>41424</c:v>
                </c:pt>
                <c:pt idx="89">
                  <c:v>41425</c:v>
                </c:pt>
                <c:pt idx="90">
                  <c:v>41428</c:v>
                </c:pt>
                <c:pt idx="91">
                  <c:v>41429</c:v>
                </c:pt>
                <c:pt idx="92">
                  <c:v>41430</c:v>
                </c:pt>
                <c:pt idx="93">
                  <c:v>41431</c:v>
                </c:pt>
                <c:pt idx="94">
                  <c:v>41432</c:v>
                </c:pt>
                <c:pt idx="95">
                  <c:v>41435</c:v>
                </c:pt>
                <c:pt idx="96">
                  <c:v>41436</c:v>
                </c:pt>
                <c:pt idx="97">
                  <c:v>41437</c:v>
                </c:pt>
                <c:pt idx="98">
                  <c:v>41438</c:v>
                </c:pt>
                <c:pt idx="99">
                  <c:v>41439</c:v>
                </c:pt>
                <c:pt idx="100">
                  <c:v>41442</c:v>
                </c:pt>
                <c:pt idx="101">
                  <c:v>41443</c:v>
                </c:pt>
                <c:pt idx="102">
                  <c:v>41444</c:v>
                </c:pt>
                <c:pt idx="103">
                  <c:v>41445</c:v>
                </c:pt>
                <c:pt idx="104">
                  <c:v>41446</c:v>
                </c:pt>
                <c:pt idx="105">
                  <c:v>41449</c:v>
                </c:pt>
                <c:pt idx="106">
                  <c:v>41450</c:v>
                </c:pt>
                <c:pt idx="107">
                  <c:v>41451</c:v>
                </c:pt>
                <c:pt idx="108">
                  <c:v>41452</c:v>
                </c:pt>
                <c:pt idx="109">
                  <c:v>41453</c:v>
                </c:pt>
                <c:pt idx="110">
                  <c:v>41456</c:v>
                </c:pt>
                <c:pt idx="111">
                  <c:v>41457</c:v>
                </c:pt>
                <c:pt idx="112">
                  <c:v>41458</c:v>
                </c:pt>
                <c:pt idx="113">
                  <c:v>41460</c:v>
                </c:pt>
                <c:pt idx="114">
                  <c:v>41463</c:v>
                </c:pt>
                <c:pt idx="115">
                  <c:v>41464</c:v>
                </c:pt>
                <c:pt idx="116">
                  <c:v>41465</c:v>
                </c:pt>
                <c:pt idx="117">
                  <c:v>41466</c:v>
                </c:pt>
                <c:pt idx="118">
                  <c:v>41467</c:v>
                </c:pt>
                <c:pt idx="119">
                  <c:v>41470</c:v>
                </c:pt>
                <c:pt idx="120">
                  <c:v>41471</c:v>
                </c:pt>
                <c:pt idx="121">
                  <c:v>41472</c:v>
                </c:pt>
                <c:pt idx="122">
                  <c:v>41473</c:v>
                </c:pt>
                <c:pt idx="123">
                  <c:v>41474</c:v>
                </c:pt>
                <c:pt idx="124">
                  <c:v>41477</c:v>
                </c:pt>
                <c:pt idx="125">
                  <c:v>41478</c:v>
                </c:pt>
                <c:pt idx="126">
                  <c:v>41479</c:v>
                </c:pt>
                <c:pt idx="127">
                  <c:v>41480</c:v>
                </c:pt>
                <c:pt idx="128">
                  <c:v>41481</c:v>
                </c:pt>
                <c:pt idx="129">
                  <c:v>41484</c:v>
                </c:pt>
                <c:pt idx="130">
                  <c:v>41485</c:v>
                </c:pt>
                <c:pt idx="131">
                  <c:v>41486</c:v>
                </c:pt>
                <c:pt idx="132">
                  <c:v>41487</c:v>
                </c:pt>
                <c:pt idx="133">
                  <c:v>41488</c:v>
                </c:pt>
                <c:pt idx="134">
                  <c:v>41491</c:v>
                </c:pt>
                <c:pt idx="135">
                  <c:v>41492</c:v>
                </c:pt>
                <c:pt idx="136">
                  <c:v>41493</c:v>
                </c:pt>
                <c:pt idx="137">
                  <c:v>41494</c:v>
                </c:pt>
                <c:pt idx="138">
                  <c:v>41495</c:v>
                </c:pt>
                <c:pt idx="139">
                  <c:v>41498</c:v>
                </c:pt>
                <c:pt idx="140">
                  <c:v>41499</c:v>
                </c:pt>
                <c:pt idx="141">
                  <c:v>41500</c:v>
                </c:pt>
                <c:pt idx="142">
                  <c:v>41501</c:v>
                </c:pt>
                <c:pt idx="143">
                  <c:v>41502</c:v>
                </c:pt>
                <c:pt idx="144">
                  <c:v>41505</c:v>
                </c:pt>
                <c:pt idx="145">
                  <c:v>41506</c:v>
                </c:pt>
                <c:pt idx="146">
                  <c:v>41507</c:v>
                </c:pt>
                <c:pt idx="147">
                  <c:v>41508</c:v>
                </c:pt>
                <c:pt idx="148">
                  <c:v>41509</c:v>
                </c:pt>
                <c:pt idx="149">
                  <c:v>41512</c:v>
                </c:pt>
                <c:pt idx="150">
                  <c:v>41513</c:v>
                </c:pt>
                <c:pt idx="151">
                  <c:v>41514</c:v>
                </c:pt>
                <c:pt idx="152">
                  <c:v>41515</c:v>
                </c:pt>
                <c:pt idx="153">
                  <c:v>41516</c:v>
                </c:pt>
                <c:pt idx="154">
                  <c:v>41520</c:v>
                </c:pt>
                <c:pt idx="155">
                  <c:v>41521</c:v>
                </c:pt>
                <c:pt idx="156">
                  <c:v>41522</c:v>
                </c:pt>
                <c:pt idx="157">
                  <c:v>41523</c:v>
                </c:pt>
                <c:pt idx="158">
                  <c:v>41526</c:v>
                </c:pt>
                <c:pt idx="159">
                  <c:v>41527</c:v>
                </c:pt>
                <c:pt idx="160">
                  <c:v>41528</c:v>
                </c:pt>
                <c:pt idx="161">
                  <c:v>41529</c:v>
                </c:pt>
                <c:pt idx="162">
                  <c:v>41530</c:v>
                </c:pt>
                <c:pt idx="163">
                  <c:v>41533</c:v>
                </c:pt>
                <c:pt idx="164">
                  <c:v>41534</c:v>
                </c:pt>
                <c:pt idx="165">
                  <c:v>41535</c:v>
                </c:pt>
                <c:pt idx="166">
                  <c:v>41536</c:v>
                </c:pt>
                <c:pt idx="167">
                  <c:v>41537</c:v>
                </c:pt>
                <c:pt idx="168">
                  <c:v>41540</c:v>
                </c:pt>
                <c:pt idx="169">
                  <c:v>41541</c:v>
                </c:pt>
                <c:pt idx="170">
                  <c:v>41542</c:v>
                </c:pt>
                <c:pt idx="171">
                  <c:v>41543</c:v>
                </c:pt>
                <c:pt idx="172">
                  <c:v>41544</c:v>
                </c:pt>
                <c:pt idx="173">
                  <c:v>41547</c:v>
                </c:pt>
                <c:pt idx="174">
                  <c:v>41548</c:v>
                </c:pt>
                <c:pt idx="175">
                  <c:v>41549</c:v>
                </c:pt>
                <c:pt idx="176">
                  <c:v>41550</c:v>
                </c:pt>
                <c:pt idx="177">
                  <c:v>41551</c:v>
                </c:pt>
                <c:pt idx="178">
                  <c:v>41554</c:v>
                </c:pt>
                <c:pt idx="179">
                  <c:v>41555</c:v>
                </c:pt>
                <c:pt idx="180">
                  <c:v>41556</c:v>
                </c:pt>
                <c:pt idx="181">
                  <c:v>41557</c:v>
                </c:pt>
                <c:pt idx="182">
                  <c:v>41558</c:v>
                </c:pt>
                <c:pt idx="183">
                  <c:v>41561</c:v>
                </c:pt>
                <c:pt idx="184">
                  <c:v>41562</c:v>
                </c:pt>
                <c:pt idx="185">
                  <c:v>41563</c:v>
                </c:pt>
                <c:pt idx="186">
                  <c:v>41564</c:v>
                </c:pt>
                <c:pt idx="187">
                  <c:v>41565</c:v>
                </c:pt>
                <c:pt idx="188">
                  <c:v>41568</c:v>
                </c:pt>
                <c:pt idx="189">
                  <c:v>41569</c:v>
                </c:pt>
                <c:pt idx="190">
                  <c:v>41570</c:v>
                </c:pt>
                <c:pt idx="191">
                  <c:v>41571</c:v>
                </c:pt>
                <c:pt idx="192">
                  <c:v>41572</c:v>
                </c:pt>
                <c:pt idx="193">
                  <c:v>41575</c:v>
                </c:pt>
                <c:pt idx="194">
                  <c:v>41576</c:v>
                </c:pt>
                <c:pt idx="195">
                  <c:v>41577</c:v>
                </c:pt>
                <c:pt idx="196">
                  <c:v>41578</c:v>
                </c:pt>
                <c:pt idx="197">
                  <c:v>41579</c:v>
                </c:pt>
                <c:pt idx="198">
                  <c:v>41582</c:v>
                </c:pt>
                <c:pt idx="199">
                  <c:v>41583</c:v>
                </c:pt>
                <c:pt idx="200">
                  <c:v>41584</c:v>
                </c:pt>
                <c:pt idx="201">
                  <c:v>41585</c:v>
                </c:pt>
                <c:pt idx="202">
                  <c:v>41586</c:v>
                </c:pt>
                <c:pt idx="203">
                  <c:v>41589</c:v>
                </c:pt>
                <c:pt idx="204">
                  <c:v>41590</c:v>
                </c:pt>
                <c:pt idx="205">
                  <c:v>41591</c:v>
                </c:pt>
                <c:pt idx="206">
                  <c:v>41592</c:v>
                </c:pt>
                <c:pt idx="207">
                  <c:v>41593</c:v>
                </c:pt>
                <c:pt idx="208">
                  <c:v>41596</c:v>
                </c:pt>
                <c:pt idx="209">
                  <c:v>41597</c:v>
                </c:pt>
                <c:pt idx="210">
                  <c:v>41598</c:v>
                </c:pt>
                <c:pt idx="211">
                  <c:v>41599</c:v>
                </c:pt>
                <c:pt idx="212">
                  <c:v>41600</c:v>
                </c:pt>
                <c:pt idx="213">
                  <c:v>41603</c:v>
                </c:pt>
                <c:pt idx="214">
                  <c:v>41604</c:v>
                </c:pt>
                <c:pt idx="215">
                  <c:v>41605</c:v>
                </c:pt>
                <c:pt idx="216">
                  <c:v>41607</c:v>
                </c:pt>
                <c:pt idx="217">
                  <c:v>41610</c:v>
                </c:pt>
                <c:pt idx="218">
                  <c:v>41611</c:v>
                </c:pt>
                <c:pt idx="219">
                  <c:v>41612</c:v>
                </c:pt>
                <c:pt idx="220">
                  <c:v>41613</c:v>
                </c:pt>
                <c:pt idx="221">
                  <c:v>41614</c:v>
                </c:pt>
                <c:pt idx="222">
                  <c:v>41617</c:v>
                </c:pt>
                <c:pt idx="223">
                  <c:v>41618</c:v>
                </c:pt>
                <c:pt idx="224">
                  <c:v>41619</c:v>
                </c:pt>
                <c:pt idx="225">
                  <c:v>41620</c:v>
                </c:pt>
                <c:pt idx="226">
                  <c:v>41621</c:v>
                </c:pt>
                <c:pt idx="227">
                  <c:v>41624</c:v>
                </c:pt>
                <c:pt idx="228">
                  <c:v>41625</c:v>
                </c:pt>
                <c:pt idx="229">
                  <c:v>41626</c:v>
                </c:pt>
                <c:pt idx="230">
                  <c:v>41627</c:v>
                </c:pt>
                <c:pt idx="231">
                  <c:v>41628</c:v>
                </c:pt>
                <c:pt idx="232">
                  <c:v>41631</c:v>
                </c:pt>
                <c:pt idx="233">
                  <c:v>41632</c:v>
                </c:pt>
                <c:pt idx="234">
                  <c:v>41634</c:v>
                </c:pt>
                <c:pt idx="235">
                  <c:v>41635</c:v>
                </c:pt>
                <c:pt idx="236">
                  <c:v>41638</c:v>
                </c:pt>
                <c:pt idx="237">
                  <c:v>41639</c:v>
                </c:pt>
                <c:pt idx="238">
                  <c:v>41641</c:v>
                </c:pt>
                <c:pt idx="239">
                  <c:v>41642</c:v>
                </c:pt>
                <c:pt idx="240">
                  <c:v>41645</c:v>
                </c:pt>
                <c:pt idx="241">
                  <c:v>41646</c:v>
                </c:pt>
                <c:pt idx="242">
                  <c:v>41647</c:v>
                </c:pt>
                <c:pt idx="243">
                  <c:v>41648</c:v>
                </c:pt>
                <c:pt idx="244">
                  <c:v>41649</c:v>
                </c:pt>
                <c:pt idx="245">
                  <c:v>41652</c:v>
                </c:pt>
                <c:pt idx="246">
                  <c:v>41653</c:v>
                </c:pt>
                <c:pt idx="247">
                  <c:v>41654</c:v>
                </c:pt>
                <c:pt idx="248">
                  <c:v>41655</c:v>
                </c:pt>
                <c:pt idx="249">
                  <c:v>41656</c:v>
                </c:pt>
                <c:pt idx="250">
                  <c:v>41660</c:v>
                </c:pt>
                <c:pt idx="251">
                  <c:v>41661</c:v>
                </c:pt>
                <c:pt idx="252">
                  <c:v>41662</c:v>
                </c:pt>
                <c:pt idx="253">
                  <c:v>41663</c:v>
                </c:pt>
                <c:pt idx="254">
                  <c:v>41666</c:v>
                </c:pt>
                <c:pt idx="255">
                  <c:v>41667</c:v>
                </c:pt>
                <c:pt idx="256">
                  <c:v>41668</c:v>
                </c:pt>
                <c:pt idx="257">
                  <c:v>41669</c:v>
                </c:pt>
                <c:pt idx="258">
                  <c:v>41670</c:v>
                </c:pt>
                <c:pt idx="259">
                  <c:v>41673</c:v>
                </c:pt>
                <c:pt idx="260">
                  <c:v>41674</c:v>
                </c:pt>
                <c:pt idx="261">
                  <c:v>41675</c:v>
                </c:pt>
                <c:pt idx="262">
                  <c:v>41676</c:v>
                </c:pt>
                <c:pt idx="263">
                  <c:v>41677</c:v>
                </c:pt>
                <c:pt idx="264">
                  <c:v>41680</c:v>
                </c:pt>
                <c:pt idx="265">
                  <c:v>41681</c:v>
                </c:pt>
                <c:pt idx="266">
                  <c:v>41682</c:v>
                </c:pt>
                <c:pt idx="267">
                  <c:v>41683</c:v>
                </c:pt>
                <c:pt idx="268">
                  <c:v>41684</c:v>
                </c:pt>
                <c:pt idx="269">
                  <c:v>41688</c:v>
                </c:pt>
                <c:pt idx="270">
                  <c:v>41689</c:v>
                </c:pt>
                <c:pt idx="271">
                  <c:v>41690</c:v>
                </c:pt>
                <c:pt idx="272">
                  <c:v>41691</c:v>
                </c:pt>
                <c:pt idx="273">
                  <c:v>41694</c:v>
                </c:pt>
                <c:pt idx="274">
                  <c:v>41695</c:v>
                </c:pt>
                <c:pt idx="275">
                  <c:v>41696</c:v>
                </c:pt>
                <c:pt idx="276">
                  <c:v>41697</c:v>
                </c:pt>
                <c:pt idx="277">
                  <c:v>41698</c:v>
                </c:pt>
                <c:pt idx="278">
                  <c:v>41701</c:v>
                </c:pt>
                <c:pt idx="279">
                  <c:v>41702</c:v>
                </c:pt>
                <c:pt idx="280">
                  <c:v>41703</c:v>
                </c:pt>
                <c:pt idx="281">
                  <c:v>41704</c:v>
                </c:pt>
                <c:pt idx="282">
                  <c:v>41705</c:v>
                </c:pt>
                <c:pt idx="283">
                  <c:v>41708</c:v>
                </c:pt>
                <c:pt idx="284">
                  <c:v>41709</c:v>
                </c:pt>
                <c:pt idx="285">
                  <c:v>41710</c:v>
                </c:pt>
                <c:pt idx="286">
                  <c:v>41711</c:v>
                </c:pt>
                <c:pt idx="287">
                  <c:v>41712</c:v>
                </c:pt>
                <c:pt idx="288">
                  <c:v>41715</c:v>
                </c:pt>
                <c:pt idx="289">
                  <c:v>41716</c:v>
                </c:pt>
                <c:pt idx="290">
                  <c:v>41717</c:v>
                </c:pt>
                <c:pt idx="291">
                  <c:v>41718</c:v>
                </c:pt>
                <c:pt idx="292">
                  <c:v>41719</c:v>
                </c:pt>
                <c:pt idx="293">
                  <c:v>41722</c:v>
                </c:pt>
                <c:pt idx="294">
                  <c:v>41723</c:v>
                </c:pt>
                <c:pt idx="295">
                  <c:v>41724</c:v>
                </c:pt>
                <c:pt idx="296">
                  <c:v>41725</c:v>
                </c:pt>
                <c:pt idx="297">
                  <c:v>41726</c:v>
                </c:pt>
                <c:pt idx="298">
                  <c:v>41729</c:v>
                </c:pt>
                <c:pt idx="299">
                  <c:v>41730</c:v>
                </c:pt>
                <c:pt idx="300">
                  <c:v>41731</c:v>
                </c:pt>
                <c:pt idx="301">
                  <c:v>41732</c:v>
                </c:pt>
                <c:pt idx="302">
                  <c:v>41733</c:v>
                </c:pt>
                <c:pt idx="303">
                  <c:v>41736</c:v>
                </c:pt>
                <c:pt idx="304">
                  <c:v>41737</c:v>
                </c:pt>
                <c:pt idx="305">
                  <c:v>41738</c:v>
                </c:pt>
                <c:pt idx="306">
                  <c:v>41739</c:v>
                </c:pt>
                <c:pt idx="307">
                  <c:v>41740</c:v>
                </c:pt>
                <c:pt idx="308">
                  <c:v>41743</c:v>
                </c:pt>
                <c:pt idx="309">
                  <c:v>41744</c:v>
                </c:pt>
                <c:pt idx="310">
                  <c:v>41745</c:v>
                </c:pt>
                <c:pt idx="311">
                  <c:v>41746</c:v>
                </c:pt>
                <c:pt idx="312">
                  <c:v>41750</c:v>
                </c:pt>
                <c:pt idx="313">
                  <c:v>41751</c:v>
                </c:pt>
                <c:pt idx="314">
                  <c:v>41752</c:v>
                </c:pt>
                <c:pt idx="315">
                  <c:v>41753</c:v>
                </c:pt>
                <c:pt idx="316">
                  <c:v>41754</c:v>
                </c:pt>
                <c:pt idx="317">
                  <c:v>41757</c:v>
                </c:pt>
                <c:pt idx="318">
                  <c:v>41758</c:v>
                </c:pt>
                <c:pt idx="319">
                  <c:v>41759</c:v>
                </c:pt>
                <c:pt idx="320">
                  <c:v>41760</c:v>
                </c:pt>
                <c:pt idx="321">
                  <c:v>41761</c:v>
                </c:pt>
                <c:pt idx="322">
                  <c:v>41764</c:v>
                </c:pt>
                <c:pt idx="323">
                  <c:v>41765</c:v>
                </c:pt>
                <c:pt idx="324">
                  <c:v>41766</c:v>
                </c:pt>
                <c:pt idx="325">
                  <c:v>41767</c:v>
                </c:pt>
                <c:pt idx="326">
                  <c:v>41768</c:v>
                </c:pt>
                <c:pt idx="327">
                  <c:v>41771</c:v>
                </c:pt>
                <c:pt idx="328">
                  <c:v>41772</c:v>
                </c:pt>
                <c:pt idx="329">
                  <c:v>41773</c:v>
                </c:pt>
                <c:pt idx="330">
                  <c:v>41774</c:v>
                </c:pt>
                <c:pt idx="331">
                  <c:v>41775</c:v>
                </c:pt>
                <c:pt idx="332">
                  <c:v>41778</c:v>
                </c:pt>
                <c:pt idx="333">
                  <c:v>41779</c:v>
                </c:pt>
                <c:pt idx="334">
                  <c:v>41780</c:v>
                </c:pt>
                <c:pt idx="335">
                  <c:v>41781</c:v>
                </c:pt>
                <c:pt idx="336">
                  <c:v>41782</c:v>
                </c:pt>
                <c:pt idx="337">
                  <c:v>41786</c:v>
                </c:pt>
                <c:pt idx="338">
                  <c:v>41787</c:v>
                </c:pt>
                <c:pt idx="339">
                  <c:v>41788</c:v>
                </c:pt>
                <c:pt idx="340">
                  <c:v>41789</c:v>
                </c:pt>
                <c:pt idx="341">
                  <c:v>41792</c:v>
                </c:pt>
                <c:pt idx="342">
                  <c:v>41793</c:v>
                </c:pt>
                <c:pt idx="343">
                  <c:v>41794</c:v>
                </c:pt>
                <c:pt idx="344">
                  <c:v>41795</c:v>
                </c:pt>
                <c:pt idx="345">
                  <c:v>41796</c:v>
                </c:pt>
                <c:pt idx="346">
                  <c:v>41799</c:v>
                </c:pt>
                <c:pt idx="347">
                  <c:v>41800</c:v>
                </c:pt>
                <c:pt idx="348">
                  <c:v>41801</c:v>
                </c:pt>
                <c:pt idx="349">
                  <c:v>41802</c:v>
                </c:pt>
                <c:pt idx="350">
                  <c:v>41803</c:v>
                </c:pt>
                <c:pt idx="351">
                  <c:v>41806</c:v>
                </c:pt>
                <c:pt idx="352">
                  <c:v>41807</c:v>
                </c:pt>
                <c:pt idx="353">
                  <c:v>41808</c:v>
                </c:pt>
                <c:pt idx="354">
                  <c:v>41809</c:v>
                </c:pt>
                <c:pt idx="355">
                  <c:v>41810</c:v>
                </c:pt>
                <c:pt idx="356">
                  <c:v>41813</c:v>
                </c:pt>
                <c:pt idx="357">
                  <c:v>41814</c:v>
                </c:pt>
                <c:pt idx="358">
                  <c:v>41815</c:v>
                </c:pt>
                <c:pt idx="359">
                  <c:v>41816</c:v>
                </c:pt>
                <c:pt idx="360">
                  <c:v>41817</c:v>
                </c:pt>
                <c:pt idx="361">
                  <c:v>41820</c:v>
                </c:pt>
                <c:pt idx="362">
                  <c:v>41821</c:v>
                </c:pt>
                <c:pt idx="363">
                  <c:v>41822</c:v>
                </c:pt>
                <c:pt idx="364">
                  <c:v>41823</c:v>
                </c:pt>
                <c:pt idx="365">
                  <c:v>41827</c:v>
                </c:pt>
                <c:pt idx="366">
                  <c:v>41828</c:v>
                </c:pt>
                <c:pt idx="367">
                  <c:v>41829</c:v>
                </c:pt>
                <c:pt idx="368">
                  <c:v>41830</c:v>
                </c:pt>
                <c:pt idx="369">
                  <c:v>41831</c:v>
                </c:pt>
                <c:pt idx="370">
                  <c:v>41834</c:v>
                </c:pt>
                <c:pt idx="371">
                  <c:v>41835</c:v>
                </c:pt>
                <c:pt idx="372">
                  <c:v>41836</c:v>
                </c:pt>
                <c:pt idx="373">
                  <c:v>41837</c:v>
                </c:pt>
                <c:pt idx="374">
                  <c:v>41838</c:v>
                </c:pt>
                <c:pt idx="375">
                  <c:v>41841</c:v>
                </c:pt>
                <c:pt idx="376">
                  <c:v>41842</c:v>
                </c:pt>
                <c:pt idx="377">
                  <c:v>41843</c:v>
                </c:pt>
                <c:pt idx="378">
                  <c:v>41844</c:v>
                </c:pt>
                <c:pt idx="379">
                  <c:v>41845</c:v>
                </c:pt>
                <c:pt idx="380">
                  <c:v>41848</c:v>
                </c:pt>
                <c:pt idx="381">
                  <c:v>41849</c:v>
                </c:pt>
                <c:pt idx="382">
                  <c:v>41850</c:v>
                </c:pt>
                <c:pt idx="383">
                  <c:v>41851</c:v>
                </c:pt>
                <c:pt idx="384">
                  <c:v>41852</c:v>
                </c:pt>
                <c:pt idx="385">
                  <c:v>41855</c:v>
                </c:pt>
                <c:pt idx="386">
                  <c:v>41856</c:v>
                </c:pt>
                <c:pt idx="387">
                  <c:v>41857</c:v>
                </c:pt>
                <c:pt idx="388">
                  <c:v>41858</c:v>
                </c:pt>
                <c:pt idx="389">
                  <c:v>41859</c:v>
                </c:pt>
                <c:pt idx="390">
                  <c:v>41862</c:v>
                </c:pt>
                <c:pt idx="391">
                  <c:v>41863</c:v>
                </c:pt>
                <c:pt idx="392">
                  <c:v>41864</c:v>
                </c:pt>
                <c:pt idx="393">
                  <c:v>41865</c:v>
                </c:pt>
                <c:pt idx="394">
                  <c:v>41866</c:v>
                </c:pt>
                <c:pt idx="395">
                  <c:v>41869</c:v>
                </c:pt>
                <c:pt idx="396">
                  <c:v>41870</c:v>
                </c:pt>
                <c:pt idx="397">
                  <c:v>41871</c:v>
                </c:pt>
                <c:pt idx="398">
                  <c:v>41872</c:v>
                </c:pt>
                <c:pt idx="399">
                  <c:v>41873</c:v>
                </c:pt>
                <c:pt idx="400">
                  <c:v>41876</c:v>
                </c:pt>
                <c:pt idx="401">
                  <c:v>41877</c:v>
                </c:pt>
                <c:pt idx="402">
                  <c:v>41878</c:v>
                </c:pt>
                <c:pt idx="403">
                  <c:v>41879</c:v>
                </c:pt>
                <c:pt idx="404">
                  <c:v>41880</c:v>
                </c:pt>
                <c:pt idx="405">
                  <c:v>41884</c:v>
                </c:pt>
                <c:pt idx="406">
                  <c:v>41885</c:v>
                </c:pt>
                <c:pt idx="407">
                  <c:v>41886</c:v>
                </c:pt>
                <c:pt idx="408">
                  <c:v>41887</c:v>
                </c:pt>
                <c:pt idx="409">
                  <c:v>41890</c:v>
                </c:pt>
                <c:pt idx="410">
                  <c:v>41891</c:v>
                </c:pt>
                <c:pt idx="411">
                  <c:v>41892</c:v>
                </c:pt>
                <c:pt idx="412">
                  <c:v>41893</c:v>
                </c:pt>
                <c:pt idx="413">
                  <c:v>41894</c:v>
                </c:pt>
                <c:pt idx="414">
                  <c:v>41897</c:v>
                </c:pt>
                <c:pt idx="415">
                  <c:v>41898</c:v>
                </c:pt>
                <c:pt idx="416">
                  <c:v>41899</c:v>
                </c:pt>
                <c:pt idx="417">
                  <c:v>41900</c:v>
                </c:pt>
                <c:pt idx="418">
                  <c:v>41901</c:v>
                </c:pt>
                <c:pt idx="419">
                  <c:v>41904</c:v>
                </c:pt>
                <c:pt idx="420">
                  <c:v>41905</c:v>
                </c:pt>
                <c:pt idx="421">
                  <c:v>41906</c:v>
                </c:pt>
                <c:pt idx="422">
                  <c:v>41907</c:v>
                </c:pt>
                <c:pt idx="423">
                  <c:v>41908</c:v>
                </c:pt>
                <c:pt idx="424">
                  <c:v>41911</c:v>
                </c:pt>
                <c:pt idx="425">
                  <c:v>41912</c:v>
                </c:pt>
                <c:pt idx="426">
                  <c:v>41913</c:v>
                </c:pt>
                <c:pt idx="427">
                  <c:v>41914</c:v>
                </c:pt>
                <c:pt idx="428">
                  <c:v>41915</c:v>
                </c:pt>
                <c:pt idx="429">
                  <c:v>41918</c:v>
                </c:pt>
                <c:pt idx="430">
                  <c:v>41919</c:v>
                </c:pt>
                <c:pt idx="431">
                  <c:v>41920</c:v>
                </c:pt>
                <c:pt idx="432">
                  <c:v>41921</c:v>
                </c:pt>
                <c:pt idx="433">
                  <c:v>41922</c:v>
                </c:pt>
                <c:pt idx="434">
                  <c:v>41925</c:v>
                </c:pt>
                <c:pt idx="435">
                  <c:v>41926</c:v>
                </c:pt>
                <c:pt idx="436">
                  <c:v>41927</c:v>
                </c:pt>
                <c:pt idx="437">
                  <c:v>41928</c:v>
                </c:pt>
                <c:pt idx="438">
                  <c:v>41929</c:v>
                </c:pt>
                <c:pt idx="439">
                  <c:v>41932</c:v>
                </c:pt>
                <c:pt idx="440">
                  <c:v>41933</c:v>
                </c:pt>
                <c:pt idx="441">
                  <c:v>41934</c:v>
                </c:pt>
                <c:pt idx="442">
                  <c:v>41935</c:v>
                </c:pt>
                <c:pt idx="443">
                  <c:v>41936</c:v>
                </c:pt>
                <c:pt idx="444">
                  <c:v>41939</c:v>
                </c:pt>
                <c:pt idx="445">
                  <c:v>41940</c:v>
                </c:pt>
                <c:pt idx="446">
                  <c:v>41941</c:v>
                </c:pt>
                <c:pt idx="447">
                  <c:v>41942</c:v>
                </c:pt>
                <c:pt idx="448">
                  <c:v>41943</c:v>
                </c:pt>
                <c:pt idx="449">
                  <c:v>41946</c:v>
                </c:pt>
                <c:pt idx="450">
                  <c:v>41947</c:v>
                </c:pt>
                <c:pt idx="451">
                  <c:v>41948</c:v>
                </c:pt>
                <c:pt idx="452">
                  <c:v>41949</c:v>
                </c:pt>
                <c:pt idx="453">
                  <c:v>41950</c:v>
                </c:pt>
                <c:pt idx="454">
                  <c:v>41953</c:v>
                </c:pt>
                <c:pt idx="455">
                  <c:v>41954</c:v>
                </c:pt>
                <c:pt idx="456">
                  <c:v>41955</c:v>
                </c:pt>
                <c:pt idx="457">
                  <c:v>41956</c:v>
                </c:pt>
                <c:pt idx="458">
                  <c:v>41957</c:v>
                </c:pt>
                <c:pt idx="459">
                  <c:v>41960</c:v>
                </c:pt>
                <c:pt idx="460">
                  <c:v>41961</c:v>
                </c:pt>
                <c:pt idx="461">
                  <c:v>41962</c:v>
                </c:pt>
                <c:pt idx="462">
                  <c:v>41963</c:v>
                </c:pt>
                <c:pt idx="463">
                  <c:v>41964</c:v>
                </c:pt>
                <c:pt idx="464">
                  <c:v>41967</c:v>
                </c:pt>
                <c:pt idx="465">
                  <c:v>41968</c:v>
                </c:pt>
                <c:pt idx="466">
                  <c:v>41969</c:v>
                </c:pt>
                <c:pt idx="467">
                  <c:v>41971</c:v>
                </c:pt>
                <c:pt idx="468">
                  <c:v>41974</c:v>
                </c:pt>
                <c:pt idx="469">
                  <c:v>41975</c:v>
                </c:pt>
                <c:pt idx="470">
                  <c:v>41976</c:v>
                </c:pt>
                <c:pt idx="471">
                  <c:v>41977</c:v>
                </c:pt>
                <c:pt idx="472">
                  <c:v>41978</c:v>
                </c:pt>
                <c:pt idx="473">
                  <c:v>41981</c:v>
                </c:pt>
                <c:pt idx="474">
                  <c:v>41982</c:v>
                </c:pt>
                <c:pt idx="475">
                  <c:v>41983</c:v>
                </c:pt>
                <c:pt idx="476">
                  <c:v>41984</c:v>
                </c:pt>
                <c:pt idx="477">
                  <c:v>41985</c:v>
                </c:pt>
                <c:pt idx="478">
                  <c:v>41988</c:v>
                </c:pt>
                <c:pt idx="479">
                  <c:v>41989</c:v>
                </c:pt>
                <c:pt idx="480">
                  <c:v>41990</c:v>
                </c:pt>
                <c:pt idx="481">
                  <c:v>41991</c:v>
                </c:pt>
                <c:pt idx="482">
                  <c:v>41992</c:v>
                </c:pt>
                <c:pt idx="483">
                  <c:v>41995</c:v>
                </c:pt>
                <c:pt idx="484">
                  <c:v>41996</c:v>
                </c:pt>
                <c:pt idx="485">
                  <c:v>41997</c:v>
                </c:pt>
                <c:pt idx="486">
                  <c:v>41999</c:v>
                </c:pt>
                <c:pt idx="487">
                  <c:v>42002</c:v>
                </c:pt>
                <c:pt idx="488">
                  <c:v>42003</c:v>
                </c:pt>
                <c:pt idx="489">
                  <c:v>42004</c:v>
                </c:pt>
                <c:pt idx="490">
                  <c:v>42006</c:v>
                </c:pt>
                <c:pt idx="491">
                  <c:v>42009</c:v>
                </c:pt>
                <c:pt idx="492">
                  <c:v>42010</c:v>
                </c:pt>
                <c:pt idx="493">
                  <c:v>42011</c:v>
                </c:pt>
                <c:pt idx="494">
                  <c:v>42012</c:v>
                </c:pt>
                <c:pt idx="495">
                  <c:v>42013</c:v>
                </c:pt>
                <c:pt idx="496">
                  <c:v>42016</c:v>
                </c:pt>
                <c:pt idx="497">
                  <c:v>42017</c:v>
                </c:pt>
                <c:pt idx="498">
                  <c:v>42018</c:v>
                </c:pt>
                <c:pt idx="499">
                  <c:v>42019</c:v>
                </c:pt>
                <c:pt idx="500">
                  <c:v>42020</c:v>
                </c:pt>
                <c:pt idx="501">
                  <c:v>42024</c:v>
                </c:pt>
                <c:pt idx="502">
                  <c:v>42025</c:v>
                </c:pt>
                <c:pt idx="503">
                  <c:v>42026</c:v>
                </c:pt>
                <c:pt idx="504">
                  <c:v>42027</c:v>
                </c:pt>
                <c:pt idx="505">
                  <c:v>42030</c:v>
                </c:pt>
                <c:pt idx="506">
                  <c:v>42031</c:v>
                </c:pt>
                <c:pt idx="507">
                  <c:v>42032</c:v>
                </c:pt>
                <c:pt idx="508">
                  <c:v>42033</c:v>
                </c:pt>
                <c:pt idx="509">
                  <c:v>42034</c:v>
                </c:pt>
                <c:pt idx="510">
                  <c:v>42037</c:v>
                </c:pt>
                <c:pt idx="511">
                  <c:v>42038</c:v>
                </c:pt>
                <c:pt idx="512">
                  <c:v>42039</c:v>
                </c:pt>
                <c:pt idx="513">
                  <c:v>42040</c:v>
                </c:pt>
                <c:pt idx="514">
                  <c:v>42041</c:v>
                </c:pt>
                <c:pt idx="515">
                  <c:v>42044</c:v>
                </c:pt>
                <c:pt idx="516">
                  <c:v>42045</c:v>
                </c:pt>
                <c:pt idx="517">
                  <c:v>42046</c:v>
                </c:pt>
                <c:pt idx="518">
                  <c:v>42047</c:v>
                </c:pt>
                <c:pt idx="519">
                  <c:v>42048</c:v>
                </c:pt>
                <c:pt idx="520">
                  <c:v>42052</c:v>
                </c:pt>
                <c:pt idx="521">
                  <c:v>42053</c:v>
                </c:pt>
                <c:pt idx="522">
                  <c:v>42054</c:v>
                </c:pt>
                <c:pt idx="523">
                  <c:v>42055</c:v>
                </c:pt>
                <c:pt idx="524">
                  <c:v>42058</c:v>
                </c:pt>
                <c:pt idx="525">
                  <c:v>42059</c:v>
                </c:pt>
                <c:pt idx="526">
                  <c:v>42060</c:v>
                </c:pt>
                <c:pt idx="527">
                  <c:v>42061</c:v>
                </c:pt>
                <c:pt idx="528">
                  <c:v>42062</c:v>
                </c:pt>
                <c:pt idx="529">
                  <c:v>42065</c:v>
                </c:pt>
                <c:pt idx="530">
                  <c:v>42066</c:v>
                </c:pt>
                <c:pt idx="531">
                  <c:v>42067</c:v>
                </c:pt>
                <c:pt idx="532">
                  <c:v>42068</c:v>
                </c:pt>
                <c:pt idx="533">
                  <c:v>42069</c:v>
                </c:pt>
                <c:pt idx="534">
                  <c:v>42072</c:v>
                </c:pt>
                <c:pt idx="535">
                  <c:v>42073</c:v>
                </c:pt>
                <c:pt idx="536">
                  <c:v>42074</c:v>
                </c:pt>
                <c:pt idx="537">
                  <c:v>42075</c:v>
                </c:pt>
                <c:pt idx="538">
                  <c:v>42076</c:v>
                </c:pt>
                <c:pt idx="539">
                  <c:v>42079</c:v>
                </c:pt>
                <c:pt idx="540">
                  <c:v>42080</c:v>
                </c:pt>
                <c:pt idx="541">
                  <c:v>42081</c:v>
                </c:pt>
                <c:pt idx="542">
                  <c:v>42082</c:v>
                </c:pt>
                <c:pt idx="543">
                  <c:v>42083</c:v>
                </c:pt>
                <c:pt idx="544">
                  <c:v>42086</c:v>
                </c:pt>
                <c:pt idx="545">
                  <c:v>42087</c:v>
                </c:pt>
                <c:pt idx="546">
                  <c:v>42088</c:v>
                </c:pt>
                <c:pt idx="547">
                  <c:v>42089</c:v>
                </c:pt>
                <c:pt idx="548">
                  <c:v>42090</c:v>
                </c:pt>
                <c:pt idx="549">
                  <c:v>42093</c:v>
                </c:pt>
                <c:pt idx="550">
                  <c:v>42094</c:v>
                </c:pt>
                <c:pt idx="551">
                  <c:v>42095</c:v>
                </c:pt>
                <c:pt idx="552">
                  <c:v>42096</c:v>
                </c:pt>
                <c:pt idx="553">
                  <c:v>42100</c:v>
                </c:pt>
                <c:pt idx="554">
                  <c:v>42101</c:v>
                </c:pt>
                <c:pt idx="555">
                  <c:v>42102</c:v>
                </c:pt>
                <c:pt idx="556">
                  <c:v>42103</c:v>
                </c:pt>
                <c:pt idx="557">
                  <c:v>42104</c:v>
                </c:pt>
                <c:pt idx="558">
                  <c:v>42107</c:v>
                </c:pt>
                <c:pt idx="559">
                  <c:v>42108</c:v>
                </c:pt>
                <c:pt idx="560">
                  <c:v>42109</c:v>
                </c:pt>
                <c:pt idx="561">
                  <c:v>42110</c:v>
                </c:pt>
                <c:pt idx="562">
                  <c:v>42111</c:v>
                </c:pt>
                <c:pt idx="563">
                  <c:v>42114</c:v>
                </c:pt>
                <c:pt idx="564">
                  <c:v>42115</c:v>
                </c:pt>
                <c:pt idx="565">
                  <c:v>42116</c:v>
                </c:pt>
                <c:pt idx="566">
                  <c:v>42117</c:v>
                </c:pt>
                <c:pt idx="567">
                  <c:v>42118</c:v>
                </c:pt>
                <c:pt idx="568">
                  <c:v>42121</c:v>
                </c:pt>
                <c:pt idx="569">
                  <c:v>42122</c:v>
                </c:pt>
                <c:pt idx="570">
                  <c:v>42123</c:v>
                </c:pt>
                <c:pt idx="571">
                  <c:v>42124</c:v>
                </c:pt>
                <c:pt idx="572">
                  <c:v>42125</c:v>
                </c:pt>
                <c:pt idx="573">
                  <c:v>42128</c:v>
                </c:pt>
                <c:pt idx="574">
                  <c:v>42129</c:v>
                </c:pt>
                <c:pt idx="575">
                  <c:v>42130</c:v>
                </c:pt>
                <c:pt idx="576">
                  <c:v>42131</c:v>
                </c:pt>
                <c:pt idx="577">
                  <c:v>42132</c:v>
                </c:pt>
                <c:pt idx="578">
                  <c:v>42135</c:v>
                </c:pt>
                <c:pt idx="579">
                  <c:v>42136</c:v>
                </c:pt>
                <c:pt idx="580">
                  <c:v>42137</c:v>
                </c:pt>
                <c:pt idx="581">
                  <c:v>42138</c:v>
                </c:pt>
                <c:pt idx="582">
                  <c:v>42139</c:v>
                </c:pt>
                <c:pt idx="583">
                  <c:v>42142</c:v>
                </c:pt>
                <c:pt idx="584">
                  <c:v>42143</c:v>
                </c:pt>
                <c:pt idx="585">
                  <c:v>42144</c:v>
                </c:pt>
                <c:pt idx="586">
                  <c:v>42145</c:v>
                </c:pt>
                <c:pt idx="587">
                  <c:v>42146</c:v>
                </c:pt>
                <c:pt idx="588">
                  <c:v>42150</c:v>
                </c:pt>
                <c:pt idx="589">
                  <c:v>42151</c:v>
                </c:pt>
                <c:pt idx="590">
                  <c:v>42152</c:v>
                </c:pt>
                <c:pt idx="591">
                  <c:v>42153</c:v>
                </c:pt>
                <c:pt idx="592">
                  <c:v>42156</c:v>
                </c:pt>
                <c:pt idx="593">
                  <c:v>42157</c:v>
                </c:pt>
                <c:pt idx="594">
                  <c:v>42158</c:v>
                </c:pt>
                <c:pt idx="595">
                  <c:v>42159</c:v>
                </c:pt>
                <c:pt idx="596">
                  <c:v>42160</c:v>
                </c:pt>
                <c:pt idx="597">
                  <c:v>42163</c:v>
                </c:pt>
                <c:pt idx="598">
                  <c:v>42164</c:v>
                </c:pt>
                <c:pt idx="599">
                  <c:v>42165</c:v>
                </c:pt>
                <c:pt idx="600">
                  <c:v>42166</c:v>
                </c:pt>
                <c:pt idx="601">
                  <c:v>42167</c:v>
                </c:pt>
                <c:pt idx="602">
                  <c:v>42170</c:v>
                </c:pt>
                <c:pt idx="603">
                  <c:v>42171</c:v>
                </c:pt>
                <c:pt idx="604">
                  <c:v>42172</c:v>
                </c:pt>
                <c:pt idx="605">
                  <c:v>42173</c:v>
                </c:pt>
                <c:pt idx="606">
                  <c:v>42174</c:v>
                </c:pt>
                <c:pt idx="607">
                  <c:v>42177</c:v>
                </c:pt>
                <c:pt idx="608">
                  <c:v>42178</c:v>
                </c:pt>
                <c:pt idx="609">
                  <c:v>42179</c:v>
                </c:pt>
                <c:pt idx="610">
                  <c:v>42180</c:v>
                </c:pt>
                <c:pt idx="611">
                  <c:v>42181</c:v>
                </c:pt>
                <c:pt idx="612">
                  <c:v>42184</c:v>
                </c:pt>
                <c:pt idx="613">
                  <c:v>42185</c:v>
                </c:pt>
                <c:pt idx="614">
                  <c:v>42186</c:v>
                </c:pt>
                <c:pt idx="615">
                  <c:v>42187</c:v>
                </c:pt>
                <c:pt idx="616">
                  <c:v>42191</c:v>
                </c:pt>
                <c:pt idx="617">
                  <c:v>42192</c:v>
                </c:pt>
                <c:pt idx="618">
                  <c:v>42193</c:v>
                </c:pt>
                <c:pt idx="619">
                  <c:v>42194</c:v>
                </c:pt>
                <c:pt idx="620">
                  <c:v>42195</c:v>
                </c:pt>
                <c:pt idx="621">
                  <c:v>42198</c:v>
                </c:pt>
                <c:pt idx="622">
                  <c:v>42199</c:v>
                </c:pt>
                <c:pt idx="623">
                  <c:v>42200</c:v>
                </c:pt>
                <c:pt idx="624">
                  <c:v>42201</c:v>
                </c:pt>
                <c:pt idx="625">
                  <c:v>42202</c:v>
                </c:pt>
                <c:pt idx="626">
                  <c:v>42205</c:v>
                </c:pt>
                <c:pt idx="627">
                  <c:v>42206</c:v>
                </c:pt>
                <c:pt idx="628">
                  <c:v>42207</c:v>
                </c:pt>
                <c:pt idx="629">
                  <c:v>42208</c:v>
                </c:pt>
                <c:pt idx="630">
                  <c:v>42209</c:v>
                </c:pt>
                <c:pt idx="631">
                  <c:v>42212</c:v>
                </c:pt>
                <c:pt idx="632">
                  <c:v>42213</c:v>
                </c:pt>
                <c:pt idx="633">
                  <c:v>42214</c:v>
                </c:pt>
                <c:pt idx="634">
                  <c:v>42215</c:v>
                </c:pt>
                <c:pt idx="635">
                  <c:v>42216</c:v>
                </c:pt>
                <c:pt idx="636">
                  <c:v>42219</c:v>
                </c:pt>
                <c:pt idx="637">
                  <c:v>42220</c:v>
                </c:pt>
                <c:pt idx="638">
                  <c:v>42221</c:v>
                </c:pt>
                <c:pt idx="639">
                  <c:v>42222</c:v>
                </c:pt>
                <c:pt idx="640">
                  <c:v>42223</c:v>
                </c:pt>
                <c:pt idx="641">
                  <c:v>42226</c:v>
                </c:pt>
                <c:pt idx="642">
                  <c:v>42227</c:v>
                </c:pt>
                <c:pt idx="643">
                  <c:v>42228</c:v>
                </c:pt>
                <c:pt idx="644">
                  <c:v>42229</c:v>
                </c:pt>
                <c:pt idx="645">
                  <c:v>42230</c:v>
                </c:pt>
                <c:pt idx="646">
                  <c:v>42233</c:v>
                </c:pt>
                <c:pt idx="647">
                  <c:v>42234</c:v>
                </c:pt>
                <c:pt idx="648">
                  <c:v>42235</c:v>
                </c:pt>
                <c:pt idx="649">
                  <c:v>42236</c:v>
                </c:pt>
                <c:pt idx="650">
                  <c:v>42237</c:v>
                </c:pt>
                <c:pt idx="651">
                  <c:v>42240</c:v>
                </c:pt>
                <c:pt idx="652">
                  <c:v>42241</c:v>
                </c:pt>
                <c:pt idx="653">
                  <c:v>42242</c:v>
                </c:pt>
                <c:pt idx="654">
                  <c:v>42243</c:v>
                </c:pt>
                <c:pt idx="655">
                  <c:v>42244</c:v>
                </c:pt>
                <c:pt idx="656">
                  <c:v>42247</c:v>
                </c:pt>
                <c:pt idx="657">
                  <c:v>42248</c:v>
                </c:pt>
                <c:pt idx="658">
                  <c:v>42249</c:v>
                </c:pt>
                <c:pt idx="659">
                  <c:v>42250</c:v>
                </c:pt>
                <c:pt idx="660">
                  <c:v>42251</c:v>
                </c:pt>
                <c:pt idx="661">
                  <c:v>42255</c:v>
                </c:pt>
                <c:pt idx="662">
                  <c:v>42256</c:v>
                </c:pt>
                <c:pt idx="663">
                  <c:v>42257</c:v>
                </c:pt>
                <c:pt idx="664">
                  <c:v>42258</c:v>
                </c:pt>
                <c:pt idx="665">
                  <c:v>42261</c:v>
                </c:pt>
                <c:pt idx="666">
                  <c:v>42262</c:v>
                </c:pt>
                <c:pt idx="667">
                  <c:v>42263</c:v>
                </c:pt>
                <c:pt idx="668">
                  <c:v>42264</c:v>
                </c:pt>
                <c:pt idx="669">
                  <c:v>42265</c:v>
                </c:pt>
                <c:pt idx="670">
                  <c:v>42268</c:v>
                </c:pt>
                <c:pt idx="671">
                  <c:v>42269</c:v>
                </c:pt>
                <c:pt idx="672">
                  <c:v>42270</c:v>
                </c:pt>
                <c:pt idx="673">
                  <c:v>42271</c:v>
                </c:pt>
                <c:pt idx="674">
                  <c:v>42272</c:v>
                </c:pt>
                <c:pt idx="675">
                  <c:v>42275</c:v>
                </c:pt>
                <c:pt idx="676">
                  <c:v>42276</c:v>
                </c:pt>
                <c:pt idx="677">
                  <c:v>42277</c:v>
                </c:pt>
                <c:pt idx="678">
                  <c:v>42278</c:v>
                </c:pt>
                <c:pt idx="679">
                  <c:v>42279</c:v>
                </c:pt>
                <c:pt idx="680">
                  <c:v>42282</c:v>
                </c:pt>
                <c:pt idx="681">
                  <c:v>42283</c:v>
                </c:pt>
                <c:pt idx="682">
                  <c:v>42284</c:v>
                </c:pt>
                <c:pt idx="683">
                  <c:v>42285</c:v>
                </c:pt>
                <c:pt idx="684">
                  <c:v>42286</c:v>
                </c:pt>
                <c:pt idx="685">
                  <c:v>42289</c:v>
                </c:pt>
                <c:pt idx="686">
                  <c:v>42290</c:v>
                </c:pt>
                <c:pt idx="687">
                  <c:v>42291</c:v>
                </c:pt>
                <c:pt idx="688">
                  <c:v>42292</c:v>
                </c:pt>
                <c:pt idx="689">
                  <c:v>42293</c:v>
                </c:pt>
                <c:pt idx="690">
                  <c:v>42296</c:v>
                </c:pt>
                <c:pt idx="691">
                  <c:v>42297</c:v>
                </c:pt>
                <c:pt idx="692">
                  <c:v>42298</c:v>
                </c:pt>
                <c:pt idx="693">
                  <c:v>42299</c:v>
                </c:pt>
                <c:pt idx="694">
                  <c:v>42300</c:v>
                </c:pt>
                <c:pt idx="695">
                  <c:v>42303</c:v>
                </c:pt>
                <c:pt idx="696">
                  <c:v>42304</c:v>
                </c:pt>
                <c:pt idx="697">
                  <c:v>42305</c:v>
                </c:pt>
                <c:pt idx="698">
                  <c:v>42306</c:v>
                </c:pt>
                <c:pt idx="699">
                  <c:v>42307</c:v>
                </c:pt>
                <c:pt idx="700">
                  <c:v>42310</c:v>
                </c:pt>
                <c:pt idx="701">
                  <c:v>42311</c:v>
                </c:pt>
                <c:pt idx="702">
                  <c:v>42312</c:v>
                </c:pt>
                <c:pt idx="703">
                  <c:v>42313</c:v>
                </c:pt>
                <c:pt idx="704">
                  <c:v>42314</c:v>
                </c:pt>
                <c:pt idx="705">
                  <c:v>42317</c:v>
                </c:pt>
                <c:pt idx="706">
                  <c:v>42318</c:v>
                </c:pt>
                <c:pt idx="707">
                  <c:v>42319</c:v>
                </c:pt>
                <c:pt idx="708">
                  <c:v>42320</c:v>
                </c:pt>
                <c:pt idx="709">
                  <c:v>42321</c:v>
                </c:pt>
                <c:pt idx="710">
                  <c:v>42324</c:v>
                </c:pt>
                <c:pt idx="711">
                  <c:v>42325</c:v>
                </c:pt>
                <c:pt idx="712">
                  <c:v>42326</c:v>
                </c:pt>
                <c:pt idx="713">
                  <c:v>42327</c:v>
                </c:pt>
                <c:pt idx="714">
                  <c:v>42328</c:v>
                </c:pt>
                <c:pt idx="715">
                  <c:v>42331</c:v>
                </c:pt>
                <c:pt idx="716">
                  <c:v>42332</c:v>
                </c:pt>
                <c:pt idx="717">
                  <c:v>42333</c:v>
                </c:pt>
                <c:pt idx="718">
                  <c:v>42335</c:v>
                </c:pt>
                <c:pt idx="719">
                  <c:v>42338</c:v>
                </c:pt>
                <c:pt idx="720">
                  <c:v>42339</c:v>
                </c:pt>
                <c:pt idx="721">
                  <c:v>42340</c:v>
                </c:pt>
                <c:pt idx="722">
                  <c:v>42341</c:v>
                </c:pt>
                <c:pt idx="723">
                  <c:v>42342</c:v>
                </c:pt>
                <c:pt idx="724">
                  <c:v>42345</c:v>
                </c:pt>
                <c:pt idx="725">
                  <c:v>42346</c:v>
                </c:pt>
                <c:pt idx="726">
                  <c:v>42347</c:v>
                </c:pt>
                <c:pt idx="727">
                  <c:v>42348</c:v>
                </c:pt>
                <c:pt idx="728">
                  <c:v>42349</c:v>
                </c:pt>
                <c:pt idx="729">
                  <c:v>42352</c:v>
                </c:pt>
                <c:pt idx="730">
                  <c:v>42353</c:v>
                </c:pt>
                <c:pt idx="731">
                  <c:v>42354</c:v>
                </c:pt>
                <c:pt idx="732">
                  <c:v>42355</c:v>
                </c:pt>
                <c:pt idx="733">
                  <c:v>42356</c:v>
                </c:pt>
                <c:pt idx="734">
                  <c:v>42359</c:v>
                </c:pt>
                <c:pt idx="735">
                  <c:v>42360</c:v>
                </c:pt>
                <c:pt idx="736">
                  <c:v>42361</c:v>
                </c:pt>
                <c:pt idx="737">
                  <c:v>42362</c:v>
                </c:pt>
                <c:pt idx="738">
                  <c:v>42366</c:v>
                </c:pt>
                <c:pt idx="739">
                  <c:v>42367</c:v>
                </c:pt>
                <c:pt idx="740">
                  <c:v>42368</c:v>
                </c:pt>
                <c:pt idx="741">
                  <c:v>42369</c:v>
                </c:pt>
                <c:pt idx="742">
                  <c:v>42373</c:v>
                </c:pt>
                <c:pt idx="743">
                  <c:v>42374</c:v>
                </c:pt>
                <c:pt idx="744">
                  <c:v>42375</c:v>
                </c:pt>
                <c:pt idx="745">
                  <c:v>42376</c:v>
                </c:pt>
                <c:pt idx="746">
                  <c:v>42377</c:v>
                </c:pt>
                <c:pt idx="747">
                  <c:v>42380</c:v>
                </c:pt>
                <c:pt idx="748">
                  <c:v>42381</c:v>
                </c:pt>
                <c:pt idx="749">
                  <c:v>42382</c:v>
                </c:pt>
                <c:pt idx="750">
                  <c:v>42383</c:v>
                </c:pt>
                <c:pt idx="751">
                  <c:v>42384</c:v>
                </c:pt>
                <c:pt idx="752">
                  <c:v>42388</c:v>
                </c:pt>
                <c:pt idx="753">
                  <c:v>42389</c:v>
                </c:pt>
                <c:pt idx="754">
                  <c:v>42390</c:v>
                </c:pt>
                <c:pt idx="755">
                  <c:v>42391</c:v>
                </c:pt>
                <c:pt idx="756">
                  <c:v>42394</c:v>
                </c:pt>
                <c:pt idx="757">
                  <c:v>42395</c:v>
                </c:pt>
                <c:pt idx="758">
                  <c:v>42396</c:v>
                </c:pt>
                <c:pt idx="759">
                  <c:v>42397</c:v>
                </c:pt>
                <c:pt idx="760">
                  <c:v>42398</c:v>
                </c:pt>
                <c:pt idx="761">
                  <c:v>42401</c:v>
                </c:pt>
                <c:pt idx="762">
                  <c:v>42402</c:v>
                </c:pt>
                <c:pt idx="763">
                  <c:v>42403</c:v>
                </c:pt>
                <c:pt idx="764">
                  <c:v>42404</c:v>
                </c:pt>
                <c:pt idx="765">
                  <c:v>42405</c:v>
                </c:pt>
                <c:pt idx="766">
                  <c:v>42408</c:v>
                </c:pt>
                <c:pt idx="767">
                  <c:v>42409</c:v>
                </c:pt>
                <c:pt idx="768">
                  <c:v>42410</c:v>
                </c:pt>
                <c:pt idx="769">
                  <c:v>42411</c:v>
                </c:pt>
                <c:pt idx="770">
                  <c:v>42412</c:v>
                </c:pt>
                <c:pt idx="771">
                  <c:v>42416</c:v>
                </c:pt>
                <c:pt idx="772">
                  <c:v>42417</c:v>
                </c:pt>
                <c:pt idx="773">
                  <c:v>42418</c:v>
                </c:pt>
                <c:pt idx="774">
                  <c:v>42419</c:v>
                </c:pt>
                <c:pt idx="775">
                  <c:v>42422</c:v>
                </c:pt>
                <c:pt idx="776">
                  <c:v>42423</c:v>
                </c:pt>
                <c:pt idx="777">
                  <c:v>42424</c:v>
                </c:pt>
                <c:pt idx="778">
                  <c:v>42425</c:v>
                </c:pt>
                <c:pt idx="779">
                  <c:v>42426</c:v>
                </c:pt>
                <c:pt idx="780">
                  <c:v>42429</c:v>
                </c:pt>
                <c:pt idx="781">
                  <c:v>42430</c:v>
                </c:pt>
                <c:pt idx="782">
                  <c:v>42431</c:v>
                </c:pt>
                <c:pt idx="783">
                  <c:v>42432</c:v>
                </c:pt>
                <c:pt idx="784">
                  <c:v>42433</c:v>
                </c:pt>
                <c:pt idx="785">
                  <c:v>42436</c:v>
                </c:pt>
                <c:pt idx="786">
                  <c:v>42437</c:v>
                </c:pt>
                <c:pt idx="787">
                  <c:v>42438</c:v>
                </c:pt>
                <c:pt idx="788">
                  <c:v>42439</c:v>
                </c:pt>
                <c:pt idx="789">
                  <c:v>42440</c:v>
                </c:pt>
                <c:pt idx="790">
                  <c:v>42443</c:v>
                </c:pt>
                <c:pt idx="791">
                  <c:v>42444</c:v>
                </c:pt>
                <c:pt idx="792">
                  <c:v>42445</c:v>
                </c:pt>
                <c:pt idx="793">
                  <c:v>42446</c:v>
                </c:pt>
                <c:pt idx="794">
                  <c:v>42447</c:v>
                </c:pt>
                <c:pt idx="795">
                  <c:v>42450</c:v>
                </c:pt>
                <c:pt idx="796">
                  <c:v>42451</c:v>
                </c:pt>
                <c:pt idx="797">
                  <c:v>42452</c:v>
                </c:pt>
                <c:pt idx="798">
                  <c:v>42453</c:v>
                </c:pt>
                <c:pt idx="799">
                  <c:v>42457</c:v>
                </c:pt>
                <c:pt idx="800">
                  <c:v>42458</c:v>
                </c:pt>
                <c:pt idx="801">
                  <c:v>42459</c:v>
                </c:pt>
                <c:pt idx="802">
                  <c:v>42460</c:v>
                </c:pt>
                <c:pt idx="803">
                  <c:v>42461</c:v>
                </c:pt>
                <c:pt idx="804">
                  <c:v>42464</c:v>
                </c:pt>
                <c:pt idx="805">
                  <c:v>42465</c:v>
                </c:pt>
                <c:pt idx="806">
                  <c:v>42466</c:v>
                </c:pt>
                <c:pt idx="807">
                  <c:v>42467</c:v>
                </c:pt>
                <c:pt idx="808">
                  <c:v>42468</c:v>
                </c:pt>
                <c:pt idx="809">
                  <c:v>42471</c:v>
                </c:pt>
                <c:pt idx="810">
                  <c:v>42472</c:v>
                </c:pt>
                <c:pt idx="811">
                  <c:v>42473</c:v>
                </c:pt>
                <c:pt idx="812">
                  <c:v>42474</c:v>
                </c:pt>
                <c:pt idx="813">
                  <c:v>42475</c:v>
                </c:pt>
                <c:pt idx="814">
                  <c:v>42478</c:v>
                </c:pt>
                <c:pt idx="815">
                  <c:v>42479</c:v>
                </c:pt>
                <c:pt idx="816">
                  <c:v>42480</c:v>
                </c:pt>
                <c:pt idx="817">
                  <c:v>42481</c:v>
                </c:pt>
                <c:pt idx="818">
                  <c:v>42482</c:v>
                </c:pt>
                <c:pt idx="819">
                  <c:v>42485</c:v>
                </c:pt>
                <c:pt idx="820">
                  <c:v>42486</c:v>
                </c:pt>
                <c:pt idx="821">
                  <c:v>42487</c:v>
                </c:pt>
                <c:pt idx="822">
                  <c:v>42488</c:v>
                </c:pt>
                <c:pt idx="823">
                  <c:v>42489</c:v>
                </c:pt>
                <c:pt idx="824">
                  <c:v>42492</c:v>
                </c:pt>
                <c:pt idx="825">
                  <c:v>42493</c:v>
                </c:pt>
                <c:pt idx="826">
                  <c:v>42494</c:v>
                </c:pt>
                <c:pt idx="827">
                  <c:v>42495</c:v>
                </c:pt>
                <c:pt idx="828">
                  <c:v>42496</c:v>
                </c:pt>
                <c:pt idx="829">
                  <c:v>42499</c:v>
                </c:pt>
                <c:pt idx="830">
                  <c:v>42500</c:v>
                </c:pt>
                <c:pt idx="831">
                  <c:v>42501</c:v>
                </c:pt>
                <c:pt idx="832">
                  <c:v>42502</c:v>
                </c:pt>
                <c:pt idx="833">
                  <c:v>42503</c:v>
                </c:pt>
                <c:pt idx="834">
                  <c:v>42506</c:v>
                </c:pt>
                <c:pt idx="835">
                  <c:v>42507</c:v>
                </c:pt>
                <c:pt idx="836">
                  <c:v>42508</c:v>
                </c:pt>
                <c:pt idx="837">
                  <c:v>42509</c:v>
                </c:pt>
                <c:pt idx="838">
                  <c:v>42510</c:v>
                </c:pt>
                <c:pt idx="839">
                  <c:v>42513</c:v>
                </c:pt>
                <c:pt idx="840">
                  <c:v>42514</c:v>
                </c:pt>
                <c:pt idx="841">
                  <c:v>42515</c:v>
                </c:pt>
                <c:pt idx="842">
                  <c:v>42516</c:v>
                </c:pt>
                <c:pt idx="843">
                  <c:v>42517</c:v>
                </c:pt>
                <c:pt idx="844">
                  <c:v>42521</c:v>
                </c:pt>
                <c:pt idx="845">
                  <c:v>42522</c:v>
                </c:pt>
                <c:pt idx="846">
                  <c:v>42523</c:v>
                </c:pt>
                <c:pt idx="847">
                  <c:v>42524</c:v>
                </c:pt>
                <c:pt idx="848">
                  <c:v>42527</c:v>
                </c:pt>
                <c:pt idx="849">
                  <c:v>42528</c:v>
                </c:pt>
                <c:pt idx="850">
                  <c:v>42529</c:v>
                </c:pt>
                <c:pt idx="851">
                  <c:v>42530</c:v>
                </c:pt>
                <c:pt idx="852">
                  <c:v>42531</c:v>
                </c:pt>
                <c:pt idx="853">
                  <c:v>42534</c:v>
                </c:pt>
                <c:pt idx="854">
                  <c:v>42535</c:v>
                </c:pt>
                <c:pt idx="855">
                  <c:v>42536</c:v>
                </c:pt>
                <c:pt idx="856">
                  <c:v>42537</c:v>
                </c:pt>
                <c:pt idx="857">
                  <c:v>42538</c:v>
                </c:pt>
                <c:pt idx="858">
                  <c:v>42541</c:v>
                </c:pt>
                <c:pt idx="859">
                  <c:v>42542</c:v>
                </c:pt>
                <c:pt idx="860">
                  <c:v>42543</c:v>
                </c:pt>
                <c:pt idx="861">
                  <c:v>42544</c:v>
                </c:pt>
                <c:pt idx="862">
                  <c:v>42545</c:v>
                </c:pt>
                <c:pt idx="863">
                  <c:v>42548</c:v>
                </c:pt>
                <c:pt idx="864">
                  <c:v>42549</c:v>
                </c:pt>
                <c:pt idx="865">
                  <c:v>42550</c:v>
                </c:pt>
                <c:pt idx="866">
                  <c:v>42551</c:v>
                </c:pt>
                <c:pt idx="867">
                  <c:v>42552</c:v>
                </c:pt>
                <c:pt idx="868">
                  <c:v>42556</c:v>
                </c:pt>
                <c:pt idx="869">
                  <c:v>42557</c:v>
                </c:pt>
                <c:pt idx="870">
                  <c:v>42558</c:v>
                </c:pt>
                <c:pt idx="871">
                  <c:v>42559</c:v>
                </c:pt>
                <c:pt idx="872">
                  <c:v>42562</c:v>
                </c:pt>
                <c:pt idx="873">
                  <c:v>42563</c:v>
                </c:pt>
                <c:pt idx="874">
                  <c:v>42564</c:v>
                </c:pt>
                <c:pt idx="875">
                  <c:v>42565</c:v>
                </c:pt>
                <c:pt idx="876">
                  <c:v>42566</c:v>
                </c:pt>
                <c:pt idx="877">
                  <c:v>42569</c:v>
                </c:pt>
                <c:pt idx="878">
                  <c:v>42570</c:v>
                </c:pt>
                <c:pt idx="879">
                  <c:v>42571</c:v>
                </c:pt>
                <c:pt idx="880">
                  <c:v>42572</c:v>
                </c:pt>
                <c:pt idx="881">
                  <c:v>42573</c:v>
                </c:pt>
                <c:pt idx="882">
                  <c:v>42576</c:v>
                </c:pt>
                <c:pt idx="883">
                  <c:v>42577</c:v>
                </c:pt>
                <c:pt idx="884">
                  <c:v>42578</c:v>
                </c:pt>
                <c:pt idx="885">
                  <c:v>42579</c:v>
                </c:pt>
                <c:pt idx="886">
                  <c:v>42580</c:v>
                </c:pt>
                <c:pt idx="887">
                  <c:v>42583</c:v>
                </c:pt>
                <c:pt idx="888">
                  <c:v>42584</c:v>
                </c:pt>
                <c:pt idx="889">
                  <c:v>42585</c:v>
                </c:pt>
                <c:pt idx="890">
                  <c:v>42586</c:v>
                </c:pt>
                <c:pt idx="891">
                  <c:v>42587</c:v>
                </c:pt>
                <c:pt idx="892">
                  <c:v>42590</c:v>
                </c:pt>
                <c:pt idx="893">
                  <c:v>42591</c:v>
                </c:pt>
                <c:pt idx="894">
                  <c:v>42592</c:v>
                </c:pt>
                <c:pt idx="895">
                  <c:v>42593</c:v>
                </c:pt>
                <c:pt idx="896">
                  <c:v>42594</c:v>
                </c:pt>
                <c:pt idx="897">
                  <c:v>42597</c:v>
                </c:pt>
                <c:pt idx="898">
                  <c:v>42598</c:v>
                </c:pt>
                <c:pt idx="899">
                  <c:v>42599</c:v>
                </c:pt>
                <c:pt idx="900">
                  <c:v>42600</c:v>
                </c:pt>
                <c:pt idx="901">
                  <c:v>42601</c:v>
                </c:pt>
                <c:pt idx="902">
                  <c:v>42604</c:v>
                </c:pt>
                <c:pt idx="903">
                  <c:v>42605</c:v>
                </c:pt>
                <c:pt idx="904">
                  <c:v>42606</c:v>
                </c:pt>
                <c:pt idx="905">
                  <c:v>42607</c:v>
                </c:pt>
                <c:pt idx="906">
                  <c:v>42608</c:v>
                </c:pt>
                <c:pt idx="907">
                  <c:v>42611</c:v>
                </c:pt>
                <c:pt idx="908">
                  <c:v>42612</c:v>
                </c:pt>
                <c:pt idx="909">
                  <c:v>42613</c:v>
                </c:pt>
                <c:pt idx="910">
                  <c:v>42614</c:v>
                </c:pt>
                <c:pt idx="911">
                  <c:v>42615</c:v>
                </c:pt>
                <c:pt idx="912">
                  <c:v>42619</c:v>
                </c:pt>
                <c:pt idx="913">
                  <c:v>42620</c:v>
                </c:pt>
                <c:pt idx="914">
                  <c:v>42621</c:v>
                </c:pt>
                <c:pt idx="915">
                  <c:v>42622</c:v>
                </c:pt>
                <c:pt idx="916">
                  <c:v>42625</c:v>
                </c:pt>
                <c:pt idx="917">
                  <c:v>42626</c:v>
                </c:pt>
                <c:pt idx="918">
                  <c:v>42627</c:v>
                </c:pt>
                <c:pt idx="919">
                  <c:v>42628</c:v>
                </c:pt>
                <c:pt idx="920">
                  <c:v>42629</c:v>
                </c:pt>
                <c:pt idx="921">
                  <c:v>42632</c:v>
                </c:pt>
                <c:pt idx="922">
                  <c:v>42633</c:v>
                </c:pt>
                <c:pt idx="923">
                  <c:v>42634</c:v>
                </c:pt>
                <c:pt idx="924">
                  <c:v>42635</c:v>
                </c:pt>
                <c:pt idx="925">
                  <c:v>42636</c:v>
                </c:pt>
                <c:pt idx="926">
                  <c:v>42639</c:v>
                </c:pt>
                <c:pt idx="927">
                  <c:v>42640</c:v>
                </c:pt>
                <c:pt idx="928">
                  <c:v>42641</c:v>
                </c:pt>
                <c:pt idx="929">
                  <c:v>42642</c:v>
                </c:pt>
                <c:pt idx="930">
                  <c:v>42643</c:v>
                </c:pt>
                <c:pt idx="931">
                  <c:v>42646</c:v>
                </c:pt>
                <c:pt idx="932">
                  <c:v>42647</c:v>
                </c:pt>
                <c:pt idx="933">
                  <c:v>42648</c:v>
                </c:pt>
                <c:pt idx="934">
                  <c:v>42649</c:v>
                </c:pt>
                <c:pt idx="935">
                  <c:v>42650</c:v>
                </c:pt>
                <c:pt idx="936">
                  <c:v>42653</c:v>
                </c:pt>
                <c:pt idx="937">
                  <c:v>42654</c:v>
                </c:pt>
                <c:pt idx="938">
                  <c:v>42655</c:v>
                </c:pt>
                <c:pt idx="939">
                  <c:v>42656</c:v>
                </c:pt>
                <c:pt idx="940">
                  <c:v>42657</c:v>
                </c:pt>
                <c:pt idx="941">
                  <c:v>42660</c:v>
                </c:pt>
                <c:pt idx="942">
                  <c:v>42661</c:v>
                </c:pt>
                <c:pt idx="943">
                  <c:v>42662</c:v>
                </c:pt>
                <c:pt idx="944">
                  <c:v>42663</c:v>
                </c:pt>
                <c:pt idx="945">
                  <c:v>42664</c:v>
                </c:pt>
                <c:pt idx="946">
                  <c:v>42667</c:v>
                </c:pt>
                <c:pt idx="947">
                  <c:v>42668</c:v>
                </c:pt>
                <c:pt idx="948">
                  <c:v>42669</c:v>
                </c:pt>
                <c:pt idx="949">
                  <c:v>42670</c:v>
                </c:pt>
                <c:pt idx="950">
                  <c:v>42671</c:v>
                </c:pt>
                <c:pt idx="951">
                  <c:v>42674</c:v>
                </c:pt>
                <c:pt idx="952">
                  <c:v>42675</c:v>
                </c:pt>
                <c:pt idx="953">
                  <c:v>42676</c:v>
                </c:pt>
                <c:pt idx="954">
                  <c:v>42677</c:v>
                </c:pt>
                <c:pt idx="955">
                  <c:v>42678</c:v>
                </c:pt>
                <c:pt idx="956">
                  <c:v>42681</c:v>
                </c:pt>
                <c:pt idx="957">
                  <c:v>42682</c:v>
                </c:pt>
                <c:pt idx="958">
                  <c:v>42683</c:v>
                </c:pt>
                <c:pt idx="959">
                  <c:v>42684</c:v>
                </c:pt>
                <c:pt idx="960">
                  <c:v>42685</c:v>
                </c:pt>
                <c:pt idx="961">
                  <c:v>42688</c:v>
                </c:pt>
                <c:pt idx="962">
                  <c:v>42689</c:v>
                </c:pt>
                <c:pt idx="963">
                  <c:v>42690</c:v>
                </c:pt>
                <c:pt idx="964">
                  <c:v>42691</c:v>
                </c:pt>
                <c:pt idx="965">
                  <c:v>42692</c:v>
                </c:pt>
                <c:pt idx="966">
                  <c:v>42695</c:v>
                </c:pt>
                <c:pt idx="967">
                  <c:v>42696</c:v>
                </c:pt>
                <c:pt idx="968">
                  <c:v>42697</c:v>
                </c:pt>
                <c:pt idx="969">
                  <c:v>42699</c:v>
                </c:pt>
                <c:pt idx="970">
                  <c:v>42702</c:v>
                </c:pt>
                <c:pt idx="971">
                  <c:v>42703</c:v>
                </c:pt>
                <c:pt idx="972">
                  <c:v>42704</c:v>
                </c:pt>
                <c:pt idx="973">
                  <c:v>42705</c:v>
                </c:pt>
                <c:pt idx="974">
                  <c:v>42706</c:v>
                </c:pt>
                <c:pt idx="975">
                  <c:v>42709</c:v>
                </c:pt>
                <c:pt idx="976">
                  <c:v>42710</c:v>
                </c:pt>
                <c:pt idx="977">
                  <c:v>42711</c:v>
                </c:pt>
                <c:pt idx="978">
                  <c:v>42712</c:v>
                </c:pt>
                <c:pt idx="979">
                  <c:v>42713</c:v>
                </c:pt>
                <c:pt idx="980">
                  <c:v>42716</c:v>
                </c:pt>
                <c:pt idx="981">
                  <c:v>42717</c:v>
                </c:pt>
                <c:pt idx="982">
                  <c:v>42718</c:v>
                </c:pt>
                <c:pt idx="983">
                  <c:v>42719</c:v>
                </c:pt>
                <c:pt idx="984">
                  <c:v>42720</c:v>
                </c:pt>
                <c:pt idx="985">
                  <c:v>42723</c:v>
                </c:pt>
                <c:pt idx="986">
                  <c:v>42724</c:v>
                </c:pt>
                <c:pt idx="987">
                  <c:v>42725</c:v>
                </c:pt>
                <c:pt idx="988">
                  <c:v>42726</c:v>
                </c:pt>
                <c:pt idx="989">
                  <c:v>42727</c:v>
                </c:pt>
                <c:pt idx="990">
                  <c:v>42731</c:v>
                </c:pt>
                <c:pt idx="991">
                  <c:v>42732</c:v>
                </c:pt>
                <c:pt idx="992">
                  <c:v>42733</c:v>
                </c:pt>
                <c:pt idx="993">
                  <c:v>42734</c:v>
                </c:pt>
                <c:pt idx="994">
                  <c:v>42738</c:v>
                </c:pt>
                <c:pt idx="995">
                  <c:v>42739</c:v>
                </c:pt>
                <c:pt idx="996">
                  <c:v>42740</c:v>
                </c:pt>
                <c:pt idx="997">
                  <c:v>42741</c:v>
                </c:pt>
                <c:pt idx="998">
                  <c:v>42744</c:v>
                </c:pt>
                <c:pt idx="999">
                  <c:v>42745</c:v>
                </c:pt>
                <c:pt idx="1000">
                  <c:v>42746</c:v>
                </c:pt>
                <c:pt idx="1001">
                  <c:v>42747</c:v>
                </c:pt>
                <c:pt idx="1002">
                  <c:v>42748</c:v>
                </c:pt>
                <c:pt idx="1003">
                  <c:v>42752</c:v>
                </c:pt>
                <c:pt idx="1004">
                  <c:v>42753</c:v>
                </c:pt>
                <c:pt idx="1005">
                  <c:v>42754</c:v>
                </c:pt>
                <c:pt idx="1006">
                  <c:v>42755</c:v>
                </c:pt>
                <c:pt idx="1007">
                  <c:v>42758</c:v>
                </c:pt>
                <c:pt idx="1008">
                  <c:v>42759</c:v>
                </c:pt>
                <c:pt idx="1009">
                  <c:v>42760</c:v>
                </c:pt>
                <c:pt idx="1010">
                  <c:v>42761</c:v>
                </c:pt>
                <c:pt idx="1011">
                  <c:v>42762</c:v>
                </c:pt>
                <c:pt idx="1012">
                  <c:v>42765</c:v>
                </c:pt>
                <c:pt idx="1013">
                  <c:v>42766</c:v>
                </c:pt>
                <c:pt idx="1014">
                  <c:v>42767</c:v>
                </c:pt>
                <c:pt idx="1015">
                  <c:v>42768</c:v>
                </c:pt>
                <c:pt idx="1016">
                  <c:v>42769</c:v>
                </c:pt>
                <c:pt idx="1017">
                  <c:v>42772</c:v>
                </c:pt>
                <c:pt idx="1018">
                  <c:v>42773</c:v>
                </c:pt>
                <c:pt idx="1019">
                  <c:v>42774</c:v>
                </c:pt>
                <c:pt idx="1020">
                  <c:v>42775</c:v>
                </c:pt>
                <c:pt idx="1021">
                  <c:v>42776</c:v>
                </c:pt>
                <c:pt idx="1022">
                  <c:v>42779</c:v>
                </c:pt>
                <c:pt idx="1023">
                  <c:v>42780</c:v>
                </c:pt>
                <c:pt idx="1024">
                  <c:v>42781</c:v>
                </c:pt>
                <c:pt idx="1025">
                  <c:v>42782</c:v>
                </c:pt>
                <c:pt idx="1026">
                  <c:v>42783</c:v>
                </c:pt>
                <c:pt idx="1027">
                  <c:v>42787</c:v>
                </c:pt>
                <c:pt idx="1028">
                  <c:v>42788</c:v>
                </c:pt>
                <c:pt idx="1029">
                  <c:v>42789</c:v>
                </c:pt>
                <c:pt idx="1030">
                  <c:v>42790</c:v>
                </c:pt>
                <c:pt idx="1031">
                  <c:v>42793</c:v>
                </c:pt>
                <c:pt idx="1032">
                  <c:v>42794</c:v>
                </c:pt>
                <c:pt idx="1033">
                  <c:v>42795</c:v>
                </c:pt>
                <c:pt idx="1034">
                  <c:v>42796</c:v>
                </c:pt>
                <c:pt idx="1035">
                  <c:v>42797</c:v>
                </c:pt>
                <c:pt idx="1036">
                  <c:v>42800</c:v>
                </c:pt>
                <c:pt idx="1037">
                  <c:v>42801</c:v>
                </c:pt>
                <c:pt idx="1038">
                  <c:v>42802</c:v>
                </c:pt>
                <c:pt idx="1039">
                  <c:v>42803</c:v>
                </c:pt>
                <c:pt idx="1040">
                  <c:v>42804</c:v>
                </c:pt>
                <c:pt idx="1041">
                  <c:v>42807</c:v>
                </c:pt>
                <c:pt idx="1042">
                  <c:v>42808</c:v>
                </c:pt>
                <c:pt idx="1043">
                  <c:v>42809</c:v>
                </c:pt>
                <c:pt idx="1044">
                  <c:v>42810</c:v>
                </c:pt>
                <c:pt idx="1045">
                  <c:v>42811</c:v>
                </c:pt>
                <c:pt idx="1046">
                  <c:v>42814</c:v>
                </c:pt>
                <c:pt idx="1047">
                  <c:v>42815</c:v>
                </c:pt>
                <c:pt idx="1048">
                  <c:v>42816</c:v>
                </c:pt>
                <c:pt idx="1049">
                  <c:v>42817</c:v>
                </c:pt>
                <c:pt idx="1050">
                  <c:v>42818</c:v>
                </c:pt>
                <c:pt idx="1051">
                  <c:v>42821</c:v>
                </c:pt>
                <c:pt idx="1052">
                  <c:v>42822</c:v>
                </c:pt>
                <c:pt idx="1053">
                  <c:v>42823</c:v>
                </c:pt>
                <c:pt idx="1054">
                  <c:v>42824</c:v>
                </c:pt>
                <c:pt idx="1055">
                  <c:v>42825</c:v>
                </c:pt>
                <c:pt idx="1056">
                  <c:v>42828</c:v>
                </c:pt>
                <c:pt idx="1057">
                  <c:v>42829</c:v>
                </c:pt>
                <c:pt idx="1058">
                  <c:v>42830</c:v>
                </c:pt>
                <c:pt idx="1059">
                  <c:v>42831</c:v>
                </c:pt>
                <c:pt idx="1060">
                  <c:v>42832</c:v>
                </c:pt>
                <c:pt idx="1061">
                  <c:v>42835</c:v>
                </c:pt>
                <c:pt idx="1062">
                  <c:v>42836</c:v>
                </c:pt>
                <c:pt idx="1063">
                  <c:v>42837</c:v>
                </c:pt>
                <c:pt idx="1064">
                  <c:v>42838</c:v>
                </c:pt>
                <c:pt idx="1065">
                  <c:v>42842</c:v>
                </c:pt>
                <c:pt idx="1066">
                  <c:v>42843</c:v>
                </c:pt>
                <c:pt idx="1067">
                  <c:v>42844</c:v>
                </c:pt>
                <c:pt idx="1068">
                  <c:v>42845</c:v>
                </c:pt>
                <c:pt idx="1069">
                  <c:v>42846</c:v>
                </c:pt>
                <c:pt idx="1070">
                  <c:v>42849</c:v>
                </c:pt>
                <c:pt idx="1071">
                  <c:v>42850</c:v>
                </c:pt>
                <c:pt idx="1072">
                  <c:v>42851</c:v>
                </c:pt>
                <c:pt idx="1073">
                  <c:v>42852</c:v>
                </c:pt>
                <c:pt idx="1074">
                  <c:v>42853</c:v>
                </c:pt>
                <c:pt idx="1075">
                  <c:v>42856</c:v>
                </c:pt>
                <c:pt idx="1076">
                  <c:v>42857</c:v>
                </c:pt>
                <c:pt idx="1077">
                  <c:v>42858</c:v>
                </c:pt>
                <c:pt idx="1078">
                  <c:v>42859</c:v>
                </c:pt>
                <c:pt idx="1079">
                  <c:v>42860</c:v>
                </c:pt>
                <c:pt idx="1080">
                  <c:v>42863</c:v>
                </c:pt>
                <c:pt idx="1081">
                  <c:v>42864</c:v>
                </c:pt>
                <c:pt idx="1082">
                  <c:v>42865</c:v>
                </c:pt>
                <c:pt idx="1083">
                  <c:v>42866</c:v>
                </c:pt>
                <c:pt idx="1084">
                  <c:v>42867</c:v>
                </c:pt>
                <c:pt idx="1085">
                  <c:v>42870</c:v>
                </c:pt>
                <c:pt idx="1086">
                  <c:v>42871</c:v>
                </c:pt>
                <c:pt idx="1087">
                  <c:v>42872</c:v>
                </c:pt>
                <c:pt idx="1088">
                  <c:v>42873</c:v>
                </c:pt>
                <c:pt idx="1089">
                  <c:v>42874</c:v>
                </c:pt>
                <c:pt idx="1090">
                  <c:v>42877</c:v>
                </c:pt>
                <c:pt idx="1091">
                  <c:v>42878</c:v>
                </c:pt>
                <c:pt idx="1092">
                  <c:v>42879</c:v>
                </c:pt>
                <c:pt idx="1093">
                  <c:v>42880</c:v>
                </c:pt>
                <c:pt idx="1094">
                  <c:v>42881</c:v>
                </c:pt>
                <c:pt idx="1095">
                  <c:v>42885</c:v>
                </c:pt>
                <c:pt idx="1096">
                  <c:v>42886</c:v>
                </c:pt>
                <c:pt idx="1097">
                  <c:v>42887</c:v>
                </c:pt>
                <c:pt idx="1098">
                  <c:v>42888</c:v>
                </c:pt>
                <c:pt idx="1099">
                  <c:v>42891</c:v>
                </c:pt>
                <c:pt idx="1100">
                  <c:v>42892</c:v>
                </c:pt>
                <c:pt idx="1101">
                  <c:v>42893</c:v>
                </c:pt>
                <c:pt idx="1102">
                  <c:v>42894</c:v>
                </c:pt>
                <c:pt idx="1103">
                  <c:v>42895</c:v>
                </c:pt>
                <c:pt idx="1104">
                  <c:v>42898</c:v>
                </c:pt>
                <c:pt idx="1105">
                  <c:v>42899</c:v>
                </c:pt>
                <c:pt idx="1106">
                  <c:v>42900</c:v>
                </c:pt>
                <c:pt idx="1107">
                  <c:v>42901</c:v>
                </c:pt>
                <c:pt idx="1108">
                  <c:v>42902</c:v>
                </c:pt>
                <c:pt idx="1109">
                  <c:v>42905</c:v>
                </c:pt>
                <c:pt idx="1110">
                  <c:v>42906</c:v>
                </c:pt>
                <c:pt idx="1111">
                  <c:v>42907</c:v>
                </c:pt>
                <c:pt idx="1112">
                  <c:v>42908</c:v>
                </c:pt>
                <c:pt idx="1113">
                  <c:v>42909</c:v>
                </c:pt>
                <c:pt idx="1114">
                  <c:v>42912</c:v>
                </c:pt>
                <c:pt idx="1115">
                  <c:v>42913</c:v>
                </c:pt>
                <c:pt idx="1116">
                  <c:v>42914</c:v>
                </c:pt>
                <c:pt idx="1117">
                  <c:v>42915</c:v>
                </c:pt>
                <c:pt idx="1118">
                  <c:v>42916</c:v>
                </c:pt>
                <c:pt idx="1119">
                  <c:v>42919</c:v>
                </c:pt>
                <c:pt idx="1120">
                  <c:v>42921</c:v>
                </c:pt>
                <c:pt idx="1121">
                  <c:v>42922</c:v>
                </c:pt>
                <c:pt idx="1122">
                  <c:v>42923</c:v>
                </c:pt>
                <c:pt idx="1123">
                  <c:v>42926</c:v>
                </c:pt>
                <c:pt idx="1124">
                  <c:v>42927</c:v>
                </c:pt>
                <c:pt idx="1125">
                  <c:v>42928</c:v>
                </c:pt>
                <c:pt idx="1126">
                  <c:v>42929</c:v>
                </c:pt>
                <c:pt idx="1127">
                  <c:v>42930</c:v>
                </c:pt>
                <c:pt idx="1128">
                  <c:v>42933</c:v>
                </c:pt>
                <c:pt idx="1129">
                  <c:v>42934</c:v>
                </c:pt>
                <c:pt idx="1130">
                  <c:v>42935</c:v>
                </c:pt>
                <c:pt idx="1131">
                  <c:v>42936</c:v>
                </c:pt>
                <c:pt idx="1132">
                  <c:v>42937</c:v>
                </c:pt>
                <c:pt idx="1133">
                  <c:v>42940</c:v>
                </c:pt>
                <c:pt idx="1134">
                  <c:v>42941</c:v>
                </c:pt>
                <c:pt idx="1135">
                  <c:v>42942</c:v>
                </c:pt>
                <c:pt idx="1136">
                  <c:v>42943</c:v>
                </c:pt>
                <c:pt idx="1137">
                  <c:v>42944</c:v>
                </c:pt>
                <c:pt idx="1138">
                  <c:v>42947</c:v>
                </c:pt>
                <c:pt idx="1139">
                  <c:v>42948</c:v>
                </c:pt>
                <c:pt idx="1140">
                  <c:v>42949</c:v>
                </c:pt>
                <c:pt idx="1141">
                  <c:v>42950</c:v>
                </c:pt>
                <c:pt idx="1142">
                  <c:v>42951</c:v>
                </c:pt>
                <c:pt idx="1143">
                  <c:v>42954</c:v>
                </c:pt>
                <c:pt idx="1144">
                  <c:v>42955</c:v>
                </c:pt>
                <c:pt idx="1145">
                  <c:v>42956</c:v>
                </c:pt>
                <c:pt idx="1146">
                  <c:v>42957</c:v>
                </c:pt>
                <c:pt idx="1147">
                  <c:v>42958</c:v>
                </c:pt>
                <c:pt idx="1148">
                  <c:v>42961</c:v>
                </c:pt>
                <c:pt idx="1149">
                  <c:v>42962</c:v>
                </c:pt>
                <c:pt idx="1150">
                  <c:v>42963</c:v>
                </c:pt>
                <c:pt idx="1151">
                  <c:v>42964</c:v>
                </c:pt>
                <c:pt idx="1152">
                  <c:v>42965</c:v>
                </c:pt>
                <c:pt idx="1153">
                  <c:v>42968</c:v>
                </c:pt>
                <c:pt idx="1154">
                  <c:v>42969</c:v>
                </c:pt>
                <c:pt idx="1155">
                  <c:v>42970</c:v>
                </c:pt>
                <c:pt idx="1156">
                  <c:v>42971</c:v>
                </c:pt>
                <c:pt idx="1157">
                  <c:v>42972</c:v>
                </c:pt>
                <c:pt idx="1158">
                  <c:v>42975</c:v>
                </c:pt>
                <c:pt idx="1159">
                  <c:v>42976</c:v>
                </c:pt>
                <c:pt idx="1160">
                  <c:v>42977</c:v>
                </c:pt>
                <c:pt idx="1161">
                  <c:v>42978</c:v>
                </c:pt>
                <c:pt idx="1162">
                  <c:v>42979</c:v>
                </c:pt>
                <c:pt idx="1163">
                  <c:v>42983</c:v>
                </c:pt>
                <c:pt idx="1164">
                  <c:v>42984</c:v>
                </c:pt>
                <c:pt idx="1165">
                  <c:v>42985</c:v>
                </c:pt>
                <c:pt idx="1166">
                  <c:v>42986</c:v>
                </c:pt>
                <c:pt idx="1167">
                  <c:v>42989</c:v>
                </c:pt>
                <c:pt idx="1168">
                  <c:v>42990</c:v>
                </c:pt>
                <c:pt idx="1169">
                  <c:v>42991</c:v>
                </c:pt>
                <c:pt idx="1170">
                  <c:v>42992</c:v>
                </c:pt>
                <c:pt idx="1171">
                  <c:v>42993</c:v>
                </c:pt>
                <c:pt idx="1172">
                  <c:v>42996</c:v>
                </c:pt>
                <c:pt idx="1173">
                  <c:v>42997</c:v>
                </c:pt>
                <c:pt idx="1174">
                  <c:v>42998</c:v>
                </c:pt>
                <c:pt idx="1175">
                  <c:v>42999</c:v>
                </c:pt>
                <c:pt idx="1176">
                  <c:v>43000</c:v>
                </c:pt>
                <c:pt idx="1177">
                  <c:v>43003</c:v>
                </c:pt>
                <c:pt idx="1178">
                  <c:v>43004</c:v>
                </c:pt>
                <c:pt idx="1179">
                  <c:v>43005</c:v>
                </c:pt>
                <c:pt idx="1180">
                  <c:v>43006</c:v>
                </c:pt>
                <c:pt idx="1181">
                  <c:v>43007</c:v>
                </c:pt>
                <c:pt idx="1182">
                  <c:v>43010</c:v>
                </c:pt>
                <c:pt idx="1183">
                  <c:v>43011</c:v>
                </c:pt>
                <c:pt idx="1184">
                  <c:v>43012</c:v>
                </c:pt>
                <c:pt idx="1185">
                  <c:v>43013</c:v>
                </c:pt>
                <c:pt idx="1186">
                  <c:v>43014</c:v>
                </c:pt>
                <c:pt idx="1187">
                  <c:v>43017</c:v>
                </c:pt>
                <c:pt idx="1188">
                  <c:v>43018</c:v>
                </c:pt>
                <c:pt idx="1189">
                  <c:v>43019</c:v>
                </c:pt>
                <c:pt idx="1190">
                  <c:v>43020</c:v>
                </c:pt>
                <c:pt idx="1191">
                  <c:v>43021</c:v>
                </c:pt>
                <c:pt idx="1192">
                  <c:v>43024</c:v>
                </c:pt>
                <c:pt idx="1193">
                  <c:v>43025</c:v>
                </c:pt>
                <c:pt idx="1194">
                  <c:v>43026</c:v>
                </c:pt>
                <c:pt idx="1195">
                  <c:v>43027</c:v>
                </c:pt>
                <c:pt idx="1196">
                  <c:v>43028</c:v>
                </c:pt>
                <c:pt idx="1197">
                  <c:v>43031</c:v>
                </c:pt>
                <c:pt idx="1198">
                  <c:v>43032</c:v>
                </c:pt>
                <c:pt idx="1199">
                  <c:v>43033</c:v>
                </c:pt>
                <c:pt idx="1200">
                  <c:v>43034</c:v>
                </c:pt>
                <c:pt idx="1201">
                  <c:v>43035</c:v>
                </c:pt>
                <c:pt idx="1202">
                  <c:v>43038</c:v>
                </c:pt>
                <c:pt idx="1203">
                  <c:v>43039</c:v>
                </c:pt>
                <c:pt idx="1204">
                  <c:v>43040</c:v>
                </c:pt>
                <c:pt idx="1205">
                  <c:v>43041</c:v>
                </c:pt>
                <c:pt idx="1206">
                  <c:v>43042</c:v>
                </c:pt>
                <c:pt idx="1207">
                  <c:v>43045</c:v>
                </c:pt>
                <c:pt idx="1208">
                  <c:v>43046</c:v>
                </c:pt>
                <c:pt idx="1209">
                  <c:v>43047</c:v>
                </c:pt>
                <c:pt idx="1210">
                  <c:v>43048</c:v>
                </c:pt>
                <c:pt idx="1211">
                  <c:v>43049</c:v>
                </c:pt>
                <c:pt idx="1212">
                  <c:v>43052</c:v>
                </c:pt>
                <c:pt idx="1213">
                  <c:v>43053</c:v>
                </c:pt>
                <c:pt idx="1214">
                  <c:v>43054</c:v>
                </c:pt>
                <c:pt idx="1215">
                  <c:v>43055</c:v>
                </c:pt>
                <c:pt idx="1216">
                  <c:v>43056</c:v>
                </c:pt>
                <c:pt idx="1217">
                  <c:v>43059</c:v>
                </c:pt>
                <c:pt idx="1218">
                  <c:v>43060</c:v>
                </c:pt>
                <c:pt idx="1219">
                  <c:v>43061</c:v>
                </c:pt>
                <c:pt idx="1220">
                  <c:v>43063</c:v>
                </c:pt>
                <c:pt idx="1221">
                  <c:v>43066</c:v>
                </c:pt>
                <c:pt idx="1222">
                  <c:v>43067</c:v>
                </c:pt>
                <c:pt idx="1223">
                  <c:v>43068</c:v>
                </c:pt>
                <c:pt idx="1224">
                  <c:v>43069</c:v>
                </c:pt>
                <c:pt idx="1225">
                  <c:v>43070</c:v>
                </c:pt>
                <c:pt idx="1226">
                  <c:v>43073</c:v>
                </c:pt>
                <c:pt idx="1227">
                  <c:v>43074</c:v>
                </c:pt>
                <c:pt idx="1228">
                  <c:v>43075</c:v>
                </c:pt>
                <c:pt idx="1229">
                  <c:v>43076</c:v>
                </c:pt>
                <c:pt idx="1230">
                  <c:v>43077</c:v>
                </c:pt>
                <c:pt idx="1231">
                  <c:v>43080</c:v>
                </c:pt>
                <c:pt idx="1232">
                  <c:v>43081</c:v>
                </c:pt>
                <c:pt idx="1233">
                  <c:v>43082</c:v>
                </c:pt>
                <c:pt idx="1234">
                  <c:v>43083</c:v>
                </c:pt>
                <c:pt idx="1235">
                  <c:v>43084</c:v>
                </c:pt>
                <c:pt idx="1236">
                  <c:v>43087</c:v>
                </c:pt>
                <c:pt idx="1237">
                  <c:v>43088</c:v>
                </c:pt>
                <c:pt idx="1238">
                  <c:v>43089</c:v>
                </c:pt>
              </c:numCache>
            </c:numRef>
          </c:xVal>
          <c:yVal>
            <c:numRef>
              <c:f>'Question 6'!$I$16:$I$1254</c:f>
              <c:numCache>
                <c:formatCode>0.00%</c:formatCode>
                <c:ptCount val="1239"/>
                <c:pt idx="0">
                  <c:v>9.6998435041252117E-3</c:v>
                </c:pt>
                <c:pt idx="1">
                  <c:v>9.9111291498547114E-3</c:v>
                </c:pt>
                <c:pt idx="2">
                  <c:v>1.1156161989973941E-2</c:v>
                </c:pt>
                <c:pt idx="3">
                  <c:v>7.6571594556353872E-3</c:v>
                </c:pt>
                <c:pt idx="4">
                  <c:v>1.2156491753519476E-2</c:v>
                </c:pt>
                <c:pt idx="5">
                  <c:v>1.5413517366246026E-2</c:v>
                </c:pt>
                <c:pt idx="6">
                  <c:v>4.3653759572599843E-3</c:v>
                </c:pt>
                <c:pt idx="7">
                  <c:v>2.3280902878391744E-2</c:v>
                </c:pt>
                <c:pt idx="8">
                  <c:v>4.3655946115001546E-4</c:v>
                </c:pt>
                <c:pt idx="9">
                  <c:v>-6.4354656774286596E-3</c:v>
                </c:pt>
                <c:pt idx="10">
                  <c:v>4.1057786915878062E-3</c:v>
                </c:pt>
                <c:pt idx="11">
                  <c:v>-2.0015491430649544E-2</c:v>
                </c:pt>
                <c:pt idx="12">
                  <c:v>-1.3318313834192585E-2</c:v>
                </c:pt>
                <c:pt idx="13">
                  <c:v>-2.2666157717384007E-3</c:v>
                </c:pt>
                <c:pt idx="14">
                  <c:v>-3.7231564363289418E-3</c:v>
                </c:pt>
                <c:pt idx="15">
                  <c:v>-2.0924306689039363E-3</c:v>
                </c:pt>
                <c:pt idx="16">
                  <c:v>3.5533237941301238E-3</c:v>
                </c:pt>
                <c:pt idx="17">
                  <c:v>5.7641815216047925E-3</c:v>
                </c:pt>
                <c:pt idx="18">
                  <c:v>1.9329817936479088E-2</c:v>
                </c:pt>
                <c:pt idx="19">
                  <c:v>2.7467666980499274E-2</c:v>
                </c:pt>
                <c:pt idx="20">
                  <c:v>2.3204582104457239E-2</c:v>
                </c:pt>
                <c:pt idx="21">
                  <c:v>4.4927676554426615E-2</c:v>
                </c:pt>
                <c:pt idx="22">
                  <c:v>3.6430654352037094E-2</c:v>
                </c:pt>
                <c:pt idx="23">
                  <c:v>2.5098144876879613E-2</c:v>
                </c:pt>
                <c:pt idx="24">
                  <c:v>3.1549949550466423E-2</c:v>
                </c:pt>
                <c:pt idx="25">
                  <c:v>2.7609016844734331E-2</c:v>
                </c:pt>
                <c:pt idx="26">
                  <c:v>1.7483320337743562E-2</c:v>
                </c:pt>
                <c:pt idx="27">
                  <c:v>5.5372985155433705E-3</c:v>
                </c:pt>
                <c:pt idx="28">
                  <c:v>1.1128537118856037E-2</c:v>
                </c:pt>
                <c:pt idx="29">
                  <c:v>9.9676970550989963E-4</c:v>
                </c:pt>
                <c:pt idx="30">
                  <c:v>3.6742848758990021E-3</c:v>
                </c:pt>
                <c:pt idx="31">
                  <c:v>-2.9151637829607571E-3</c:v>
                </c:pt>
                <c:pt idx="32">
                  <c:v>7.2459458627468429E-3</c:v>
                </c:pt>
                <c:pt idx="33">
                  <c:v>5.3442330147194777E-3</c:v>
                </c:pt>
                <c:pt idx="34">
                  <c:v>3.8053443295064751E-3</c:v>
                </c:pt>
                <c:pt idx="35">
                  <c:v>9.4150131830497122E-4</c:v>
                </c:pt>
                <c:pt idx="36">
                  <c:v>1.1626005140272533E-2</c:v>
                </c:pt>
                <c:pt idx="37">
                  <c:v>3.4493415375573917E-3</c:v>
                </c:pt>
                <c:pt idx="38">
                  <c:v>8.1445677142073889E-4</c:v>
                </c:pt>
                <c:pt idx="39">
                  <c:v>4.8272353967838558E-3</c:v>
                </c:pt>
                <c:pt idx="40">
                  <c:v>3.9615502503277241E-3</c:v>
                </c:pt>
                <c:pt idx="41">
                  <c:v>1.0845245806283292E-2</c:v>
                </c:pt>
                <c:pt idx="42">
                  <c:v>1.5205725308520544E-2</c:v>
                </c:pt>
                <c:pt idx="43">
                  <c:v>1.9340204797163182E-2</c:v>
                </c:pt>
                <c:pt idx="44">
                  <c:v>1.2450943940406963E-2</c:v>
                </c:pt>
                <c:pt idx="45">
                  <c:v>-6.2995645255749036E-3</c:v>
                </c:pt>
                <c:pt idx="46">
                  <c:v>2.7473424815313962E-3</c:v>
                </c:pt>
                <c:pt idx="47">
                  <c:v>-1.0818373895421687E-3</c:v>
                </c:pt>
                <c:pt idx="48">
                  <c:v>-1.1845672711875898E-2</c:v>
                </c:pt>
                <c:pt idx="49">
                  <c:v>1.2674616267784498E-3</c:v>
                </c:pt>
                <c:pt idx="50">
                  <c:v>-3.6469892926029452E-4</c:v>
                </c:pt>
                <c:pt idx="51">
                  <c:v>6.4625479208652008E-3</c:v>
                </c:pt>
                <c:pt idx="52">
                  <c:v>-5.6465550190481998E-3</c:v>
                </c:pt>
                <c:pt idx="53">
                  <c:v>-5.1658969290881551E-3</c:v>
                </c:pt>
                <c:pt idx="54">
                  <c:v>-4.1689107809812559E-3</c:v>
                </c:pt>
                <c:pt idx="55">
                  <c:v>2.6225529553386421E-2</c:v>
                </c:pt>
                <c:pt idx="56">
                  <c:v>1.4501506140684853E-2</c:v>
                </c:pt>
                <c:pt idx="57">
                  <c:v>1.958134691485219E-2</c:v>
                </c:pt>
                <c:pt idx="58">
                  <c:v>3.5668907294849887E-2</c:v>
                </c:pt>
                <c:pt idx="59">
                  <c:v>3.7339481885316925E-2</c:v>
                </c:pt>
                <c:pt idx="60">
                  <c:v>3.4594644764498965E-2</c:v>
                </c:pt>
                <c:pt idx="61">
                  <c:v>2.9445971345263767E-2</c:v>
                </c:pt>
                <c:pt idx="62">
                  <c:v>3.3570169606172907E-2</c:v>
                </c:pt>
                <c:pt idx="63">
                  <c:v>2.5849637368618845E-2</c:v>
                </c:pt>
                <c:pt idx="64">
                  <c:v>3.2005792837668773E-2</c:v>
                </c:pt>
                <c:pt idx="65">
                  <c:v>2.4888366381728717E-2</c:v>
                </c:pt>
                <c:pt idx="66">
                  <c:v>3.2497615714594405E-2</c:v>
                </c:pt>
                <c:pt idx="67">
                  <c:v>4.6950191494176015E-2</c:v>
                </c:pt>
                <c:pt idx="68">
                  <c:v>3.2563855836219374E-2</c:v>
                </c:pt>
                <c:pt idx="69">
                  <c:v>3.2331703951377501E-2</c:v>
                </c:pt>
                <c:pt idx="70">
                  <c:v>2.971787423651313E-2</c:v>
                </c:pt>
                <c:pt idx="71">
                  <c:v>2.6222139651095735E-2</c:v>
                </c:pt>
                <c:pt idx="72">
                  <c:v>1.3783527163669323E-2</c:v>
                </c:pt>
                <c:pt idx="73">
                  <c:v>1.4549329697260532E-2</c:v>
                </c:pt>
                <c:pt idx="74">
                  <c:v>9.6854686745181506E-3</c:v>
                </c:pt>
                <c:pt idx="75">
                  <c:v>1.5963541936401662E-2</c:v>
                </c:pt>
                <c:pt idx="76">
                  <c:v>-1.200461555880627E-3</c:v>
                </c:pt>
                <c:pt idx="77">
                  <c:v>-2.6379395392581591E-3</c:v>
                </c:pt>
                <c:pt idx="78">
                  <c:v>-1.2026184869661283E-2</c:v>
                </c:pt>
                <c:pt idx="79">
                  <c:v>-1.6355156817587729E-2</c:v>
                </c:pt>
                <c:pt idx="80">
                  <c:v>-2.1173336164442468E-2</c:v>
                </c:pt>
                <c:pt idx="81">
                  <c:v>-3.6769795650414792E-2</c:v>
                </c:pt>
                <c:pt idx="82">
                  <c:v>-2.0007267090459673E-2</c:v>
                </c:pt>
                <c:pt idx="83">
                  <c:v>-4.3292375298407595E-3</c:v>
                </c:pt>
                <c:pt idx="84">
                  <c:v>-4.12459356751433E-3</c:v>
                </c:pt>
                <c:pt idx="85">
                  <c:v>-2.065082003043207E-2</c:v>
                </c:pt>
                <c:pt idx="86">
                  <c:v>-2.1982660018688281E-2</c:v>
                </c:pt>
                <c:pt idx="87">
                  <c:v>-1.0970216645849634E-2</c:v>
                </c:pt>
                <c:pt idx="88">
                  <c:v>-2.4620408246493189E-3</c:v>
                </c:pt>
                <c:pt idx="89">
                  <c:v>-8.4160504871418594E-4</c:v>
                </c:pt>
                <c:pt idx="90">
                  <c:v>1.2445406631253254E-2</c:v>
                </c:pt>
                <c:pt idx="91">
                  <c:v>1.2372660107397496E-2</c:v>
                </c:pt>
                <c:pt idx="92">
                  <c:v>-2.1410219370114517E-2</c:v>
                </c:pt>
                <c:pt idx="93">
                  <c:v>-3.1493914227150394E-2</c:v>
                </c:pt>
                <c:pt idx="94">
                  <c:v>-4.3366409826418179E-2</c:v>
                </c:pt>
                <c:pt idx="95">
                  <c:v>-2.3708689208241658E-2</c:v>
                </c:pt>
                <c:pt idx="96">
                  <c:v>-5.7591225194974296E-3</c:v>
                </c:pt>
                <c:pt idx="97">
                  <c:v>-1.4254500063751218E-2</c:v>
                </c:pt>
                <c:pt idx="98">
                  <c:v>-1.2650887986729193E-2</c:v>
                </c:pt>
                <c:pt idx="99">
                  <c:v>-1.4800563966554639E-2</c:v>
                </c:pt>
                <c:pt idx="100">
                  <c:v>-2.3106584442045445E-2</c:v>
                </c:pt>
                <c:pt idx="101">
                  <c:v>-8.3345752278530336E-3</c:v>
                </c:pt>
                <c:pt idx="102">
                  <c:v>2.7143895627587119E-2</c:v>
                </c:pt>
                <c:pt idx="103">
                  <c:v>2.9715481173246874E-2</c:v>
                </c:pt>
                <c:pt idx="104">
                  <c:v>4.913851192199116E-2</c:v>
                </c:pt>
                <c:pt idx="105">
                  <c:v>3.9867631732521433E-2</c:v>
                </c:pt>
                <c:pt idx="106">
                  <c:v>4.3786054849311022E-2</c:v>
                </c:pt>
                <c:pt idx="107">
                  <c:v>4.0687093500737147E-2</c:v>
                </c:pt>
                <c:pt idx="108">
                  <c:v>4.6359817952827904E-2</c:v>
                </c:pt>
                <c:pt idx="109">
                  <c:v>3.7254962842028901E-2</c:v>
                </c:pt>
                <c:pt idx="110">
                  <c:v>4.0570226006341005E-2</c:v>
                </c:pt>
                <c:pt idx="111">
                  <c:v>4.4766859938655659E-2</c:v>
                </c:pt>
                <c:pt idx="112">
                  <c:v>3.6225569663969323E-2</c:v>
                </c:pt>
                <c:pt idx="113">
                  <c:v>3.3018726888608421E-2</c:v>
                </c:pt>
                <c:pt idx="114">
                  <c:v>2.3961411681275573E-2</c:v>
                </c:pt>
                <c:pt idx="115">
                  <c:v>1.9961332434200899E-2</c:v>
                </c:pt>
                <c:pt idx="116">
                  <c:v>9.0513295442420805E-3</c:v>
                </c:pt>
                <c:pt idx="117">
                  <c:v>6.7975510383893167E-3</c:v>
                </c:pt>
                <c:pt idx="118">
                  <c:v>1.6805816819967377E-3</c:v>
                </c:pt>
                <c:pt idx="119">
                  <c:v>5.7699841147375672E-3</c:v>
                </c:pt>
                <c:pt idx="120">
                  <c:v>2.8633588819200039E-3</c:v>
                </c:pt>
                <c:pt idx="121">
                  <c:v>1.0305605572211409E-2</c:v>
                </c:pt>
                <c:pt idx="122">
                  <c:v>1.0335964005596242E-2</c:v>
                </c:pt>
                <c:pt idx="123">
                  <c:v>6.8240710408405568E-3</c:v>
                </c:pt>
                <c:pt idx="124">
                  <c:v>2.9382514208216616E-3</c:v>
                </c:pt>
                <c:pt idx="125">
                  <c:v>2.9436289000671729E-3</c:v>
                </c:pt>
                <c:pt idx="126">
                  <c:v>4.2683395780833827E-3</c:v>
                </c:pt>
                <c:pt idx="127">
                  <c:v>-1.3595934800743285E-4</c:v>
                </c:pt>
                <c:pt idx="128">
                  <c:v>2.4534888979046731E-3</c:v>
                </c:pt>
                <c:pt idx="129">
                  <c:v>4.8519514685351943E-3</c:v>
                </c:pt>
                <c:pt idx="130">
                  <c:v>-2.016926135271624E-4</c:v>
                </c:pt>
                <c:pt idx="131">
                  <c:v>-2.7048846383908493E-2</c:v>
                </c:pt>
                <c:pt idx="132">
                  <c:v>-3.1998028055008697E-2</c:v>
                </c:pt>
                <c:pt idx="133">
                  <c:v>-3.6434875028719615E-2</c:v>
                </c:pt>
                <c:pt idx="134">
                  <c:v>-2.6881488821028691E-2</c:v>
                </c:pt>
                <c:pt idx="135">
                  <c:v>-2.8864732735174505E-2</c:v>
                </c:pt>
                <c:pt idx="136">
                  <c:v>-2.4160211962832714E-2</c:v>
                </c:pt>
                <c:pt idx="137">
                  <c:v>-1.6644622357389217E-2</c:v>
                </c:pt>
                <c:pt idx="138">
                  <c:v>-1.9538876049499224E-2</c:v>
                </c:pt>
                <c:pt idx="139">
                  <c:v>-3.8312625112471403E-2</c:v>
                </c:pt>
                <c:pt idx="140">
                  <c:v>-3.0378684564582103E-2</c:v>
                </c:pt>
                <c:pt idx="141">
                  <c:v>-1.4032642589778738E-2</c:v>
                </c:pt>
                <c:pt idx="142">
                  <c:v>-1.3901942151486858E-2</c:v>
                </c:pt>
                <c:pt idx="143">
                  <c:v>-3.8285891431395435E-3</c:v>
                </c:pt>
                <c:pt idx="144">
                  <c:v>4.4168536431553752E-4</c:v>
                </c:pt>
                <c:pt idx="145">
                  <c:v>7.4471865171365503E-3</c:v>
                </c:pt>
                <c:pt idx="146">
                  <c:v>-1.0808254335089244E-3</c:v>
                </c:pt>
                <c:pt idx="147">
                  <c:v>4.9232148373140328E-3</c:v>
                </c:pt>
                <c:pt idx="148">
                  <c:v>1.6289994554797821E-2</c:v>
                </c:pt>
                <c:pt idx="149">
                  <c:v>3.533916871465953E-2</c:v>
                </c:pt>
                <c:pt idx="150">
                  <c:v>2.9209149215278056E-2</c:v>
                </c:pt>
                <c:pt idx="151">
                  <c:v>2.995867405279529E-2</c:v>
                </c:pt>
                <c:pt idx="152">
                  <c:v>3.8815049775592844E-2</c:v>
                </c:pt>
                <c:pt idx="153">
                  <c:v>3.886834393469514E-2</c:v>
                </c:pt>
                <c:pt idx="154">
                  <c:v>4.2888278017670603E-2</c:v>
                </c:pt>
                <c:pt idx="155">
                  <c:v>3.98344921623522E-2</c:v>
                </c:pt>
                <c:pt idx="156">
                  <c:v>3.253700826422621E-2</c:v>
                </c:pt>
                <c:pt idx="157">
                  <c:v>1.7862967389628878E-2</c:v>
                </c:pt>
                <c:pt idx="158">
                  <c:v>7.9435055102934186E-3</c:v>
                </c:pt>
                <c:pt idx="159">
                  <c:v>2.1526457782364253E-3</c:v>
                </c:pt>
                <c:pt idx="160">
                  <c:v>9.0181532462089639E-3</c:v>
                </c:pt>
                <c:pt idx="161">
                  <c:v>2.2250300688023035E-3</c:v>
                </c:pt>
                <c:pt idx="162">
                  <c:v>-9.4994584887564057E-3</c:v>
                </c:pt>
                <c:pt idx="163">
                  <c:v>-5.741603397686413E-3</c:v>
                </c:pt>
                <c:pt idx="164">
                  <c:v>-1.85126170298009E-2</c:v>
                </c:pt>
                <c:pt idx="165">
                  <c:v>-2.5687935252401605E-2</c:v>
                </c:pt>
                <c:pt idx="166">
                  <c:v>-1.1416414268814607E-2</c:v>
                </c:pt>
                <c:pt idx="167">
                  <c:v>-1.5228403144269287E-2</c:v>
                </c:pt>
                <c:pt idx="168">
                  <c:v>-2.5036631538162359E-2</c:v>
                </c:pt>
                <c:pt idx="169">
                  <c:v>-2.1719665044027555E-2</c:v>
                </c:pt>
                <c:pt idx="170">
                  <c:v>-3.6034072744720769E-3</c:v>
                </c:pt>
                <c:pt idx="171">
                  <c:v>6.7453096975591247E-3</c:v>
                </c:pt>
                <c:pt idx="172">
                  <c:v>1.685923102831461E-2</c:v>
                </c:pt>
                <c:pt idx="173">
                  <c:v>1.8037168670296596E-3</c:v>
                </c:pt>
                <c:pt idx="174">
                  <c:v>1.6203412838137737E-2</c:v>
                </c:pt>
                <c:pt idx="175">
                  <c:v>3.1944699587684137E-2</c:v>
                </c:pt>
                <c:pt idx="176">
                  <c:v>3.144363847888812E-2</c:v>
                </c:pt>
                <c:pt idx="177">
                  <c:v>4.0078118192235487E-2</c:v>
                </c:pt>
                <c:pt idx="178">
                  <c:v>5.8207984531013703E-2</c:v>
                </c:pt>
                <c:pt idx="179">
                  <c:v>5.289848974246121E-2</c:v>
                </c:pt>
                <c:pt idx="180">
                  <c:v>3.4555704681895595E-2</c:v>
                </c:pt>
                <c:pt idx="181">
                  <c:v>3.2674324229630333E-2</c:v>
                </c:pt>
                <c:pt idx="182">
                  <c:v>2.9936698831208319E-2</c:v>
                </c:pt>
                <c:pt idx="183">
                  <c:v>4.2594149727907524E-2</c:v>
                </c:pt>
                <c:pt idx="184">
                  <c:v>2.3973496329142321E-2</c:v>
                </c:pt>
                <c:pt idx="185">
                  <c:v>1.3405411284097836E-2</c:v>
                </c:pt>
                <c:pt idx="186">
                  <c:v>9.7772202289240443E-3</c:v>
                </c:pt>
                <c:pt idx="187">
                  <c:v>1.3249687464348301E-2</c:v>
                </c:pt>
                <c:pt idx="188">
                  <c:v>4.7190402471127095E-3</c:v>
                </c:pt>
                <c:pt idx="189">
                  <c:v>1.3711261862727241E-2</c:v>
                </c:pt>
                <c:pt idx="190">
                  <c:v>-2.8120125537510208E-3</c:v>
                </c:pt>
                <c:pt idx="191">
                  <c:v>6.1409814528236841E-3</c:v>
                </c:pt>
                <c:pt idx="192">
                  <c:v>5.5348358614070847E-3</c:v>
                </c:pt>
                <c:pt idx="193">
                  <c:v>-2.4070313290522134E-3</c:v>
                </c:pt>
                <c:pt idx="194">
                  <c:v>1.0543570988448091E-2</c:v>
                </c:pt>
                <c:pt idx="195">
                  <c:v>1.9215938577363454E-2</c:v>
                </c:pt>
                <c:pt idx="196">
                  <c:v>2.0529870430086271E-2</c:v>
                </c:pt>
                <c:pt idx="197">
                  <c:v>1.3260618338082456E-2</c:v>
                </c:pt>
                <c:pt idx="198">
                  <c:v>1.4025094004095E-2</c:v>
                </c:pt>
                <c:pt idx="199">
                  <c:v>6.1263895961803242E-3</c:v>
                </c:pt>
                <c:pt idx="200">
                  <c:v>2.7492531417496829E-2</c:v>
                </c:pt>
                <c:pt idx="201">
                  <c:v>1.9103512986121743E-2</c:v>
                </c:pt>
                <c:pt idx="202">
                  <c:v>1.7116701347020667E-2</c:v>
                </c:pt>
                <c:pt idx="203">
                  <c:v>1.963970071643336E-2</c:v>
                </c:pt>
                <c:pt idx="204">
                  <c:v>1.4058946184200132E-2</c:v>
                </c:pt>
                <c:pt idx="205">
                  <c:v>8.447351456421389E-3</c:v>
                </c:pt>
                <c:pt idx="206">
                  <c:v>1.5114809667379461E-3</c:v>
                </c:pt>
                <c:pt idx="207">
                  <c:v>2.0185777240756151E-3</c:v>
                </c:pt>
                <c:pt idx="208">
                  <c:v>2.7592898889807829E-3</c:v>
                </c:pt>
                <c:pt idx="209">
                  <c:v>2.0525096793878633E-3</c:v>
                </c:pt>
                <c:pt idx="210">
                  <c:v>5.131999105015066E-3</c:v>
                </c:pt>
                <c:pt idx="211">
                  <c:v>1.9982597892904226E-3</c:v>
                </c:pt>
                <c:pt idx="212">
                  <c:v>7.7676070589624769E-5</c:v>
                </c:pt>
                <c:pt idx="213">
                  <c:v>-1.1453514867994046E-2</c:v>
                </c:pt>
                <c:pt idx="214">
                  <c:v>-1.7713201831812242E-2</c:v>
                </c:pt>
                <c:pt idx="215">
                  <c:v>-1.7028619308367441E-2</c:v>
                </c:pt>
                <c:pt idx="216">
                  <c:v>-8.0057430615278653E-3</c:v>
                </c:pt>
                <c:pt idx="217">
                  <c:v>-7.9135929702853405E-3</c:v>
                </c:pt>
                <c:pt idx="218">
                  <c:v>9.9016558227381542E-3</c:v>
                </c:pt>
                <c:pt idx="219">
                  <c:v>1.3670575057833893E-2</c:v>
                </c:pt>
                <c:pt idx="220">
                  <c:v>7.3025349680033384E-3</c:v>
                </c:pt>
                <c:pt idx="221">
                  <c:v>1.0791112801364109E-2</c:v>
                </c:pt>
                <c:pt idx="222">
                  <c:v>1.6887341972076943E-2</c:v>
                </c:pt>
                <c:pt idx="223">
                  <c:v>3.3003044448378323E-2</c:v>
                </c:pt>
                <c:pt idx="224">
                  <c:v>3.6444091504164305E-2</c:v>
                </c:pt>
                <c:pt idx="225">
                  <c:v>3.6366237059333305E-2</c:v>
                </c:pt>
                <c:pt idx="226">
                  <c:v>3.4017941118015114E-2</c:v>
                </c:pt>
                <c:pt idx="227">
                  <c:v>2.8222333937105305E-2</c:v>
                </c:pt>
                <c:pt idx="228">
                  <c:v>1.1378407828333971E-2</c:v>
                </c:pt>
                <c:pt idx="229">
                  <c:v>9.4435778660615973E-3</c:v>
                </c:pt>
                <c:pt idx="230">
                  <c:v>1.0699767995710437E-2</c:v>
                </c:pt>
                <c:pt idx="231">
                  <c:v>5.18350738398159E-3</c:v>
                </c:pt>
                <c:pt idx="232">
                  <c:v>2.6202518439519297E-3</c:v>
                </c:pt>
                <c:pt idx="233">
                  <c:v>1.8997717376697295E-4</c:v>
                </c:pt>
                <c:pt idx="234">
                  <c:v>-1.2129347825952026E-2</c:v>
                </c:pt>
                <c:pt idx="235">
                  <c:v>-1.1902016536523385E-3</c:v>
                </c:pt>
                <c:pt idx="236">
                  <c:v>1.0831164785309611E-5</c:v>
                </c:pt>
                <c:pt idx="237">
                  <c:v>7.564215887713637E-3</c:v>
                </c:pt>
                <c:pt idx="238">
                  <c:v>3.9944556120444447E-3</c:v>
                </c:pt>
                <c:pt idx="239">
                  <c:v>9.2792949747260902E-3</c:v>
                </c:pt>
                <c:pt idx="240">
                  <c:v>3.7906495581604104E-3</c:v>
                </c:pt>
                <c:pt idx="241">
                  <c:v>-4.9264432869003966E-3</c:v>
                </c:pt>
                <c:pt idx="242">
                  <c:v>-2.6371113518153258E-2</c:v>
                </c:pt>
                <c:pt idx="243">
                  <c:v>-3.356336547164647E-2</c:v>
                </c:pt>
                <c:pt idx="244">
                  <c:v>-1.4785523587579417E-2</c:v>
                </c:pt>
                <c:pt idx="245">
                  <c:v>-3.5807103871090061E-2</c:v>
                </c:pt>
                <c:pt idx="246">
                  <c:v>-2.9755948762777193E-2</c:v>
                </c:pt>
                <c:pt idx="247">
                  <c:v>-3.4894210290431868E-2</c:v>
                </c:pt>
                <c:pt idx="248">
                  <c:v>-5.4088034289943354E-2</c:v>
                </c:pt>
                <c:pt idx="249">
                  <c:v>-4.9245903336125094E-2</c:v>
                </c:pt>
                <c:pt idx="250">
                  <c:v>-5.1850885212140915E-2</c:v>
                </c:pt>
                <c:pt idx="251">
                  <c:v>-3.0558506256647744E-2</c:v>
                </c:pt>
                <c:pt idx="252">
                  <c:v>3.7521088419345872E-3</c:v>
                </c:pt>
                <c:pt idx="253">
                  <c:v>1.0208335074573733E-2</c:v>
                </c:pt>
                <c:pt idx="254">
                  <c:v>1.5087835524591873E-2</c:v>
                </c:pt>
                <c:pt idx="255">
                  <c:v>2.5080241011071445E-2</c:v>
                </c:pt>
                <c:pt idx="256">
                  <c:v>1.9669408588464027E-2</c:v>
                </c:pt>
                <c:pt idx="257">
                  <c:v>3.095338795465883E-2</c:v>
                </c:pt>
                <c:pt idx="258">
                  <c:v>5.5207796014266272E-2</c:v>
                </c:pt>
                <c:pt idx="259">
                  <c:v>4.1049890730415012E-2</c:v>
                </c:pt>
                <c:pt idx="260">
                  <c:v>4.9093514506013354E-2</c:v>
                </c:pt>
                <c:pt idx="261">
                  <c:v>3.4809893578529504E-2</c:v>
                </c:pt>
                <c:pt idx="262">
                  <c:v>2.7763155338432287E-2</c:v>
                </c:pt>
                <c:pt idx="263">
                  <c:v>2.484656014618427E-2</c:v>
                </c:pt>
                <c:pt idx="264">
                  <c:v>1.3866884010017965E-2</c:v>
                </c:pt>
                <c:pt idx="265">
                  <c:v>1.9072064001003163E-2</c:v>
                </c:pt>
                <c:pt idx="266">
                  <c:v>1.6057676403553305E-2</c:v>
                </c:pt>
                <c:pt idx="267">
                  <c:v>3.8541205623959431E-3</c:v>
                </c:pt>
                <c:pt idx="268">
                  <c:v>1.7848639940465736E-2</c:v>
                </c:pt>
                <c:pt idx="269">
                  <c:v>2.434114940401574E-2</c:v>
                </c:pt>
                <c:pt idx="270">
                  <c:v>2.0044740860336852E-2</c:v>
                </c:pt>
                <c:pt idx="271">
                  <c:v>2.250325207415204E-2</c:v>
                </c:pt>
                <c:pt idx="272">
                  <c:v>1.5872443133292936E-2</c:v>
                </c:pt>
                <c:pt idx="273">
                  <c:v>1.2125936741697898E-2</c:v>
                </c:pt>
                <c:pt idx="274">
                  <c:v>1.240936120190746E-2</c:v>
                </c:pt>
                <c:pt idx="275">
                  <c:v>-4.2966117767488914E-3</c:v>
                </c:pt>
                <c:pt idx="276">
                  <c:v>-9.9012024504756962E-3</c:v>
                </c:pt>
                <c:pt idx="277">
                  <c:v>7.0723815134793458E-3</c:v>
                </c:pt>
                <c:pt idx="278">
                  <c:v>-8.862590458445413E-4</c:v>
                </c:pt>
                <c:pt idx="279">
                  <c:v>-6.983431453695968E-3</c:v>
                </c:pt>
                <c:pt idx="280">
                  <c:v>-2.6780306147773636E-3</c:v>
                </c:pt>
                <c:pt idx="281">
                  <c:v>-6.1529553074484529E-3</c:v>
                </c:pt>
                <c:pt idx="282">
                  <c:v>-1.0566183157855118E-2</c:v>
                </c:pt>
                <c:pt idx="283">
                  <c:v>-1.0768152115301288E-3</c:v>
                </c:pt>
                <c:pt idx="284">
                  <c:v>-8.4068760527638651E-3</c:v>
                </c:pt>
                <c:pt idx="285">
                  <c:v>1.4613238567291941E-3</c:v>
                </c:pt>
                <c:pt idx="286">
                  <c:v>8.9165795219715935E-3</c:v>
                </c:pt>
                <c:pt idx="287">
                  <c:v>7.2417334638536371E-3</c:v>
                </c:pt>
                <c:pt idx="288">
                  <c:v>7.0627393858093144E-3</c:v>
                </c:pt>
                <c:pt idx="289">
                  <c:v>1.6062527594888965E-2</c:v>
                </c:pt>
                <c:pt idx="290">
                  <c:v>8.9131088882226702E-3</c:v>
                </c:pt>
                <c:pt idx="291">
                  <c:v>-7.664541982535135E-4</c:v>
                </c:pt>
                <c:pt idx="292">
                  <c:v>-6.698185231406608E-3</c:v>
                </c:pt>
                <c:pt idx="293">
                  <c:v>-7.348918188329584E-3</c:v>
                </c:pt>
                <c:pt idx="294">
                  <c:v>1.0535057947057561E-2</c:v>
                </c:pt>
                <c:pt idx="295">
                  <c:v>-8.6690183774928951E-3</c:v>
                </c:pt>
                <c:pt idx="296">
                  <c:v>-2.2830567525426823E-2</c:v>
                </c:pt>
                <c:pt idx="297">
                  <c:v>-2.2539730886839627E-2</c:v>
                </c:pt>
                <c:pt idx="298">
                  <c:v>-2.2819839628282018E-2</c:v>
                </c:pt>
                <c:pt idx="299">
                  <c:v>-1.5235234571286362E-2</c:v>
                </c:pt>
                <c:pt idx="300">
                  <c:v>-1.2745226114443266E-2</c:v>
                </c:pt>
                <c:pt idx="301">
                  <c:v>3.6393325840543304E-3</c:v>
                </c:pt>
                <c:pt idx="302">
                  <c:v>1.8531433946182282E-2</c:v>
                </c:pt>
                <c:pt idx="303">
                  <c:v>1.2572129131876495E-2</c:v>
                </c:pt>
                <c:pt idx="304">
                  <c:v>3.4285775699903318E-3</c:v>
                </c:pt>
                <c:pt idx="305">
                  <c:v>1.6405200713040163E-2</c:v>
                </c:pt>
                <c:pt idx="306">
                  <c:v>2.9168072186184193E-2</c:v>
                </c:pt>
                <c:pt idx="307">
                  <c:v>2.573382432463862E-2</c:v>
                </c:pt>
                <c:pt idx="308">
                  <c:v>2.1986794609816993E-2</c:v>
                </c:pt>
                <c:pt idx="309">
                  <c:v>1.140965468891942E-2</c:v>
                </c:pt>
                <c:pt idx="310">
                  <c:v>8.6973759814938864E-3</c:v>
                </c:pt>
                <c:pt idx="311">
                  <c:v>6.7988276602548286E-3</c:v>
                </c:pt>
                <c:pt idx="312">
                  <c:v>-6.3139924472046874E-3</c:v>
                </c:pt>
                <c:pt idx="313">
                  <c:v>1.5025290646605508E-3</c:v>
                </c:pt>
                <c:pt idx="314">
                  <c:v>-1.5875280396534805E-3</c:v>
                </c:pt>
                <c:pt idx="315">
                  <c:v>8.0601396217796131E-3</c:v>
                </c:pt>
                <c:pt idx="316">
                  <c:v>1.4455584285983175E-2</c:v>
                </c:pt>
                <c:pt idx="317">
                  <c:v>1.0127792881103928E-2</c:v>
                </c:pt>
                <c:pt idx="318">
                  <c:v>2.4281535088850133E-3</c:v>
                </c:pt>
                <c:pt idx="319">
                  <c:v>-6.8344787968826898E-3</c:v>
                </c:pt>
                <c:pt idx="320">
                  <c:v>-1.7451613899804538E-3</c:v>
                </c:pt>
                <c:pt idx="321">
                  <c:v>2.2278565781757824E-4</c:v>
                </c:pt>
                <c:pt idx="322">
                  <c:v>2.7322122567831099E-3</c:v>
                </c:pt>
                <c:pt idx="323">
                  <c:v>5.2147979311307482E-3</c:v>
                </c:pt>
                <c:pt idx="324">
                  <c:v>8.9488113628241502E-3</c:v>
                </c:pt>
                <c:pt idx="325">
                  <c:v>1.1669881365484285E-2</c:v>
                </c:pt>
                <c:pt idx="326">
                  <c:v>8.0135754356965034E-3</c:v>
                </c:pt>
                <c:pt idx="327">
                  <c:v>6.4772137081580737E-3</c:v>
                </c:pt>
                <c:pt idx="328">
                  <c:v>1.6542061997983037E-2</c:v>
                </c:pt>
                <c:pt idx="329">
                  <c:v>2.7789946250842981E-2</c:v>
                </c:pt>
                <c:pt idx="330">
                  <c:v>2.4777545508935885E-2</c:v>
                </c:pt>
                <c:pt idx="331">
                  <c:v>2.0560842415468652E-2</c:v>
                </c:pt>
                <c:pt idx="332">
                  <c:v>2.8970323813151577E-2</c:v>
                </c:pt>
                <c:pt idx="333">
                  <c:v>2.7391065484530727E-2</c:v>
                </c:pt>
                <c:pt idx="334">
                  <c:v>2.9648704563837912E-2</c:v>
                </c:pt>
                <c:pt idx="335">
                  <c:v>2.6347642983422931E-2</c:v>
                </c:pt>
                <c:pt idx="336">
                  <c:v>2.0131678555524751E-2</c:v>
                </c:pt>
                <c:pt idx="337">
                  <c:v>1.7703060428277184E-2</c:v>
                </c:pt>
                <c:pt idx="338">
                  <c:v>5.2361623181745613E-3</c:v>
                </c:pt>
                <c:pt idx="339">
                  <c:v>6.5238411591382666E-3</c:v>
                </c:pt>
                <c:pt idx="340">
                  <c:v>6.6326347609717007E-3</c:v>
                </c:pt>
                <c:pt idx="341">
                  <c:v>9.1821359839356718E-3</c:v>
                </c:pt>
                <c:pt idx="342">
                  <c:v>1.4981502236876146E-2</c:v>
                </c:pt>
                <c:pt idx="343">
                  <c:v>9.7540834412605752E-3</c:v>
                </c:pt>
                <c:pt idx="344">
                  <c:v>6.8655638090391585E-3</c:v>
                </c:pt>
                <c:pt idx="345">
                  <c:v>5.7947595316041279E-3</c:v>
                </c:pt>
                <c:pt idx="346">
                  <c:v>-4.1533287412433842E-4</c:v>
                </c:pt>
                <c:pt idx="347">
                  <c:v>8.0135355762493282E-3</c:v>
                </c:pt>
                <c:pt idx="348">
                  <c:v>1.3948095903707157E-2</c:v>
                </c:pt>
                <c:pt idx="349">
                  <c:v>1.2727481733569806E-2</c:v>
                </c:pt>
                <c:pt idx="350">
                  <c:v>1.1518800195177087E-2</c:v>
                </c:pt>
                <c:pt idx="351">
                  <c:v>1.6004160707239579E-2</c:v>
                </c:pt>
                <c:pt idx="352">
                  <c:v>8.9735138276109561E-3</c:v>
                </c:pt>
                <c:pt idx="353">
                  <c:v>1.3161400614545109E-2</c:v>
                </c:pt>
                <c:pt idx="354">
                  <c:v>7.5015978802694854E-3</c:v>
                </c:pt>
                <c:pt idx="355">
                  <c:v>5.6030891211427064E-4</c:v>
                </c:pt>
                <c:pt idx="356">
                  <c:v>1.1649931965700022E-2</c:v>
                </c:pt>
                <c:pt idx="357">
                  <c:v>2.6247463044750514E-3</c:v>
                </c:pt>
                <c:pt idx="358">
                  <c:v>5.2741671329332301E-3</c:v>
                </c:pt>
                <c:pt idx="359">
                  <c:v>8.1969830979989923E-3</c:v>
                </c:pt>
                <c:pt idx="360">
                  <c:v>6.6353444381803076E-3</c:v>
                </c:pt>
                <c:pt idx="361">
                  <c:v>4.1720564627336209E-3</c:v>
                </c:pt>
                <c:pt idx="362">
                  <c:v>-8.3911455409774391E-3</c:v>
                </c:pt>
                <c:pt idx="363">
                  <c:v>-3.6430865137921024E-3</c:v>
                </c:pt>
                <c:pt idx="364">
                  <c:v>-2.0347939693119029E-3</c:v>
                </c:pt>
                <c:pt idx="365">
                  <c:v>1.00425789294238E-2</c:v>
                </c:pt>
                <c:pt idx="366">
                  <c:v>7.1619634803490222E-3</c:v>
                </c:pt>
                <c:pt idx="367">
                  <c:v>1.1789628088777794E-2</c:v>
                </c:pt>
                <c:pt idx="368">
                  <c:v>5.4588406652840132E-3</c:v>
                </c:pt>
                <c:pt idx="369">
                  <c:v>9.1509279386845486E-4</c:v>
                </c:pt>
                <c:pt idx="370">
                  <c:v>-1.6890106884704364E-3</c:v>
                </c:pt>
                <c:pt idx="371">
                  <c:v>-5.8203848425592624E-3</c:v>
                </c:pt>
                <c:pt idx="372">
                  <c:v>-1.4117710981287218E-2</c:v>
                </c:pt>
                <c:pt idx="373">
                  <c:v>-2.7193536565581756E-2</c:v>
                </c:pt>
                <c:pt idx="374">
                  <c:v>-1.7707275507129482E-2</c:v>
                </c:pt>
                <c:pt idx="375">
                  <c:v>-3.244356550929639E-2</c:v>
                </c:pt>
                <c:pt idx="376">
                  <c:v>-3.4180828282176376E-2</c:v>
                </c:pt>
                <c:pt idx="377">
                  <c:v>-4.024098021703492E-2</c:v>
                </c:pt>
                <c:pt idx="378">
                  <c:v>-2.3914611695171874E-2</c:v>
                </c:pt>
                <c:pt idx="379">
                  <c:v>-2.1447099946045683E-2</c:v>
                </c:pt>
                <c:pt idx="380">
                  <c:v>-1.8547013938274681E-2</c:v>
                </c:pt>
                <c:pt idx="381">
                  <c:v>-1.1923157543195595E-2</c:v>
                </c:pt>
                <c:pt idx="382">
                  <c:v>1.2615172706024018E-2</c:v>
                </c:pt>
                <c:pt idx="383">
                  <c:v>1.5417014433106811E-2</c:v>
                </c:pt>
                <c:pt idx="384">
                  <c:v>1.6749182782253423E-2</c:v>
                </c:pt>
                <c:pt idx="385">
                  <c:v>3.1470052333185318E-2</c:v>
                </c:pt>
                <c:pt idx="386">
                  <c:v>3.3929162253002049E-2</c:v>
                </c:pt>
                <c:pt idx="387">
                  <c:v>4.2446824832524897E-2</c:v>
                </c:pt>
                <c:pt idx="388">
                  <c:v>2.8986826961907915E-2</c:v>
                </c:pt>
                <c:pt idx="389">
                  <c:v>3.1007556100072591E-2</c:v>
                </c:pt>
                <c:pt idx="390">
                  <c:v>3.3696067604706746E-2</c:v>
                </c:pt>
                <c:pt idx="391">
                  <c:v>2.7061286100017682E-2</c:v>
                </c:pt>
                <c:pt idx="392">
                  <c:v>2.103355722724087E-2</c:v>
                </c:pt>
                <c:pt idx="393">
                  <c:v>2.4409846362766149E-2</c:v>
                </c:pt>
                <c:pt idx="394">
                  <c:v>1.5370149162291029E-2</c:v>
                </c:pt>
                <c:pt idx="395">
                  <c:v>9.6025141991236476E-3</c:v>
                </c:pt>
                <c:pt idx="396">
                  <c:v>5.5921664471792996E-3</c:v>
                </c:pt>
                <c:pt idx="397">
                  <c:v>7.6698672870732674E-3</c:v>
                </c:pt>
                <c:pt idx="398">
                  <c:v>6.586596438645018E-3</c:v>
                </c:pt>
                <c:pt idx="399">
                  <c:v>-4.7562793663353262E-3</c:v>
                </c:pt>
                <c:pt idx="400">
                  <c:v>-2.1673648674694554E-3</c:v>
                </c:pt>
                <c:pt idx="401">
                  <c:v>-1.335833735551611E-3</c:v>
                </c:pt>
                <c:pt idx="402">
                  <c:v>-5.6249085692538173E-3</c:v>
                </c:pt>
                <c:pt idx="403">
                  <c:v>-9.6502266147268055E-3</c:v>
                </c:pt>
                <c:pt idx="404">
                  <c:v>-1.6495052762514506E-3</c:v>
                </c:pt>
                <c:pt idx="405">
                  <c:v>4.2474434906293129E-4</c:v>
                </c:pt>
                <c:pt idx="406">
                  <c:v>6.839601006403114E-3</c:v>
                </c:pt>
                <c:pt idx="407">
                  <c:v>1.3389695214647288E-3</c:v>
                </c:pt>
                <c:pt idx="408">
                  <c:v>-3.6287869174611077E-3</c:v>
                </c:pt>
                <c:pt idx="409">
                  <c:v>-2.8555150235709051E-3</c:v>
                </c:pt>
                <c:pt idx="410">
                  <c:v>1.3070179835727705E-3</c:v>
                </c:pt>
                <c:pt idx="411">
                  <c:v>-1.5875412369062709E-2</c:v>
                </c:pt>
                <c:pt idx="412">
                  <c:v>-1.3557454795875587E-3</c:v>
                </c:pt>
                <c:pt idx="413">
                  <c:v>-3.1953928008537752E-3</c:v>
                </c:pt>
                <c:pt idx="414">
                  <c:v>-1.3441716494756395E-2</c:v>
                </c:pt>
                <c:pt idx="415">
                  <c:v>-2.8073627837199182E-2</c:v>
                </c:pt>
                <c:pt idx="416">
                  <c:v>-3.2947741485488888E-2</c:v>
                </c:pt>
                <c:pt idx="417">
                  <c:v>-2.1366722658519553E-2</c:v>
                </c:pt>
                <c:pt idx="418">
                  <c:v>-1.4887506241030798E-2</c:v>
                </c:pt>
                <c:pt idx="419">
                  <c:v>-2.4335874687190635E-2</c:v>
                </c:pt>
                <c:pt idx="420">
                  <c:v>-1.4826903832800891E-2</c:v>
                </c:pt>
                <c:pt idx="421">
                  <c:v>-1.9403838962865304E-2</c:v>
                </c:pt>
                <c:pt idx="422">
                  <c:v>-3.9460180412048747E-2</c:v>
                </c:pt>
                <c:pt idx="423">
                  <c:v>-5.351516282223219E-2</c:v>
                </c:pt>
                <c:pt idx="424">
                  <c:v>-4.9147726444979771E-2</c:v>
                </c:pt>
                <c:pt idx="425">
                  <c:v>-4.39439210320842E-2</c:v>
                </c:pt>
                <c:pt idx="426">
                  <c:v>-4.3804097028661039E-2</c:v>
                </c:pt>
                <c:pt idx="427">
                  <c:v>-4.2105918938509651E-2</c:v>
                </c:pt>
                <c:pt idx="428">
                  <c:v>-3.1438416880244721E-2</c:v>
                </c:pt>
                <c:pt idx="429">
                  <c:v>3.1885719295181619E-3</c:v>
                </c:pt>
                <c:pt idx="430">
                  <c:v>-2.1448476224239454E-2</c:v>
                </c:pt>
                <c:pt idx="431">
                  <c:v>1.1657678132075256E-2</c:v>
                </c:pt>
                <c:pt idx="432">
                  <c:v>3.0203448425274899E-2</c:v>
                </c:pt>
                <c:pt idx="433">
                  <c:v>4.5305785023032598E-2</c:v>
                </c:pt>
                <c:pt idx="434">
                  <c:v>5.5596529902438692E-2</c:v>
                </c:pt>
                <c:pt idx="435">
                  <c:v>6.2343514672298241E-2</c:v>
                </c:pt>
                <c:pt idx="436">
                  <c:v>6.8409344173777503E-2</c:v>
                </c:pt>
                <c:pt idx="437">
                  <c:v>6.7270645324135667E-2</c:v>
                </c:pt>
                <c:pt idx="438">
                  <c:v>5.8050600403743491E-2</c:v>
                </c:pt>
                <c:pt idx="439">
                  <c:v>3.5831376603804511E-2</c:v>
                </c:pt>
                <c:pt idx="440">
                  <c:v>4.8841788007089833E-2</c:v>
                </c:pt>
                <c:pt idx="441">
                  <c:v>4.0381886069181021E-2</c:v>
                </c:pt>
                <c:pt idx="442">
                  <c:v>3.3702720896051724E-2</c:v>
                </c:pt>
                <c:pt idx="443">
                  <c:v>3.8320744794945516E-2</c:v>
                </c:pt>
                <c:pt idx="444">
                  <c:v>2.7148831858209332E-2</c:v>
                </c:pt>
                <c:pt idx="445">
                  <c:v>2.7833785128094209E-2</c:v>
                </c:pt>
                <c:pt idx="446">
                  <c:v>2.2152692576096214E-2</c:v>
                </c:pt>
                <c:pt idx="447">
                  <c:v>1.0729819283845752E-2</c:v>
                </c:pt>
                <c:pt idx="448">
                  <c:v>1.1583836861844726E-2</c:v>
                </c:pt>
                <c:pt idx="449">
                  <c:v>1.9538539689117514E-2</c:v>
                </c:pt>
                <c:pt idx="450">
                  <c:v>1.2351942162467671E-2</c:v>
                </c:pt>
                <c:pt idx="451">
                  <c:v>1.054870221281707E-2</c:v>
                </c:pt>
                <c:pt idx="452">
                  <c:v>1.542238969363055E-2</c:v>
                </c:pt>
                <c:pt idx="453">
                  <c:v>1.5166992346883843E-2</c:v>
                </c:pt>
                <c:pt idx="454">
                  <c:v>1.3319849130676723E-2</c:v>
                </c:pt>
                <c:pt idx="455">
                  <c:v>1.6823264406237735E-2</c:v>
                </c:pt>
                <c:pt idx="456">
                  <c:v>1.374789562443321E-2</c:v>
                </c:pt>
                <c:pt idx="457">
                  <c:v>6.6548646516189991E-3</c:v>
                </c:pt>
                <c:pt idx="458">
                  <c:v>1.2283942913713172E-2</c:v>
                </c:pt>
                <c:pt idx="459">
                  <c:v>1.0920767025247921E-2</c:v>
                </c:pt>
                <c:pt idx="460">
                  <c:v>1.1260482228532093E-2</c:v>
                </c:pt>
                <c:pt idx="461">
                  <c:v>1.0959149808482217E-2</c:v>
                </c:pt>
                <c:pt idx="462">
                  <c:v>-1.5470846574471766E-3</c:v>
                </c:pt>
                <c:pt idx="463">
                  <c:v>-4.6448666158154534E-3</c:v>
                </c:pt>
                <c:pt idx="464">
                  <c:v>-1.9980295891693506E-2</c:v>
                </c:pt>
                <c:pt idx="465">
                  <c:v>-1.8256914675378672E-2</c:v>
                </c:pt>
                <c:pt idx="466">
                  <c:v>-3.2057716087259297E-2</c:v>
                </c:pt>
                <c:pt idx="467">
                  <c:v>-3.1567712533609453E-2</c:v>
                </c:pt>
                <c:pt idx="468">
                  <c:v>-4.6457139616553081E-2</c:v>
                </c:pt>
                <c:pt idx="469">
                  <c:v>-3.0066739770391579E-2</c:v>
                </c:pt>
                <c:pt idx="470">
                  <c:v>-5.1727936755559534E-3</c:v>
                </c:pt>
                <c:pt idx="471">
                  <c:v>-2.2769870949801391E-3</c:v>
                </c:pt>
                <c:pt idx="472">
                  <c:v>8.8092573830793851E-3</c:v>
                </c:pt>
                <c:pt idx="473">
                  <c:v>1.0791948300368975E-2</c:v>
                </c:pt>
                <c:pt idx="474">
                  <c:v>2.7138762924389805E-2</c:v>
                </c:pt>
                <c:pt idx="475">
                  <c:v>2.5917439269623886E-2</c:v>
                </c:pt>
                <c:pt idx="476">
                  <c:v>4.3125308093497461E-2</c:v>
                </c:pt>
                <c:pt idx="477">
                  <c:v>4.4587501581643388E-2</c:v>
                </c:pt>
                <c:pt idx="478">
                  <c:v>4.2748377731285155E-2</c:v>
                </c:pt>
                <c:pt idx="479">
                  <c:v>2.2260282804842494E-2</c:v>
                </c:pt>
                <c:pt idx="480">
                  <c:v>-1.9918305154943326E-2</c:v>
                </c:pt>
                <c:pt idx="481">
                  <c:v>-3.3411198022951435E-2</c:v>
                </c:pt>
                <c:pt idx="482">
                  <c:v>-2.565168482277615E-2</c:v>
                </c:pt>
                <c:pt idx="483">
                  <c:v>-9.6663550064620025E-3</c:v>
                </c:pt>
                <c:pt idx="484">
                  <c:v>-1.7966370948403209E-2</c:v>
                </c:pt>
                <c:pt idx="485">
                  <c:v>-2.9397097991465004E-2</c:v>
                </c:pt>
                <c:pt idx="486">
                  <c:v>-3.284038672135596E-2</c:v>
                </c:pt>
                <c:pt idx="487">
                  <c:v>-3.3769822612157427E-2</c:v>
                </c:pt>
                <c:pt idx="488">
                  <c:v>-3.2696341928897164E-2</c:v>
                </c:pt>
                <c:pt idx="489">
                  <c:v>-1.9021427353308796E-2</c:v>
                </c:pt>
                <c:pt idx="490">
                  <c:v>9.7453861413528793E-4</c:v>
                </c:pt>
                <c:pt idx="491">
                  <c:v>1.4628258332864529E-2</c:v>
                </c:pt>
                <c:pt idx="492">
                  <c:v>1.8219835478504611E-2</c:v>
                </c:pt>
                <c:pt idx="493">
                  <c:v>-5.0169893454539132E-3</c:v>
                </c:pt>
                <c:pt idx="494">
                  <c:v>5.9875010344746776E-3</c:v>
                </c:pt>
                <c:pt idx="495">
                  <c:v>6.358301767230098E-4</c:v>
                </c:pt>
                <c:pt idx="496">
                  <c:v>-1.0369787110613257E-2</c:v>
                </c:pt>
                <c:pt idx="497">
                  <c:v>4.9497586255633202E-3</c:v>
                </c:pt>
                <c:pt idx="498">
                  <c:v>1.163562711948023E-3</c:v>
                </c:pt>
                <c:pt idx="499">
                  <c:v>7.0783984863672636E-4</c:v>
                </c:pt>
                <c:pt idx="500">
                  <c:v>1.3495325585080716E-2</c:v>
                </c:pt>
                <c:pt idx="501">
                  <c:v>4.6101543927049415E-3</c:v>
                </c:pt>
                <c:pt idx="502">
                  <c:v>-3.05347745603826E-4</c:v>
                </c:pt>
                <c:pt idx="503">
                  <c:v>1.7772808475160278E-3</c:v>
                </c:pt>
                <c:pt idx="504">
                  <c:v>-5.0441269488511456E-3</c:v>
                </c:pt>
                <c:pt idx="505">
                  <c:v>1.9053140556937652E-2</c:v>
                </c:pt>
                <c:pt idx="506">
                  <c:v>3.2611609335840654E-2</c:v>
                </c:pt>
                <c:pt idx="507">
                  <c:v>3.2720387172820373E-2</c:v>
                </c:pt>
                <c:pt idx="508">
                  <c:v>4.9863945637078355E-2</c:v>
                </c:pt>
                <c:pt idx="509">
                  <c:v>3.8581075176126446E-2</c:v>
                </c:pt>
                <c:pt idx="510">
                  <c:v>2.3930478444236992E-2</c:v>
                </c:pt>
                <c:pt idx="511">
                  <c:v>2.7032562788249719E-2</c:v>
                </c:pt>
                <c:pt idx="512">
                  <c:v>2.2901594849321066E-2</c:v>
                </c:pt>
                <c:pt idx="513">
                  <c:v>2.6022237198762142E-2</c:v>
                </c:pt>
                <c:pt idx="514">
                  <c:v>3.3033449067281999E-2</c:v>
                </c:pt>
                <c:pt idx="515">
                  <c:v>2.1648452404236709E-2</c:v>
                </c:pt>
                <c:pt idx="516">
                  <c:v>2.0200368069071623E-2</c:v>
                </c:pt>
                <c:pt idx="517">
                  <c:v>7.6413901464881737E-3</c:v>
                </c:pt>
                <c:pt idx="518">
                  <c:v>9.681169186406751E-3</c:v>
                </c:pt>
                <c:pt idx="519">
                  <c:v>3.5359963808582889E-3</c:v>
                </c:pt>
                <c:pt idx="520">
                  <c:v>-5.4780634577045076E-4</c:v>
                </c:pt>
                <c:pt idx="521">
                  <c:v>1.710180985807026E-3</c:v>
                </c:pt>
                <c:pt idx="522">
                  <c:v>-1.8673018118203426E-2</c:v>
                </c:pt>
                <c:pt idx="523">
                  <c:v>-1.4432970355283006E-2</c:v>
                </c:pt>
                <c:pt idx="524">
                  <c:v>-3.4294763852246134E-2</c:v>
                </c:pt>
                <c:pt idx="525">
                  <c:v>-3.544826761410684E-2</c:v>
                </c:pt>
                <c:pt idx="526">
                  <c:v>-2.1448446834670502E-2</c:v>
                </c:pt>
                <c:pt idx="527">
                  <c:v>-2.4581001071485167E-2</c:v>
                </c:pt>
                <c:pt idx="528">
                  <c:v>-1.7244330455800806E-2</c:v>
                </c:pt>
                <c:pt idx="529">
                  <c:v>-1.602115516759622E-2</c:v>
                </c:pt>
                <c:pt idx="530">
                  <c:v>4.6210770792980257E-4</c:v>
                </c:pt>
                <c:pt idx="531">
                  <c:v>-5.6177465574166578E-3</c:v>
                </c:pt>
                <c:pt idx="532">
                  <c:v>1.7629991794107805E-2</c:v>
                </c:pt>
                <c:pt idx="533">
                  <c:v>1.1946072666087703E-2</c:v>
                </c:pt>
                <c:pt idx="534">
                  <c:v>2.2894548102966122E-2</c:v>
                </c:pt>
                <c:pt idx="535">
                  <c:v>1.014814236257712E-2</c:v>
                </c:pt>
                <c:pt idx="536">
                  <c:v>-4.7548908631891481E-3</c:v>
                </c:pt>
                <c:pt idx="537">
                  <c:v>3.704107435339379E-3</c:v>
                </c:pt>
                <c:pt idx="538">
                  <c:v>2.4235807466493351E-3</c:v>
                </c:pt>
                <c:pt idx="539">
                  <c:v>-3.0854074988227119E-3</c:v>
                </c:pt>
                <c:pt idx="540">
                  <c:v>-1.9143763746671563E-2</c:v>
                </c:pt>
                <c:pt idx="541">
                  <c:v>-1.0735822312891793E-2</c:v>
                </c:pt>
                <c:pt idx="542">
                  <c:v>-1.3121131918041668E-2</c:v>
                </c:pt>
                <c:pt idx="543">
                  <c:v>-1.3437907886337822E-2</c:v>
                </c:pt>
                <c:pt idx="544">
                  <c:v>-4.6006206729120504E-3</c:v>
                </c:pt>
                <c:pt idx="545">
                  <c:v>1.4512881981527198E-2</c:v>
                </c:pt>
                <c:pt idx="546">
                  <c:v>2.2082589890440488E-2</c:v>
                </c:pt>
                <c:pt idx="547">
                  <c:v>1.5125021923846205E-2</c:v>
                </c:pt>
                <c:pt idx="548">
                  <c:v>4.5910717554260442E-3</c:v>
                </c:pt>
                <c:pt idx="549">
                  <c:v>1.8560746738414902E-2</c:v>
                </c:pt>
                <c:pt idx="550">
                  <c:v>2.1755254383180645E-2</c:v>
                </c:pt>
                <c:pt idx="551">
                  <c:v>6.8560979469582256E-3</c:v>
                </c:pt>
                <c:pt idx="552">
                  <c:v>9.4617736703464551E-3</c:v>
                </c:pt>
                <c:pt idx="553">
                  <c:v>1.0044103978109731E-2</c:v>
                </c:pt>
                <c:pt idx="554">
                  <c:v>1.243974543850972E-2</c:v>
                </c:pt>
                <c:pt idx="555">
                  <c:v>1.0347110210904169E-2</c:v>
                </c:pt>
                <c:pt idx="556">
                  <c:v>7.4079997528714936E-3</c:v>
                </c:pt>
                <c:pt idx="557">
                  <c:v>7.849893605719133E-3</c:v>
                </c:pt>
                <c:pt idx="558">
                  <c:v>8.9868659556715177E-3</c:v>
                </c:pt>
                <c:pt idx="559">
                  <c:v>1.0452879861467714E-4</c:v>
                </c:pt>
                <c:pt idx="560">
                  <c:v>-9.2972773270766935E-3</c:v>
                </c:pt>
                <c:pt idx="561">
                  <c:v>1.2942202999383147E-2</c:v>
                </c:pt>
                <c:pt idx="562">
                  <c:v>6.6858878157499942E-3</c:v>
                </c:pt>
                <c:pt idx="563">
                  <c:v>-3.7404130311166151E-3</c:v>
                </c:pt>
                <c:pt idx="564">
                  <c:v>-1.3280677280049231E-2</c:v>
                </c:pt>
                <c:pt idx="565">
                  <c:v>-1.1868907628308029E-2</c:v>
                </c:pt>
                <c:pt idx="566">
                  <c:v>-7.5102594133539743E-4</c:v>
                </c:pt>
                <c:pt idx="567">
                  <c:v>-1.7036696296094144E-3</c:v>
                </c:pt>
                <c:pt idx="568">
                  <c:v>-7.4230705878292769E-3</c:v>
                </c:pt>
                <c:pt idx="569">
                  <c:v>-3.9807239372905917E-3</c:v>
                </c:pt>
                <c:pt idx="570">
                  <c:v>1.6921433793931243E-2</c:v>
                </c:pt>
                <c:pt idx="571">
                  <c:v>6.8257758174838064E-3</c:v>
                </c:pt>
                <c:pt idx="572">
                  <c:v>6.9326553635899648E-3</c:v>
                </c:pt>
                <c:pt idx="573">
                  <c:v>1.8197077005501158E-2</c:v>
                </c:pt>
                <c:pt idx="574">
                  <c:v>2.173180911124881E-2</c:v>
                </c:pt>
                <c:pt idx="575">
                  <c:v>2.0300244054910155E-2</c:v>
                </c:pt>
                <c:pt idx="576">
                  <c:v>4.6957111153571943E-3</c:v>
                </c:pt>
                <c:pt idx="577">
                  <c:v>-5.3693738700793083E-4</c:v>
                </c:pt>
                <c:pt idx="578">
                  <c:v>1.1537977872355248E-2</c:v>
                </c:pt>
                <c:pt idx="579">
                  <c:v>1.0575415570848592E-2</c:v>
                </c:pt>
                <c:pt idx="580">
                  <c:v>-6.4847040307885705E-3</c:v>
                </c:pt>
                <c:pt idx="581">
                  <c:v>-5.1954793987840052E-3</c:v>
                </c:pt>
                <c:pt idx="582">
                  <c:v>-9.2478967918838417E-3</c:v>
                </c:pt>
                <c:pt idx="583">
                  <c:v>-6.4876860792008623E-3</c:v>
                </c:pt>
                <c:pt idx="584">
                  <c:v>-1.421729884177448E-2</c:v>
                </c:pt>
                <c:pt idx="585">
                  <c:v>-1.7989659764810515E-2</c:v>
                </c:pt>
                <c:pt idx="586">
                  <c:v>-2.2248835396419208E-2</c:v>
                </c:pt>
                <c:pt idx="587">
                  <c:v>-1.1495364719625813E-2</c:v>
                </c:pt>
                <c:pt idx="588">
                  <c:v>-8.6457916735478303E-3</c:v>
                </c:pt>
                <c:pt idx="589">
                  <c:v>-5.6411113092144473E-3</c:v>
                </c:pt>
                <c:pt idx="590">
                  <c:v>-6.3214710092871357E-3</c:v>
                </c:pt>
                <c:pt idx="591">
                  <c:v>-1.3012103334176199E-2</c:v>
                </c:pt>
                <c:pt idx="592">
                  <c:v>-6.3292682402182315E-3</c:v>
                </c:pt>
                <c:pt idx="593">
                  <c:v>-6.4682131455610073E-3</c:v>
                </c:pt>
                <c:pt idx="594">
                  <c:v>1.2046348984292358E-2</c:v>
                </c:pt>
                <c:pt idx="595">
                  <c:v>8.1659490904007915E-3</c:v>
                </c:pt>
                <c:pt idx="596">
                  <c:v>2.0737877766305573E-2</c:v>
                </c:pt>
                <c:pt idx="597">
                  <c:v>2.0955278452129772E-2</c:v>
                </c:pt>
                <c:pt idx="598">
                  <c:v>1.6043209193317993E-3</c:v>
                </c:pt>
                <c:pt idx="599">
                  <c:v>-3.1107996228655569E-3</c:v>
                </c:pt>
                <c:pt idx="600">
                  <c:v>3.5179189819560122E-3</c:v>
                </c:pt>
                <c:pt idx="601">
                  <c:v>-1.2935760962194674E-2</c:v>
                </c:pt>
                <c:pt idx="602">
                  <c:v>-1.5954529332770723E-2</c:v>
                </c:pt>
                <c:pt idx="603">
                  <c:v>-1.1020116864953473E-2</c:v>
                </c:pt>
                <c:pt idx="604">
                  <c:v>-2.1182187394551459E-2</c:v>
                </c:pt>
                <c:pt idx="605">
                  <c:v>-1.973380459866815E-2</c:v>
                </c:pt>
                <c:pt idx="606">
                  <c:v>-1.9747612320090903E-2</c:v>
                </c:pt>
                <c:pt idx="607">
                  <c:v>-3.7176243325900096E-2</c:v>
                </c:pt>
                <c:pt idx="608">
                  <c:v>-2.7536129927596791E-2</c:v>
                </c:pt>
                <c:pt idx="609">
                  <c:v>-1.2295139926849125E-2</c:v>
                </c:pt>
                <c:pt idx="610">
                  <c:v>-8.9971511579121108E-4</c:v>
                </c:pt>
                <c:pt idx="611">
                  <c:v>2.4630527067544487E-2</c:v>
                </c:pt>
                <c:pt idx="612">
                  <c:v>2.1240308742235505E-2</c:v>
                </c:pt>
                <c:pt idx="613">
                  <c:v>2.2310945621112393E-2</c:v>
                </c:pt>
                <c:pt idx="614">
                  <c:v>2.3724587866028088E-2</c:v>
                </c:pt>
                <c:pt idx="615">
                  <c:v>2.8364756594817988E-2</c:v>
                </c:pt>
                <c:pt idx="616">
                  <c:v>1.8031399987951193E-2</c:v>
                </c:pt>
                <c:pt idx="617">
                  <c:v>3.2433799599130682E-2</c:v>
                </c:pt>
                <c:pt idx="618">
                  <c:v>2.4481941685194013E-2</c:v>
                </c:pt>
                <c:pt idx="619">
                  <c:v>1.4579348900910223E-3</c:v>
                </c:pt>
                <c:pt idx="620">
                  <c:v>-1.5339088567011832E-2</c:v>
                </c:pt>
                <c:pt idx="621">
                  <c:v>-7.472287960440349E-3</c:v>
                </c:pt>
                <c:pt idx="622">
                  <c:v>5.5511117886293581E-4</c:v>
                </c:pt>
                <c:pt idx="623">
                  <c:v>-7.3992552359287483E-3</c:v>
                </c:pt>
                <c:pt idx="624">
                  <c:v>-1.0778930926161159E-2</c:v>
                </c:pt>
                <c:pt idx="625">
                  <c:v>-1.4310561238978316E-2</c:v>
                </c:pt>
                <c:pt idx="626">
                  <c:v>-1.2292004474058224E-2</c:v>
                </c:pt>
                <c:pt idx="627">
                  <c:v>-6.7916008525258425E-3</c:v>
                </c:pt>
                <c:pt idx="628">
                  <c:v>-8.8825864198889808E-3</c:v>
                </c:pt>
                <c:pt idx="629">
                  <c:v>-1.0005889457534471E-3</c:v>
                </c:pt>
                <c:pt idx="630">
                  <c:v>1.7518001725776118E-2</c:v>
                </c:pt>
                <c:pt idx="631">
                  <c:v>-4.3951368954884542E-3</c:v>
                </c:pt>
                <c:pt idx="632">
                  <c:v>-1.073767575939033E-2</c:v>
                </c:pt>
                <c:pt idx="633">
                  <c:v>-1.2042068671047644E-2</c:v>
                </c:pt>
                <c:pt idx="634">
                  <c:v>-5.8636327910814414E-3</c:v>
                </c:pt>
                <c:pt idx="635">
                  <c:v>2.0949527816583702E-3</c:v>
                </c:pt>
                <c:pt idx="636">
                  <c:v>1.7182094076847103E-3</c:v>
                </c:pt>
                <c:pt idx="637">
                  <c:v>-9.6807656736413849E-3</c:v>
                </c:pt>
                <c:pt idx="638">
                  <c:v>-2.3223530375515722E-2</c:v>
                </c:pt>
                <c:pt idx="639">
                  <c:v>-5.2713749264460222E-2</c:v>
                </c:pt>
                <c:pt idx="640">
                  <c:v>-0.10565202973213884</c:v>
                </c:pt>
                <c:pt idx="641">
                  <c:v>-0.10966321467263708</c:v>
                </c:pt>
                <c:pt idx="642">
                  <c:v>-7.232151882212963E-2</c:v>
                </c:pt>
                <c:pt idx="643">
                  <c:v>-4.7038238795342052E-2</c:v>
                </c:pt>
                <c:pt idx="644">
                  <c:v>-5.0334019648968303E-2</c:v>
                </c:pt>
                <c:pt idx="645">
                  <c:v>-6.3958989653518067E-2</c:v>
                </c:pt>
                <c:pt idx="646">
                  <c:v>-9.1352656743371563E-2</c:v>
                </c:pt>
                <c:pt idx="647">
                  <c:v>-6.493584904483049E-2</c:v>
                </c:pt>
                <c:pt idx="648">
                  <c:v>-4.2445772623411274E-2</c:v>
                </c:pt>
                <c:pt idx="649">
                  <c:v>-2.5524839169985328E-2</c:v>
                </c:pt>
                <c:pt idx="650">
                  <c:v>3.9460242273173782E-2</c:v>
                </c:pt>
                <c:pt idx="651">
                  <c:v>3.9079456527055974E-2</c:v>
                </c:pt>
                <c:pt idx="652">
                  <c:v>6.0522322286071396E-3</c:v>
                </c:pt>
                <c:pt idx="653">
                  <c:v>-1.3478015485257074E-2</c:v>
                </c:pt>
                <c:pt idx="654">
                  <c:v>-1.8184608136308646E-2</c:v>
                </c:pt>
                <c:pt idx="655">
                  <c:v>2.992158196462525E-3</c:v>
                </c:pt>
                <c:pt idx="656">
                  <c:v>4.1682548797249357E-2</c:v>
                </c:pt>
                <c:pt idx="657">
                  <c:v>2.0990533038256137E-2</c:v>
                </c:pt>
                <c:pt idx="658">
                  <c:v>3.5301860787397402E-3</c:v>
                </c:pt>
                <c:pt idx="659">
                  <c:v>2.3533887074775186E-2</c:v>
                </c:pt>
                <c:pt idx="660">
                  <c:v>-1.363468016744954E-2</c:v>
                </c:pt>
                <c:pt idx="661">
                  <c:v>-1.6903884454847191E-3</c:v>
                </c:pt>
                <c:pt idx="662">
                  <c:v>-1.032311600408207E-2</c:v>
                </c:pt>
                <c:pt idx="663">
                  <c:v>-1.5266024155612143E-2</c:v>
                </c:pt>
                <c:pt idx="664">
                  <c:v>-3.7169193699662907E-2</c:v>
                </c:pt>
                <c:pt idx="665">
                  <c:v>-4.8686787814689575E-2</c:v>
                </c:pt>
                <c:pt idx="666">
                  <c:v>-3.8458630289254642E-2</c:v>
                </c:pt>
                <c:pt idx="667">
                  <c:v>-3.3922346874028765E-2</c:v>
                </c:pt>
                <c:pt idx="668">
                  <c:v>-3.4123228678894584E-3</c:v>
                </c:pt>
                <c:pt idx="669">
                  <c:v>1.0156878581051021E-2</c:v>
                </c:pt>
                <c:pt idx="670">
                  <c:v>1.8957119468981078E-2</c:v>
                </c:pt>
                <c:pt idx="671">
                  <c:v>2.9011383259575418E-2</c:v>
                </c:pt>
                <c:pt idx="672">
                  <c:v>4.1159815688594684E-2</c:v>
                </c:pt>
                <c:pt idx="673">
                  <c:v>4.235056586691073E-2</c:v>
                </c:pt>
                <c:pt idx="674">
                  <c:v>6.9626441207487177E-2</c:v>
                </c:pt>
                <c:pt idx="675">
                  <c:v>6.1545523524377435E-2</c:v>
                </c:pt>
                <c:pt idx="676">
                  <c:v>3.7922194344089034E-2</c:v>
                </c:pt>
                <c:pt idx="677">
                  <c:v>5.0693806956558486E-2</c:v>
                </c:pt>
                <c:pt idx="678">
                  <c:v>4.1040075344548614E-2</c:v>
                </c:pt>
                <c:pt idx="679">
                  <c:v>2.3185990587821E-2</c:v>
                </c:pt>
                <c:pt idx="680">
                  <c:v>2.5358579254127451E-2</c:v>
                </c:pt>
                <c:pt idx="681">
                  <c:v>1.1512610108419087E-2</c:v>
                </c:pt>
                <c:pt idx="682">
                  <c:v>1.9223677120895427E-2</c:v>
                </c:pt>
                <c:pt idx="683">
                  <c:v>2.9468782218667697E-2</c:v>
                </c:pt>
                <c:pt idx="684">
                  <c:v>2.627918522290025E-2</c:v>
                </c:pt>
                <c:pt idx="685">
                  <c:v>3.0570623312367744E-2</c:v>
                </c:pt>
                <c:pt idx="686">
                  <c:v>4.7068542587461834E-2</c:v>
                </c:pt>
                <c:pt idx="687">
                  <c:v>3.1875115694835421E-2</c:v>
                </c:pt>
                <c:pt idx="688">
                  <c:v>2.2493572481383246E-2</c:v>
                </c:pt>
                <c:pt idx="689">
                  <c:v>3.4026940076337595E-2</c:v>
                </c:pt>
                <c:pt idx="690">
                  <c:v>3.8173393626807002E-2</c:v>
                </c:pt>
                <c:pt idx="691">
                  <c:v>4.0464176253200784E-2</c:v>
                </c:pt>
                <c:pt idx="692">
                  <c:v>2.2840539146596395E-2</c:v>
                </c:pt>
                <c:pt idx="693">
                  <c:v>1.1522903424356769E-2</c:v>
                </c:pt>
                <c:pt idx="694">
                  <c:v>3.5665454515308903E-3</c:v>
                </c:pt>
                <c:pt idx="695">
                  <c:v>7.6333866421182221E-3</c:v>
                </c:pt>
                <c:pt idx="696">
                  <c:v>-7.3704092704408664E-3</c:v>
                </c:pt>
                <c:pt idx="697">
                  <c:v>-2.1009696864517199E-2</c:v>
                </c:pt>
                <c:pt idx="698">
                  <c:v>-2.7458855633703979E-2</c:v>
                </c:pt>
                <c:pt idx="699">
                  <c:v>-2.4469429629827667E-2</c:v>
                </c:pt>
                <c:pt idx="700">
                  <c:v>-2.853405946209565E-2</c:v>
                </c:pt>
                <c:pt idx="701">
                  <c:v>-8.9491627300045951E-3</c:v>
                </c:pt>
                <c:pt idx="702">
                  <c:v>-8.9401133330026528E-3</c:v>
                </c:pt>
                <c:pt idx="703">
                  <c:v>-4.7894758473709734E-3</c:v>
                </c:pt>
                <c:pt idx="704">
                  <c:v>3.8461909382939146E-3</c:v>
                </c:pt>
                <c:pt idx="705">
                  <c:v>3.557985676576433E-3</c:v>
                </c:pt>
                <c:pt idx="706">
                  <c:v>6.6621522340900279E-3</c:v>
                </c:pt>
                <c:pt idx="707">
                  <c:v>2.1344756873019233E-2</c:v>
                </c:pt>
                <c:pt idx="708">
                  <c:v>2.7963597490822507E-2</c:v>
                </c:pt>
                <c:pt idx="709">
                  <c:v>2.379423395204399E-2</c:v>
                </c:pt>
                <c:pt idx="710">
                  <c:v>1.407791835463984E-2</c:v>
                </c:pt>
                <c:pt idx="711">
                  <c:v>-1.6433138309005089E-2</c:v>
                </c:pt>
                <c:pt idx="712">
                  <c:v>5.0084583337050093E-3</c:v>
                </c:pt>
                <c:pt idx="713">
                  <c:v>-5.8085410580869133E-3</c:v>
                </c:pt>
                <c:pt idx="714">
                  <c:v>-1.1083969608560501E-2</c:v>
                </c:pt>
                <c:pt idx="715">
                  <c:v>-2.0074306178966456E-2</c:v>
                </c:pt>
                <c:pt idx="716">
                  <c:v>-1.769630886488506E-2</c:v>
                </c:pt>
                <c:pt idx="717">
                  <c:v>-3.7903617897922778E-2</c:v>
                </c:pt>
                <c:pt idx="718">
                  <c:v>-2.8507529986193162E-2</c:v>
                </c:pt>
                <c:pt idx="719">
                  <c:v>-2.8568888855780218E-2</c:v>
                </c:pt>
                <c:pt idx="720">
                  <c:v>-3.1016606745115343E-3</c:v>
                </c:pt>
                <c:pt idx="721">
                  <c:v>-3.7786103165215437E-3</c:v>
                </c:pt>
                <c:pt idx="722">
                  <c:v>-4.2053961671214508E-2</c:v>
                </c:pt>
                <c:pt idx="723">
                  <c:v>-2.7291611295425636E-2</c:v>
                </c:pt>
                <c:pt idx="724">
                  <c:v>-1.2002462953819302E-2</c:v>
                </c:pt>
                <c:pt idx="725">
                  <c:v>8.1082198737832348E-3</c:v>
                </c:pt>
                <c:pt idx="726">
                  <c:v>4.2594479790615692E-3</c:v>
                </c:pt>
                <c:pt idx="727">
                  <c:v>2.1692379222113835E-2</c:v>
                </c:pt>
                <c:pt idx="728">
                  <c:v>2.7521755270771643E-2</c:v>
                </c:pt>
                <c:pt idx="729">
                  <c:v>9.7157762666171699E-3</c:v>
                </c:pt>
                <c:pt idx="730">
                  <c:v>-1.4151344334501135E-2</c:v>
                </c:pt>
                <c:pt idx="731">
                  <c:v>-1.44186097324802E-2</c:v>
                </c:pt>
                <c:pt idx="732">
                  <c:v>5.5490896207317352E-3</c:v>
                </c:pt>
                <c:pt idx="733">
                  <c:v>-1.5401379731716364E-2</c:v>
                </c:pt>
                <c:pt idx="734">
                  <c:v>-4.8165292218381096E-2</c:v>
                </c:pt>
                <c:pt idx="735">
                  <c:v>-7.1404426262839868E-2</c:v>
                </c:pt>
                <c:pt idx="736">
                  <c:v>-6.8951602296823303E-2</c:v>
                </c:pt>
                <c:pt idx="737">
                  <c:v>-5.8998151715788164E-2</c:v>
                </c:pt>
                <c:pt idx="738">
                  <c:v>-9.4854191069891736E-2</c:v>
                </c:pt>
                <c:pt idx="739">
                  <c:v>-7.1052731099702685E-2</c:v>
                </c:pt>
                <c:pt idx="740">
                  <c:v>-8.3432018884680714E-2</c:v>
                </c:pt>
                <c:pt idx="741">
                  <c:v>-6.7478297008910115E-2</c:v>
                </c:pt>
                <c:pt idx="742">
                  <c:v>-8.1251267294782034E-2</c:v>
                </c:pt>
                <c:pt idx="743">
                  <c:v>-6.2867115838967175E-2</c:v>
                </c:pt>
                <c:pt idx="744">
                  <c:v>-1.8800572503860243E-2</c:v>
                </c:pt>
                <c:pt idx="745">
                  <c:v>-2.3664579795894831E-2</c:v>
                </c:pt>
                <c:pt idx="746">
                  <c:v>-1.0472250353542861E-2</c:v>
                </c:pt>
                <c:pt idx="747">
                  <c:v>-2.9167687045359655E-2</c:v>
                </c:pt>
                <c:pt idx="748">
                  <c:v>1.6280389618948477E-3</c:v>
                </c:pt>
                <c:pt idx="749">
                  <c:v>9.5286288364013188E-3</c:v>
                </c:pt>
                <c:pt idx="750">
                  <c:v>3.0921066992825492E-2</c:v>
                </c:pt>
                <c:pt idx="751">
                  <c:v>1.1468417870723415E-2</c:v>
                </c:pt>
                <c:pt idx="752">
                  <c:v>2.8210803919314686E-2</c:v>
                </c:pt>
                <c:pt idx="753">
                  <c:v>2.4554383737375004E-2</c:v>
                </c:pt>
                <c:pt idx="754">
                  <c:v>-1.4180501148302006E-2</c:v>
                </c:pt>
                <c:pt idx="755">
                  <c:v>-1.2674014397149947E-2</c:v>
                </c:pt>
                <c:pt idx="756">
                  <c:v>-2.7383092712041996E-2</c:v>
                </c:pt>
                <c:pt idx="757">
                  <c:v>-1.6649138613021232E-2</c:v>
                </c:pt>
                <c:pt idx="758">
                  <c:v>-3.4539936405522782E-2</c:v>
                </c:pt>
                <c:pt idx="759">
                  <c:v>-3.9668572387220435E-2</c:v>
                </c:pt>
                <c:pt idx="760">
                  <c:v>-2.2843499850864674E-2</c:v>
                </c:pt>
                <c:pt idx="761">
                  <c:v>1.2423579588263891E-2</c:v>
                </c:pt>
                <c:pt idx="762">
                  <c:v>2.7673275634855928E-3</c:v>
                </c:pt>
                <c:pt idx="763">
                  <c:v>1.2157257973786414E-3</c:v>
                </c:pt>
                <c:pt idx="764">
                  <c:v>3.4220615146456863E-2</c:v>
                </c:pt>
                <c:pt idx="765">
                  <c:v>3.5943096053312217E-2</c:v>
                </c:pt>
                <c:pt idx="766">
                  <c:v>4.1036896326858439E-2</c:v>
                </c:pt>
                <c:pt idx="767">
                  <c:v>5.2510231234528588E-2</c:v>
                </c:pt>
                <c:pt idx="768">
                  <c:v>6.3015813250569583E-2</c:v>
                </c:pt>
                <c:pt idx="769">
                  <c:v>3.5531666750429562E-2</c:v>
                </c:pt>
                <c:pt idx="770">
                  <c:v>4.2738314731904523E-2</c:v>
                </c:pt>
                <c:pt idx="771">
                  <c:v>3.0478153792714947E-2</c:v>
                </c:pt>
                <c:pt idx="772">
                  <c:v>3.8647419994268135E-2</c:v>
                </c:pt>
                <c:pt idx="773">
                  <c:v>4.1973893358826592E-2</c:v>
                </c:pt>
                <c:pt idx="774">
                  <c:v>2.8507785140085385E-2</c:v>
                </c:pt>
                <c:pt idx="775">
                  <c:v>2.9736606412219545E-2</c:v>
                </c:pt>
                <c:pt idx="776">
                  <c:v>3.0346319314722141E-2</c:v>
                </c:pt>
                <c:pt idx="777">
                  <c:v>1.9217745295412696E-2</c:v>
                </c:pt>
                <c:pt idx="778">
                  <c:v>3.7352155981928079E-2</c:v>
                </c:pt>
                <c:pt idx="779">
                  <c:v>4.4244519162680442E-2</c:v>
                </c:pt>
                <c:pt idx="780">
                  <c:v>1.8817502344168843E-2</c:v>
                </c:pt>
                <c:pt idx="781">
                  <c:v>2.0316280663722593E-2</c:v>
                </c:pt>
                <c:pt idx="782">
                  <c:v>2.3397229474807338E-2</c:v>
                </c:pt>
                <c:pt idx="783">
                  <c:v>2.4492756620318395E-2</c:v>
                </c:pt>
                <c:pt idx="784">
                  <c:v>2.4593225718014453E-2</c:v>
                </c:pt>
                <c:pt idx="785">
                  <c:v>3.5019208792214825E-2</c:v>
                </c:pt>
                <c:pt idx="786">
                  <c:v>2.3573026426166082E-2</c:v>
                </c:pt>
                <c:pt idx="787">
                  <c:v>2.3039091882549701E-2</c:v>
                </c:pt>
                <c:pt idx="788">
                  <c:v>7.3216535212915065E-3</c:v>
                </c:pt>
                <c:pt idx="789">
                  <c:v>1.7361433846848823E-2</c:v>
                </c:pt>
                <c:pt idx="790">
                  <c:v>2.3540944608090364E-2</c:v>
                </c:pt>
                <c:pt idx="791">
                  <c:v>1.5914374333120606E-2</c:v>
                </c:pt>
                <c:pt idx="792">
                  <c:v>1.5651750360075024E-2</c:v>
                </c:pt>
                <c:pt idx="793">
                  <c:v>8.042303446214016E-3</c:v>
                </c:pt>
                <c:pt idx="794">
                  <c:v>-3.1390871624227541E-3</c:v>
                </c:pt>
                <c:pt idx="795">
                  <c:v>8.1914836704018289E-3</c:v>
                </c:pt>
                <c:pt idx="796">
                  <c:v>2.5499192491507082E-3</c:v>
                </c:pt>
                <c:pt idx="797">
                  <c:v>5.7107641535881831E-3</c:v>
                </c:pt>
                <c:pt idx="798">
                  <c:v>2.4221107750018621E-3</c:v>
                </c:pt>
                <c:pt idx="799">
                  <c:v>3.2598528312501669E-3</c:v>
                </c:pt>
                <c:pt idx="800">
                  <c:v>8.9090427195996601E-3</c:v>
                </c:pt>
                <c:pt idx="801">
                  <c:v>1.1123797337302507E-2</c:v>
                </c:pt>
                <c:pt idx="802">
                  <c:v>3.8280686412500622E-3</c:v>
                </c:pt>
                <c:pt idx="803">
                  <c:v>1.356127434443322E-2</c:v>
                </c:pt>
                <c:pt idx="804">
                  <c:v>2.6837310752693772E-2</c:v>
                </c:pt>
                <c:pt idx="805">
                  <c:v>1.7145767704260732E-2</c:v>
                </c:pt>
                <c:pt idx="806">
                  <c:v>2.3986278791430008E-2</c:v>
                </c:pt>
                <c:pt idx="807">
                  <c:v>2.1251434640496236E-2</c:v>
                </c:pt>
                <c:pt idx="808">
                  <c:v>2.2181291256160838E-2</c:v>
                </c:pt>
                <c:pt idx="809">
                  <c:v>1.4436537238002162E-2</c:v>
                </c:pt>
                <c:pt idx="810">
                  <c:v>6.094461583259228E-3</c:v>
                </c:pt>
                <c:pt idx="811">
                  <c:v>-3.3520863460945816E-3</c:v>
                </c:pt>
                <c:pt idx="812">
                  <c:v>-7.443266030248555E-3</c:v>
                </c:pt>
                <c:pt idx="813">
                  <c:v>-6.1833851348706333E-3</c:v>
                </c:pt>
                <c:pt idx="814">
                  <c:v>-1.7977622719251556E-2</c:v>
                </c:pt>
                <c:pt idx="815">
                  <c:v>-2.46934602291836E-2</c:v>
                </c:pt>
                <c:pt idx="816">
                  <c:v>-1.9724933821216997E-2</c:v>
                </c:pt>
                <c:pt idx="817">
                  <c:v>-1.660318189792229E-2</c:v>
                </c:pt>
                <c:pt idx="818">
                  <c:v>-1.4036279401789444E-2</c:v>
                </c:pt>
                <c:pt idx="819">
                  <c:v>-3.5009138880236069E-3</c:v>
                </c:pt>
                <c:pt idx="820">
                  <c:v>-1.4756430967862716E-2</c:v>
                </c:pt>
                <c:pt idx="821">
                  <c:v>-5.6522747687015509E-3</c:v>
                </c:pt>
                <c:pt idx="822">
                  <c:v>-9.0907595548025376E-3</c:v>
                </c:pt>
                <c:pt idx="823">
                  <c:v>-7.1213898330168713E-3</c:v>
                </c:pt>
                <c:pt idx="824">
                  <c:v>-7.8627536498023457E-3</c:v>
                </c:pt>
                <c:pt idx="825">
                  <c:v>-1.7030132306843572E-3</c:v>
                </c:pt>
                <c:pt idx="826">
                  <c:v>-5.1775713313270818E-3</c:v>
                </c:pt>
                <c:pt idx="827">
                  <c:v>-2.3457229201882071E-3</c:v>
                </c:pt>
                <c:pt idx="828">
                  <c:v>-5.1865722488974716E-3</c:v>
                </c:pt>
                <c:pt idx="829">
                  <c:v>-4.0043001244760221E-3</c:v>
                </c:pt>
                <c:pt idx="830">
                  <c:v>1.255375235151953E-2</c:v>
                </c:pt>
                <c:pt idx="831">
                  <c:v>1.2512765998577901E-2</c:v>
                </c:pt>
                <c:pt idx="832">
                  <c:v>2.5304895096235239E-2</c:v>
                </c:pt>
                <c:pt idx="833">
                  <c:v>1.4550149691674806E-2</c:v>
                </c:pt>
                <c:pt idx="834">
                  <c:v>2.5140411836732341E-2</c:v>
                </c:pt>
                <c:pt idx="835">
                  <c:v>2.7755950461486836E-2</c:v>
                </c:pt>
                <c:pt idx="836">
                  <c:v>2.8553482813374487E-2</c:v>
                </c:pt>
                <c:pt idx="837">
                  <c:v>2.7437352113229872E-2</c:v>
                </c:pt>
                <c:pt idx="838">
                  <c:v>3.0813604306563439E-2</c:v>
                </c:pt>
                <c:pt idx="839">
                  <c:v>2.0529068341074624E-2</c:v>
                </c:pt>
                <c:pt idx="840">
                  <c:v>1.1859303184076396E-2</c:v>
                </c:pt>
                <c:pt idx="841">
                  <c:v>2.8522366796057148E-3</c:v>
                </c:pt>
                <c:pt idx="842">
                  <c:v>-9.5737567117639612E-3</c:v>
                </c:pt>
                <c:pt idx="843">
                  <c:v>-1.0368493256209466E-2</c:v>
                </c:pt>
                <c:pt idx="844">
                  <c:v>-1.3345300823201131E-2</c:v>
                </c:pt>
                <c:pt idx="845">
                  <c:v>-1.3037904162802198E-2</c:v>
                </c:pt>
                <c:pt idx="846">
                  <c:v>-1.3385125792588165E-2</c:v>
                </c:pt>
                <c:pt idx="847">
                  <c:v>-1.2479071535688337E-2</c:v>
                </c:pt>
                <c:pt idx="848">
                  <c:v>-1.1059296865860348E-2</c:v>
                </c:pt>
                <c:pt idx="849">
                  <c:v>-1.6016327574993813E-2</c:v>
                </c:pt>
                <c:pt idx="850">
                  <c:v>-1.0215248596803376E-3</c:v>
                </c:pt>
                <c:pt idx="851">
                  <c:v>-2.8384785223367664E-2</c:v>
                </c:pt>
                <c:pt idx="852">
                  <c:v>-3.8498733255261021E-2</c:v>
                </c:pt>
                <c:pt idx="853">
                  <c:v>-1.908410609114175E-2</c:v>
                </c:pt>
                <c:pt idx="854">
                  <c:v>-3.5245409112990862E-4</c:v>
                </c:pt>
                <c:pt idx="855">
                  <c:v>9.9933156327130339E-3</c:v>
                </c:pt>
                <c:pt idx="856">
                  <c:v>1.5203305933502838E-2</c:v>
                </c:pt>
                <c:pt idx="857">
                  <c:v>2.5408944768387635E-3</c:v>
                </c:pt>
                <c:pt idx="858">
                  <c:v>5.1711907899284386E-3</c:v>
                </c:pt>
                <c:pt idx="859">
                  <c:v>5.9521618770158741E-3</c:v>
                </c:pt>
                <c:pt idx="860">
                  <c:v>7.8147814611510581E-3</c:v>
                </c:pt>
                <c:pt idx="861">
                  <c:v>4.7798393607088444E-2</c:v>
                </c:pt>
                <c:pt idx="862">
                  <c:v>7.3045482616387936E-2</c:v>
                </c:pt>
                <c:pt idx="863">
                  <c:v>5.5566119538725589E-2</c:v>
                </c:pt>
                <c:pt idx="864">
                  <c:v>4.3922299064092334E-2</c:v>
                </c:pt>
                <c:pt idx="865">
                  <c:v>2.9519057173702574E-2</c:v>
                </c:pt>
                <c:pt idx="866">
                  <c:v>2.9951812886378736E-2</c:v>
                </c:pt>
                <c:pt idx="867">
                  <c:v>3.5386636875644216E-2</c:v>
                </c:pt>
                <c:pt idx="868">
                  <c:v>3.4309158791584603E-2</c:v>
                </c:pt>
                <c:pt idx="869">
                  <c:v>3.1562046604422689E-2</c:v>
                </c:pt>
                <c:pt idx="870">
                  <c:v>2.0967486631254233E-2</c:v>
                </c:pt>
                <c:pt idx="871">
                  <c:v>1.4548648389438546E-2</c:v>
                </c:pt>
                <c:pt idx="872">
                  <c:v>7.8865383774472508E-3</c:v>
                </c:pt>
                <c:pt idx="873">
                  <c:v>6.5525185613524101E-3</c:v>
                </c:pt>
                <c:pt idx="874">
                  <c:v>2.912016619611628E-3</c:v>
                </c:pt>
                <c:pt idx="875">
                  <c:v>5.4713758765011283E-3</c:v>
                </c:pt>
                <c:pt idx="876">
                  <c:v>1.8213194962662437E-3</c:v>
                </c:pt>
                <c:pt idx="877">
                  <c:v>-3.1244166721075091E-3</c:v>
                </c:pt>
                <c:pt idx="878">
                  <c:v>-4.2565825159691815E-3</c:v>
                </c:pt>
                <c:pt idx="879">
                  <c:v>-4.2496317308924741E-4</c:v>
                </c:pt>
                <c:pt idx="880">
                  <c:v>3.5981074351091689E-3</c:v>
                </c:pt>
                <c:pt idx="881">
                  <c:v>5.7065492425077639E-3</c:v>
                </c:pt>
                <c:pt idx="882">
                  <c:v>5.7735343856386732E-3</c:v>
                </c:pt>
                <c:pt idx="883">
                  <c:v>4.1039984920183134E-3</c:v>
                </c:pt>
                <c:pt idx="884">
                  <c:v>7.2224929806086894E-3</c:v>
                </c:pt>
                <c:pt idx="885">
                  <c:v>4.7961496123851005E-3</c:v>
                </c:pt>
                <c:pt idx="886">
                  <c:v>8.8557599265137558E-3</c:v>
                </c:pt>
                <c:pt idx="887">
                  <c:v>9.743558709853755E-3</c:v>
                </c:pt>
                <c:pt idx="888">
                  <c:v>8.4813621850511021E-3</c:v>
                </c:pt>
                <c:pt idx="889">
                  <c:v>1.0466014631350176E-2</c:v>
                </c:pt>
                <c:pt idx="890">
                  <c:v>4.5800755890845345E-4</c:v>
                </c:pt>
                <c:pt idx="891">
                  <c:v>8.0210296693257791E-4</c:v>
                </c:pt>
                <c:pt idx="892">
                  <c:v>2.3622521091330659E-3</c:v>
                </c:pt>
                <c:pt idx="893">
                  <c:v>-2.3006116299704015E-5</c:v>
                </c:pt>
                <c:pt idx="894">
                  <c:v>-6.1125813711322939E-3</c:v>
                </c:pt>
                <c:pt idx="895">
                  <c:v>-6.8962824956886352E-3</c:v>
                </c:pt>
                <c:pt idx="896">
                  <c:v>-4.4708700110790145E-3</c:v>
                </c:pt>
                <c:pt idx="897">
                  <c:v>-9.3231937301572533E-4</c:v>
                </c:pt>
                <c:pt idx="898">
                  <c:v>-5.177856771601679E-3</c:v>
                </c:pt>
                <c:pt idx="899">
                  <c:v>-7.416444050850758E-3</c:v>
                </c:pt>
                <c:pt idx="900">
                  <c:v>-1.7828926035479992E-3</c:v>
                </c:pt>
                <c:pt idx="901">
                  <c:v>1.7578313712763717E-3</c:v>
                </c:pt>
                <c:pt idx="902">
                  <c:v>-3.384312305511856E-4</c:v>
                </c:pt>
                <c:pt idx="903">
                  <c:v>2.6901359950336099E-3</c:v>
                </c:pt>
                <c:pt idx="904">
                  <c:v>-2.0771446230425178E-2</c:v>
                </c:pt>
                <c:pt idx="905">
                  <c:v>-4.6209948126817229E-3</c:v>
                </c:pt>
                <c:pt idx="906">
                  <c:v>-2.4777171385048976E-2</c:v>
                </c:pt>
                <c:pt idx="907">
                  <c:v>-2.3409429205452664E-2</c:v>
                </c:pt>
                <c:pt idx="908">
                  <c:v>-1.0972221768799905E-2</c:v>
                </c:pt>
                <c:pt idx="909">
                  <c:v>-1.4710264220076085E-2</c:v>
                </c:pt>
                <c:pt idx="910">
                  <c:v>-1.8921109068768874E-2</c:v>
                </c:pt>
                <c:pt idx="911">
                  <c:v>-2.1599257757993189E-2</c:v>
                </c:pt>
                <c:pt idx="912">
                  <c:v>-1.0594861846632645E-2</c:v>
                </c:pt>
                <c:pt idx="913">
                  <c:v>-1.8906216136007899E-3</c:v>
                </c:pt>
                <c:pt idx="914">
                  <c:v>1.7183827372652054E-2</c:v>
                </c:pt>
                <c:pt idx="915">
                  <c:v>-6.0114094109810692E-3</c:v>
                </c:pt>
                <c:pt idx="916">
                  <c:v>1.5353833789409474E-2</c:v>
                </c:pt>
                <c:pt idx="917">
                  <c:v>2.1224259540001667E-2</c:v>
                </c:pt>
                <c:pt idx="918">
                  <c:v>1.8006156453526231E-3</c:v>
                </c:pt>
                <c:pt idx="919">
                  <c:v>1.3516436318255399E-2</c:v>
                </c:pt>
                <c:pt idx="920">
                  <c:v>1.0269016111362255E-2</c:v>
                </c:pt>
                <c:pt idx="921">
                  <c:v>5.0020406141207379E-3</c:v>
                </c:pt>
                <c:pt idx="922">
                  <c:v>-1.568473400158585E-3</c:v>
                </c:pt>
                <c:pt idx="923">
                  <c:v>-7.5657812829632871E-3</c:v>
                </c:pt>
                <c:pt idx="924">
                  <c:v>-5.0712757378819865E-3</c:v>
                </c:pt>
                <c:pt idx="925">
                  <c:v>8.1489044077843308E-3</c:v>
                </c:pt>
                <c:pt idx="926">
                  <c:v>-1.0799168630304503E-2</c:v>
                </c:pt>
                <c:pt idx="927">
                  <c:v>-1.4935812387440409E-2</c:v>
                </c:pt>
                <c:pt idx="928">
                  <c:v>-8.6747613305084743E-3</c:v>
                </c:pt>
                <c:pt idx="929">
                  <c:v>-1.6409570188796425E-2</c:v>
                </c:pt>
                <c:pt idx="930">
                  <c:v>-1.6186164603632893E-2</c:v>
                </c:pt>
                <c:pt idx="931">
                  <c:v>-5.0767770214522135E-3</c:v>
                </c:pt>
                <c:pt idx="932">
                  <c:v>-7.1746911790525839E-3</c:v>
                </c:pt>
                <c:pt idx="933">
                  <c:v>-9.0328065167906355E-3</c:v>
                </c:pt>
                <c:pt idx="934">
                  <c:v>-5.8581639917321664E-3</c:v>
                </c:pt>
                <c:pt idx="935">
                  <c:v>-5.7148997269220632E-3</c:v>
                </c:pt>
                <c:pt idx="936">
                  <c:v>3.0047206820230593E-3</c:v>
                </c:pt>
                <c:pt idx="937">
                  <c:v>1.1686038607440934E-4</c:v>
                </c:pt>
                <c:pt idx="938">
                  <c:v>2.2974078242235475E-4</c:v>
                </c:pt>
                <c:pt idx="939">
                  <c:v>-3.0849832381003735E-3</c:v>
                </c:pt>
                <c:pt idx="940">
                  <c:v>-1.6464934046237225E-4</c:v>
                </c:pt>
                <c:pt idx="941">
                  <c:v>-1.3116173913295346E-2</c:v>
                </c:pt>
                <c:pt idx="942">
                  <c:v>-2.1852630666518495E-2</c:v>
                </c:pt>
                <c:pt idx="943">
                  <c:v>-2.4909172496695841E-2</c:v>
                </c:pt>
                <c:pt idx="944">
                  <c:v>-2.6492547301360816E-2</c:v>
                </c:pt>
                <c:pt idx="945">
                  <c:v>-9.2509421647354872E-3</c:v>
                </c:pt>
                <c:pt idx="946">
                  <c:v>-1.6811063399788935E-3</c:v>
                </c:pt>
                <c:pt idx="947">
                  <c:v>1.1076941160321145E-2</c:v>
                </c:pt>
                <c:pt idx="948">
                  <c:v>1.6016982655094762E-2</c:v>
                </c:pt>
                <c:pt idx="949">
                  <c:v>1.7731194605914647E-2</c:v>
                </c:pt>
                <c:pt idx="950">
                  <c:v>1.7737969143161527E-2</c:v>
                </c:pt>
                <c:pt idx="951">
                  <c:v>3.2000943244627843E-2</c:v>
                </c:pt>
                <c:pt idx="952">
                  <c:v>3.6964311129831284E-2</c:v>
                </c:pt>
                <c:pt idx="953">
                  <c:v>4.6062993473248416E-2</c:v>
                </c:pt>
                <c:pt idx="954">
                  <c:v>4.5340862082862567E-2</c:v>
                </c:pt>
                <c:pt idx="955">
                  <c:v>3.079436469773876E-2</c:v>
                </c:pt>
                <c:pt idx="956">
                  <c:v>2.9192577086312448E-2</c:v>
                </c:pt>
                <c:pt idx="957">
                  <c:v>1.8984155764164078E-2</c:v>
                </c:pt>
                <c:pt idx="958">
                  <c:v>2.0942056006754067E-2</c:v>
                </c:pt>
                <c:pt idx="959">
                  <c:v>1.707259494248985E-2</c:v>
                </c:pt>
                <c:pt idx="960">
                  <c:v>1.8522506568495637E-2</c:v>
                </c:pt>
                <c:pt idx="961">
                  <c:v>8.4126209527162071E-3</c:v>
                </c:pt>
                <c:pt idx="962">
                  <c:v>6.4744146466209421E-3</c:v>
                </c:pt>
                <c:pt idx="963">
                  <c:v>2.2058728832596575E-3</c:v>
                </c:pt>
                <c:pt idx="964">
                  <c:v>1.0399951354128953E-2</c:v>
                </c:pt>
                <c:pt idx="965">
                  <c:v>6.371333190857263E-3</c:v>
                </c:pt>
                <c:pt idx="966">
                  <c:v>1.7285601545145406E-2</c:v>
                </c:pt>
                <c:pt idx="967">
                  <c:v>1.8634917751811447E-2</c:v>
                </c:pt>
                <c:pt idx="968">
                  <c:v>2.0649590700178175E-2</c:v>
                </c:pt>
                <c:pt idx="969">
                  <c:v>2.4779897843863776E-2</c:v>
                </c:pt>
                <c:pt idx="970">
                  <c:v>2.9963978979278206E-2</c:v>
                </c:pt>
                <c:pt idx="971">
                  <c:v>2.4470613575770819E-2</c:v>
                </c:pt>
                <c:pt idx="972">
                  <c:v>3.1868044472406432E-2</c:v>
                </c:pt>
                <c:pt idx="973">
                  <c:v>2.9718959994795138E-2</c:v>
                </c:pt>
                <c:pt idx="974">
                  <c:v>2.5887705704439972E-2</c:v>
                </c:pt>
                <c:pt idx="975">
                  <c:v>2.6113534111384989E-2</c:v>
                </c:pt>
                <c:pt idx="976">
                  <c:v>1.057578933216396E-2</c:v>
                </c:pt>
                <c:pt idx="977">
                  <c:v>6.5540632961167021E-3</c:v>
                </c:pt>
                <c:pt idx="978">
                  <c:v>1.8835771935006942E-3</c:v>
                </c:pt>
                <c:pt idx="979">
                  <c:v>5.2675083398170943E-3</c:v>
                </c:pt>
                <c:pt idx="980">
                  <c:v>-9.6426157012644027E-3</c:v>
                </c:pt>
                <c:pt idx="981">
                  <c:v>-1.7856676601955915E-3</c:v>
                </c:pt>
                <c:pt idx="982">
                  <c:v>-1.030921020514677E-2</c:v>
                </c:pt>
                <c:pt idx="983">
                  <c:v>-1.0628667263096519E-4</c:v>
                </c:pt>
                <c:pt idx="984">
                  <c:v>3.6265044101326557E-3</c:v>
                </c:pt>
                <c:pt idx="985">
                  <c:v>-7.7537582792957713E-4</c:v>
                </c:pt>
                <c:pt idx="986">
                  <c:v>5.1957988160249019E-3</c:v>
                </c:pt>
                <c:pt idx="987">
                  <c:v>3.5056047522302293E-3</c:v>
                </c:pt>
                <c:pt idx="988">
                  <c:v>2.2546722724026747E-3</c:v>
                </c:pt>
                <c:pt idx="989">
                  <c:v>2.834465640267922E-3</c:v>
                </c:pt>
                <c:pt idx="990">
                  <c:v>9.0789939624068249E-3</c:v>
                </c:pt>
                <c:pt idx="991">
                  <c:v>1.1220473405177563E-2</c:v>
                </c:pt>
                <c:pt idx="992">
                  <c:v>1.2896393806399018E-2</c:v>
                </c:pt>
                <c:pt idx="993">
                  <c:v>6.2078275222541123E-3</c:v>
                </c:pt>
                <c:pt idx="994">
                  <c:v>-3.1139742931346015E-3</c:v>
                </c:pt>
                <c:pt idx="995">
                  <c:v>1.0175777289715496E-3</c:v>
                </c:pt>
                <c:pt idx="996">
                  <c:v>-5.186961146550274E-3</c:v>
                </c:pt>
                <c:pt idx="997">
                  <c:v>4.9110847178724512E-3</c:v>
                </c:pt>
                <c:pt idx="998">
                  <c:v>1.2905137589877519E-2</c:v>
                </c:pt>
                <c:pt idx="999">
                  <c:v>9.3438405100074659E-3</c:v>
                </c:pt>
                <c:pt idx="1000">
                  <c:v>1.0624113101465837E-2</c:v>
                </c:pt>
                <c:pt idx="1001">
                  <c:v>2.7483078721544595E-3</c:v>
                </c:pt>
                <c:pt idx="1002">
                  <c:v>4.8299207882187842E-3</c:v>
                </c:pt>
                <c:pt idx="1003">
                  <c:v>3.3660394645294582E-3</c:v>
                </c:pt>
                <c:pt idx="1004">
                  <c:v>7.5520243680094502E-3</c:v>
                </c:pt>
                <c:pt idx="1005">
                  <c:v>1.1429936706635894E-2</c:v>
                </c:pt>
                <c:pt idx="1006">
                  <c:v>1.200608921652903E-2</c:v>
                </c:pt>
                <c:pt idx="1007">
                  <c:v>5.6897520014364666E-3</c:v>
                </c:pt>
                <c:pt idx="1008">
                  <c:v>-1.6112186129728268E-3</c:v>
                </c:pt>
                <c:pt idx="1009">
                  <c:v>4.8604996844770626E-3</c:v>
                </c:pt>
                <c:pt idx="1010">
                  <c:v>9.2870465594042349E-3</c:v>
                </c:pt>
                <c:pt idx="1011">
                  <c:v>2.0546853464763433E-2</c:v>
                </c:pt>
                <c:pt idx="1012">
                  <c:v>2.5436482146564209E-2</c:v>
                </c:pt>
                <c:pt idx="1013">
                  <c:v>3.0118051719980103E-2</c:v>
                </c:pt>
                <c:pt idx="1014">
                  <c:v>2.8683413330905717E-2</c:v>
                </c:pt>
                <c:pt idx="1015">
                  <c:v>2.3122065726892752E-2</c:v>
                </c:pt>
                <c:pt idx="1016">
                  <c:v>3.1269513263664374E-2</c:v>
                </c:pt>
                <c:pt idx="1017">
                  <c:v>2.9959923653365614E-2</c:v>
                </c:pt>
                <c:pt idx="1018">
                  <c:v>2.9685740690987398E-2</c:v>
                </c:pt>
                <c:pt idx="1019">
                  <c:v>2.5441927197116E-2</c:v>
                </c:pt>
                <c:pt idx="1020">
                  <c:v>2.2899685366977594E-2</c:v>
                </c:pt>
                <c:pt idx="1021">
                  <c:v>1.5085845994674186E-2</c:v>
                </c:pt>
                <c:pt idx="1022">
                  <c:v>2.4667729783801214E-2</c:v>
                </c:pt>
                <c:pt idx="1023">
                  <c:v>1.3810724118880445E-2</c:v>
                </c:pt>
                <c:pt idx="1024">
                  <c:v>1.5178965831329024E-2</c:v>
                </c:pt>
                <c:pt idx="1025">
                  <c:v>1.021919416323356E-2</c:v>
                </c:pt>
                <c:pt idx="1026">
                  <c:v>1.2717181223837637E-3</c:v>
                </c:pt>
                <c:pt idx="1027">
                  <c:v>6.767615998851909E-5</c:v>
                </c:pt>
                <c:pt idx="1028">
                  <c:v>4.4835259662440971E-4</c:v>
                </c:pt>
                <c:pt idx="1029">
                  <c:v>2.2194424202806842E-3</c:v>
                </c:pt>
                <c:pt idx="1030">
                  <c:v>1.5685427981156261E-3</c:v>
                </c:pt>
                <c:pt idx="1031">
                  <c:v>7.6549955619312215E-4</c:v>
                </c:pt>
                <c:pt idx="1032">
                  <c:v>-4.4758320795257895E-3</c:v>
                </c:pt>
                <c:pt idx="1033">
                  <c:v>-2.2674995252108167E-4</c:v>
                </c:pt>
                <c:pt idx="1034">
                  <c:v>-2.0456795328662571E-3</c:v>
                </c:pt>
                <c:pt idx="1035">
                  <c:v>-7.7497297430882521E-4</c:v>
                </c:pt>
                <c:pt idx="1036">
                  <c:v>-1.0342941594521897E-2</c:v>
                </c:pt>
                <c:pt idx="1037">
                  <c:v>-6.1680106796591508E-3</c:v>
                </c:pt>
                <c:pt idx="1038">
                  <c:v>-8.0284184565142559E-3</c:v>
                </c:pt>
                <c:pt idx="1039">
                  <c:v>-1.2136110827101853E-2</c:v>
                </c:pt>
                <c:pt idx="1040">
                  <c:v>-1.3522783765624562E-2</c:v>
                </c:pt>
                <c:pt idx="1041">
                  <c:v>-2.9127259564481166E-3</c:v>
                </c:pt>
                <c:pt idx="1042">
                  <c:v>-1.0167868816443441E-2</c:v>
                </c:pt>
                <c:pt idx="1043">
                  <c:v>-5.6090229938882451E-3</c:v>
                </c:pt>
                <c:pt idx="1044">
                  <c:v>-6.5514376350920278E-3</c:v>
                </c:pt>
                <c:pt idx="1045">
                  <c:v>-6.1829970670872151E-3</c:v>
                </c:pt>
                <c:pt idx="1046">
                  <c:v>6.861963430069608E-3</c:v>
                </c:pt>
                <c:pt idx="1047">
                  <c:v>1.9143240175438585E-3</c:v>
                </c:pt>
                <c:pt idx="1048">
                  <c:v>4.9028063299103994E-3</c:v>
                </c:pt>
                <c:pt idx="1049">
                  <c:v>4.9196863804098715E-3</c:v>
                </c:pt>
                <c:pt idx="1050">
                  <c:v>6.6272438354806566E-3</c:v>
                </c:pt>
                <c:pt idx="1051">
                  <c:v>-2.0329731667477076E-3</c:v>
                </c:pt>
                <c:pt idx="1052">
                  <c:v>-6.8847467419628433E-3</c:v>
                </c:pt>
                <c:pt idx="1053">
                  <c:v>-1.665357826267036E-2</c:v>
                </c:pt>
                <c:pt idx="1054">
                  <c:v>-5.8195184138167778E-3</c:v>
                </c:pt>
                <c:pt idx="1055">
                  <c:v>-7.0836461455799091E-3</c:v>
                </c:pt>
                <c:pt idx="1056">
                  <c:v>-9.3608372974900659E-3</c:v>
                </c:pt>
                <c:pt idx="1057">
                  <c:v>1.2275498966768496E-3</c:v>
                </c:pt>
                <c:pt idx="1058">
                  <c:v>-3.7397886971988906E-3</c:v>
                </c:pt>
                <c:pt idx="1059">
                  <c:v>7.8694203091539613E-3</c:v>
                </c:pt>
                <c:pt idx="1060">
                  <c:v>1.3254184373158954E-2</c:v>
                </c:pt>
                <c:pt idx="1061">
                  <c:v>1.4203271373784229E-2</c:v>
                </c:pt>
                <c:pt idx="1062">
                  <c:v>1.8523075781908791E-2</c:v>
                </c:pt>
                <c:pt idx="1063">
                  <c:v>2.3446116558958705E-2</c:v>
                </c:pt>
                <c:pt idx="1064">
                  <c:v>1.6600442540921412E-2</c:v>
                </c:pt>
                <c:pt idx="1065">
                  <c:v>2.0696389350404392E-2</c:v>
                </c:pt>
                <c:pt idx="1066">
                  <c:v>2.1142045150773909E-2</c:v>
                </c:pt>
                <c:pt idx="1067">
                  <c:v>1.4195128200358809E-2</c:v>
                </c:pt>
                <c:pt idx="1068">
                  <c:v>2.1315175712130114E-2</c:v>
                </c:pt>
                <c:pt idx="1069">
                  <c:v>1.0570884471940701E-2</c:v>
                </c:pt>
                <c:pt idx="1070">
                  <c:v>3.4728957092322391E-3</c:v>
                </c:pt>
                <c:pt idx="1071">
                  <c:v>5.0886798237274383E-3</c:v>
                </c:pt>
                <c:pt idx="1072">
                  <c:v>2.3707609332990439E-3</c:v>
                </c:pt>
                <c:pt idx="1073">
                  <c:v>2.8062053582040649E-3</c:v>
                </c:pt>
                <c:pt idx="1074">
                  <c:v>5.8405558087535232E-3</c:v>
                </c:pt>
                <c:pt idx="1075">
                  <c:v>3.9650792830062233E-3</c:v>
                </c:pt>
                <c:pt idx="1076">
                  <c:v>-1.3108219696540777E-2</c:v>
                </c:pt>
                <c:pt idx="1077">
                  <c:v>-1.0010114223406748E-2</c:v>
                </c:pt>
                <c:pt idx="1078">
                  <c:v>-7.3457705227671869E-3</c:v>
                </c:pt>
                <c:pt idx="1079">
                  <c:v>-2.236352210250325E-3</c:v>
                </c:pt>
                <c:pt idx="1080">
                  <c:v>6.256074012356373E-4</c:v>
                </c:pt>
                <c:pt idx="1081">
                  <c:v>1.9816785857181035E-3</c:v>
                </c:pt>
                <c:pt idx="1082">
                  <c:v>8.5789419253384323E-3</c:v>
                </c:pt>
                <c:pt idx="1083">
                  <c:v>1.0368979025591772E-2</c:v>
                </c:pt>
                <c:pt idx="1084">
                  <c:v>4.3984861022933535E-3</c:v>
                </c:pt>
                <c:pt idx="1085">
                  <c:v>4.6255444342575124E-3</c:v>
                </c:pt>
                <c:pt idx="1086">
                  <c:v>3.0513608464154435E-2</c:v>
                </c:pt>
                <c:pt idx="1087">
                  <c:v>3.0534443889023346E-2</c:v>
                </c:pt>
                <c:pt idx="1088">
                  <c:v>2.2571334151142597E-2</c:v>
                </c:pt>
                <c:pt idx="1089">
                  <c:v>1.4641561603758117E-2</c:v>
                </c:pt>
                <c:pt idx="1090">
                  <c:v>1.4372405596249416E-2</c:v>
                </c:pt>
                <c:pt idx="1091">
                  <c:v>1.2153540504928022E-2</c:v>
                </c:pt>
                <c:pt idx="1092">
                  <c:v>6.8910951394690421E-3</c:v>
                </c:pt>
                <c:pt idx="1093">
                  <c:v>5.6013508552961106E-3</c:v>
                </c:pt>
                <c:pt idx="1094">
                  <c:v>1.1308060291836265E-2</c:v>
                </c:pt>
                <c:pt idx="1095">
                  <c:v>1.0771807740289283E-2</c:v>
                </c:pt>
                <c:pt idx="1096">
                  <c:v>9.8710223710962329E-4</c:v>
                </c:pt>
                <c:pt idx="1097">
                  <c:v>-2.4301730833307836E-3</c:v>
                </c:pt>
                <c:pt idx="1098">
                  <c:v>7.1008171422962995E-3</c:v>
                </c:pt>
                <c:pt idx="1099">
                  <c:v>3.164565406837125E-3</c:v>
                </c:pt>
                <c:pt idx="1100">
                  <c:v>1.0147221409836705E-3</c:v>
                </c:pt>
                <c:pt idx="1101">
                  <c:v>2.9166750515921016E-4</c:v>
                </c:pt>
                <c:pt idx="1102">
                  <c:v>2.6816997788040248E-3</c:v>
                </c:pt>
                <c:pt idx="1103">
                  <c:v>3.9766939995300723E-3</c:v>
                </c:pt>
                <c:pt idx="1104">
                  <c:v>-8.6302511617388326E-3</c:v>
                </c:pt>
                <c:pt idx="1105">
                  <c:v>1.1355772957694092E-3</c:v>
                </c:pt>
                <c:pt idx="1106">
                  <c:v>-5.2595296305351126E-3</c:v>
                </c:pt>
                <c:pt idx="1107">
                  <c:v>-4.0110709768504107E-3</c:v>
                </c:pt>
                <c:pt idx="1108">
                  <c:v>-1.0015486229726235E-2</c:v>
                </c:pt>
                <c:pt idx="1109">
                  <c:v>-1.8441017213964655E-3</c:v>
                </c:pt>
                <c:pt idx="1110">
                  <c:v>-1.0674274757904986E-2</c:v>
                </c:pt>
                <c:pt idx="1111">
                  <c:v>-3.8356762408774726E-3</c:v>
                </c:pt>
                <c:pt idx="1112">
                  <c:v>-4.4680387634009125E-3</c:v>
                </c:pt>
                <c:pt idx="1113">
                  <c:v>-5.5667778218281977E-3</c:v>
                </c:pt>
                <c:pt idx="1114">
                  <c:v>9.8178595992216549E-3</c:v>
                </c:pt>
                <c:pt idx="1115">
                  <c:v>2.9211876190261303E-3</c:v>
                </c:pt>
                <c:pt idx="1116">
                  <c:v>1.6221020779430457E-2</c:v>
                </c:pt>
                <c:pt idx="1117">
                  <c:v>1.4636048886899651E-2</c:v>
                </c:pt>
                <c:pt idx="1118">
                  <c:v>1.2925559121235353E-2</c:v>
                </c:pt>
                <c:pt idx="1119">
                  <c:v>1.68315935441057E-2</c:v>
                </c:pt>
                <c:pt idx="1120">
                  <c:v>2.6090909717712558E-2</c:v>
                </c:pt>
                <c:pt idx="1121">
                  <c:v>1.9340257714913402E-2</c:v>
                </c:pt>
                <c:pt idx="1122">
                  <c:v>1.7348620597124231E-2</c:v>
                </c:pt>
                <c:pt idx="1123">
                  <c:v>2.1050515573523155E-2</c:v>
                </c:pt>
                <c:pt idx="1124">
                  <c:v>1.4054088383285368E-2</c:v>
                </c:pt>
                <c:pt idx="1125">
                  <c:v>1.1208097424428133E-2</c:v>
                </c:pt>
                <c:pt idx="1126">
                  <c:v>5.2034654231870748E-3</c:v>
                </c:pt>
                <c:pt idx="1127">
                  <c:v>4.5279687749102942E-3</c:v>
                </c:pt>
                <c:pt idx="1128">
                  <c:v>6.3764112639796023E-3</c:v>
                </c:pt>
                <c:pt idx="1129">
                  <c:v>1.510680050486579E-3</c:v>
                </c:pt>
                <c:pt idx="1130">
                  <c:v>-5.2169057608423533E-4</c:v>
                </c:pt>
                <c:pt idx="1131">
                  <c:v>1.7335701202287248E-3</c:v>
                </c:pt>
                <c:pt idx="1132">
                  <c:v>4.4437157853043979E-3</c:v>
                </c:pt>
                <c:pt idx="1133">
                  <c:v>-8.9254399036123159E-4</c:v>
                </c:pt>
                <c:pt idx="1134">
                  <c:v>-1.5388425240908813E-3</c:v>
                </c:pt>
                <c:pt idx="1135">
                  <c:v>-1.5145899552217911E-2</c:v>
                </c:pt>
                <c:pt idx="1136">
                  <c:v>-1.2529127007508786E-2</c:v>
                </c:pt>
                <c:pt idx="1137">
                  <c:v>-1.8070646658630205E-3</c:v>
                </c:pt>
                <c:pt idx="1138">
                  <c:v>-4.7521180524506155E-3</c:v>
                </c:pt>
                <c:pt idx="1139">
                  <c:v>-3.82554965235861E-3</c:v>
                </c:pt>
                <c:pt idx="1140">
                  <c:v>-1.7196850138032509E-2</c:v>
                </c:pt>
                <c:pt idx="1141">
                  <c:v>-2.0921225236288876E-2</c:v>
                </c:pt>
                <c:pt idx="1142">
                  <c:v>-2.1405094320456633E-2</c:v>
                </c:pt>
                <c:pt idx="1143">
                  <c:v>-9.0960467512618288E-3</c:v>
                </c:pt>
                <c:pt idx="1144">
                  <c:v>-1.219194235128849E-2</c:v>
                </c:pt>
                <c:pt idx="1145">
                  <c:v>3.1165961344383484E-4</c:v>
                </c:pt>
                <c:pt idx="1146">
                  <c:v>7.0837427586422199E-4</c:v>
                </c:pt>
                <c:pt idx="1147">
                  <c:v>-8.7983238546917256E-3</c:v>
                </c:pt>
                <c:pt idx="1148">
                  <c:v>-7.4569243841215074E-3</c:v>
                </c:pt>
                <c:pt idx="1149">
                  <c:v>-4.2714881453897189E-3</c:v>
                </c:pt>
                <c:pt idx="1150">
                  <c:v>1.6990527475552644E-2</c:v>
                </c:pt>
                <c:pt idx="1151">
                  <c:v>2.0808159413307992E-2</c:v>
                </c:pt>
                <c:pt idx="1152">
                  <c:v>1.2066725365126358E-2</c:v>
                </c:pt>
                <c:pt idx="1153">
                  <c:v>5.2988722596600812E-3</c:v>
                </c:pt>
                <c:pt idx="1154">
                  <c:v>8.5799906333792631E-3</c:v>
                </c:pt>
                <c:pt idx="1155">
                  <c:v>9.166647096321973E-3</c:v>
                </c:pt>
                <c:pt idx="1156">
                  <c:v>1.8276150360341442E-2</c:v>
                </c:pt>
                <c:pt idx="1157">
                  <c:v>2.1147499629961878E-2</c:v>
                </c:pt>
                <c:pt idx="1158">
                  <c:v>2.1061867062602189E-2</c:v>
                </c:pt>
                <c:pt idx="1159">
                  <c:v>1.5356011449384865E-2</c:v>
                </c:pt>
                <c:pt idx="1160">
                  <c:v>1.1496815482061431E-2</c:v>
                </c:pt>
                <c:pt idx="1161">
                  <c:v>1.0971099272976213E-2</c:v>
                </c:pt>
                <c:pt idx="1162">
                  <c:v>1.9660137309144531E-2</c:v>
                </c:pt>
                <c:pt idx="1163">
                  <c:v>1.7170441727210394E-2</c:v>
                </c:pt>
                <c:pt idx="1164">
                  <c:v>1.4298327891262222E-2</c:v>
                </c:pt>
                <c:pt idx="1165">
                  <c:v>1.6435872004508571E-2</c:v>
                </c:pt>
                <c:pt idx="1166">
                  <c:v>3.4303742606136053E-3</c:v>
                </c:pt>
                <c:pt idx="1167">
                  <c:v>1.4423589744695162E-4</c:v>
                </c:pt>
                <c:pt idx="1168">
                  <c:v>3.4642238699019129E-3</c:v>
                </c:pt>
                <c:pt idx="1169">
                  <c:v>5.7694385365290833E-3</c:v>
                </c:pt>
                <c:pt idx="1170">
                  <c:v>7.6222238419176667E-3</c:v>
                </c:pt>
                <c:pt idx="1171">
                  <c:v>1.0033880723218829E-2</c:v>
                </c:pt>
                <c:pt idx="1172">
                  <c:v>1.1080812378218017E-2</c:v>
                </c:pt>
                <c:pt idx="1173">
                  <c:v>1.1692609250291098E-2</c:v>
                </c:pt>
                <c:pt idx="1174">
                  <c:v>2.0374078949128325E-2</c:v>
                </c:pt>
                <c:pt idx="1175">
                  <c:v>1.8652283899328301E-2</c:v>
                </c:pt>
                <c:pt idx="1176">
                  <c:v>1.9070742758450127E-2</c:v>
                </c:pt>
                <c:pt idx="1177">
                  <c:v>2.1318298525023354E-2</c:v>
                </c:pt>
                <c:pt idx="1178">
                  <c:v>1.9043358864311129E-2</c:v>
                </c:pt>
                <c:pt idx="1179">
                  <c:v>1.6151291160846414E-2</c:v>
                </c:pt>
                <c:pt idx="1180">
                  <c:v>1.3330750334574667E-2</c:v>
                </c:pt>
                <c:pt idx="1181">
                  <c:v>1.1213454059839475E-2</c:v>
                </c:pt>
                <c:pt idx="1182">
                  <c:v>9.729295426010854E-3</c:v>
                </c:pt>
                <c:pt idx="1183">
                  <c:v>9.2254115756085862E-3</c:v>
                </c:pt>
                <c:pt idx="1184">
                  <c:v>3.9224517504470773E-3</c:v>
                </c:pt>
                <c:pt idx="1185">
                  <c:v>1.010045889903528E-2</c:v>
                </c:pt>
                <c:pt idx="1186">
                  <c:v>7.9261273822035481E-3</c:v>
                </c:pt>
                <c:pt idx="1187">
                  <c:v>7.22300853241176E-3</c:v>
                </c:pt>
                <c:pt idx="1188">
                  <c:v>7.4716996520217535E-4</c:v>
                </c:pt>
                <c:pt idx="1189">
                  <c:v>3.7054861037233021E-3</c:v>
                </c:pt>
                <c:pt idx="1190">
                  <c:v>1.0868374165546731E-2</c:v>
                </c:pt>
                <c:pt idx="1191">
                  <c:v>5.9215742311623121E-3</c:v>
                </c:pt>
                <c:pt idx="1192">
                  <c:v>6.1932347317855364E-3</c:v>
                </c:pt>
                <c:pt idx="1193">
                  <c:v>7.0420188174478799E-3</c:v>
                </c:pt>
                <c:pt idx="1194">
                  <c:v>6.9040227262468215E-3</c:v>
                </c:pt>
                <c:pt idx="1195">
                  <c:v>4.8925158864490895E-3</c:v>
                </c:pt>
                <c:pt idx="1196">
                  <c:v>1.0143355321339793E-2</c:v>
                </c:pt>
                <c:pt idx="1197">
                  <c:v>8.3376334764515038E-3</c:v>
                </c:pt>
                <c:pt idx="1198">
                  <c:v>1.4454203212606554E-2</c:v>
                </c:pt>
                <c:pt idx="1199">
                  <c:v>9.4150824776473019E-3</c:v>
                </c:pt>
                <c:pt idx="1200">
                  <c:v>4.7642566594846011E-4</c:v>
                </c:pt>
                <c:pt idx="1201">
                  <c:v>4.6571538390871728E-3</c:v>
                </c:pt>
                <c:pt idx="1202">
                  <c:v>1.4008600875106722E-3</c:v>
                </c:pt>
                <c:pt idx="1203">
                  <c:v>-5.7309825083525804E-3</c:v>
                </c:pt>
                <c:pt idx="1204">
                  <c:v>2.2417224444219691E-3</c:v>
                </c:pt>
                <c:pt idx="1205">
                  <c:v>-3.4799837996756324E-3</c:v>
                </c:pt>
                <c:pt idx="1206">
                  <c:v>-3.475557795673104E-3</c:v>
                </c:pt>
                <c:pt idx="1207">
                  <c:v>3.2334015210705004E-3</c:v>
                </c:pt>
                <c:pt idx="1208">
                  <c:v>1.0402450423490511E-3</c:v>
                </c:pt>
                <c:pt idx="1209">
                  <c:v>6.8632109009307343E-3</c:v>
                </c:pt>
                <c:pt idx="1210">
                  <c:v>7.3769261510962698E-3</c:v>
                </c:pt>
                <c:pt idx="1211">
                  <c:v>1.6194107388999904E-2</c:v>
                </c:pt>
                <c:pt idx="1212">
                  <c:v>1.8137094068453513E-2</c:v>
                </c:pt>
                <c:pt idx="1213">
                  <c:v>3.1835679563428199E-2</c:v>
                </c:pt>
                <c:pt idx="1214">
                  <c:v>2.164644376795068E-2</c:v>
                </c:pt>
                <c:pt idx="1215">
                  <c:v>2.3223149961153173E-2</c:v>
                </c:pt>
                <c:pt idx="1216">
                  <c:v>1.8201889533570013E-2</c:v>
                </c:pt>
                <c:pt idx="1217">
                  <c:v>1.156793907584246E-2</c:v>
                </c:pt>
                <c:pt idx="1218">
                  <c:v>1.5246548367145394E-2</c:v>
                </c:pt>
                <c:pt idx="1219">
                  <c:v>1.8683766206028449E-2</c:v>
                </c:pt>
                <c:pt idx="1220">
                  <c:v>2.2264939826398003E-2</c:v>
                </c:pt>
                <c:pt idx="1221">
                  <c:v>1.401233135329169E-2</c:v>
                </c:pt>
                <c:pt idx="1222">
                  <c:v>1.3908556666436294E-2</c:v>
                </c:pt>
                <c:pt idx="1223">
                  <c:v>1.6718021425118448E-3</c:v>
                </c:pt>
                <c:pt idx="1224">
                  <c:v>1.263269839233574E-2</c:v>
                </c:pt>
                <c:pt idx="1225">
                  <c:v>1.9033887595012546E-2</c:v>
                </c:pt>
                <c:pt idx="1226">
                  <c:v>1.9544780211971761E-2</c:v>
                </c:pt>
                <c:pt idx="1227">
                  <c:v>1.8830655883267943E-2</c:v>
                </c:pt>
                <c:pt idx="1228">
                  <c:v>1.7886276107991487E-2</c:v>
                </c:pt>
                <c:pt idx="1229">
                  <c:v>1.1936802431227194E-2</c:v>
                </c:pt>
                <c:pt idx="1230">
                  <c:v>7.6809846568229997E-3</c:v>
                </c:pt>
                <c:pt idx="1231">
                  <c:v>6.9238892453253164E-3</c:v>
                </c:pt>
                <c:pt idx="1232">
                  <c:v>9.2292769775880468E-3</c:v>
                </c:pt>
                <c:pt idx="1233">
                  <c:v>8.1118123217802235E-3</c:v>
                </c:pt>
                <c:pt idx="1234">
                  <c:v>7.4465773750776489E-3</c:v>
                </c:pt>
                <c:pt idx="1235">
                  <c:v>8.4765322309387509E-3</c:v>
                </c:pt>
                <c:pt idx="1236">
                  <c:v>1.5732572742233573E-2</c:v>
                </c:pt>
                <c:pt idx="1237">
                  <c:v>2.3569954775834033E-2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19-FD4C-A75B-63FFAED8AAF0}"/>
            </c:ext>
          </c:extLst>
        </c:ser>
        <c:ser>
          <c:idx val="1"/>
          <c:order val="1"/>
          <c:tx>
            <c:v>10D EWMA VaR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'Question 6'!$A$16:$A$1254</c:f>
              <c:numCache>
                <c:formatCode>m/d/yy</c:formatCode>
                <c:ptCount val="1239"/>
                <c:pt idx="0">
                  <c:v>41297</c:v>
                </c:pt>
                <c:pt idx="1">
                  <c:v>41298</c:v>
                </c:pt>
                <c:pt idx="2">
                  <c:v>41299</c:v>
                </c:pt>
                <c:pt idx="3">
                  <c:v>41302</c:v>
                </c:pt>
                <c:pt idx="4">
                  <c:v>41303</c:v>
                </c:pt>
                <c:pt idx="5">
                  <c:v>41304</c:v>
                </c:pt>
                <c:pt idx="6">
                  <c:v>41305</c:v>
                </c:pt>
                <c:pt idx="7">
                  <c:v>41306</c:v>
                </c:pt>
                <c:pt idx="8">
                  <c:v>41309</c:v>
                </c:pt>
                <c:pt idx="9">
                  <c:v>41310</c:v>
                </c:pt>
                <c:pt idx="10">
                  <c:v>41311</c:v>
                </c:pt>
                <c:pt idx="11">
                  <c:v>41312</c:v>
                </c:pt>
                <c:pt idx="12">
                  <c:v>41313</c:v>
                </c:pt>
                <c:pt idx="13">
                  <c:v>41316</c:v>
                </c:pt>
                <c:pt idx="14">
                  <c:v>41317</c:v>
                </c:pt>
                <c:pt idx="15">
                  <c:v>41318</c:v>
                </c:pt>
                <c:pt idx="16">
                  <c:v>41319</c:v>
                </c:pt>
                <c:pt idx="17">
                  <c:v>41320</c:v>
                </c:pt>
                <c:pt idx="18">
                  <c:v>41324</c:v>
                </c:pt>
                <c:pt idx="19">
                  <c:v>41325</c:v>
                </c:pt>
                <c:pt idx="20">
                  <c:v>41326</c:v>
                </c:pt>
                <c:pt idx="21">
                  <c:v>41327</c:v>
                </c:pt>
                <c:pt idx="22">
                  <c:v>41330</c:v>
                </c:pt>
                <c:pt idx="23">
                  <c:v>41331</c:v>
                </c:pt>
                <c:pt idx="24">
                  <c:v>41332</c:v>
                </c:pt>
                <c:pt idx="25">
                  <c:v>41333</c:v>
                </c:pt>
                <c:pt idx="26">
                  <c:v>41334</c:v>
                </c:pt>
                <c:pt idx="27">
                  <c:v>41337</c:v>
                </c:pt>
                <c:pt idx="28">
                  <c:v>41338</c:v>
                </c:pt>
                <c:pt idx="29">
                  <c:v>41339</c:v>
                </c:pt>
                <c:pt idx="30">
                  <c:v>41340</c:v>
                </c:pt>
                <c:pt idx="31">
                  <c:v>41341</c:v>
                </c:pt>
                <c:pt idx="32">
                  <c:v>41344</c:v>
                </c:pt>
                <c:pt idx="33">
                  <c:v>41345</c:v>
                </c:pt>
                <c:pt idx="34">
                  <c:v>41346</c:v>
                </c:pt>
                <c:pt idx="35">
                  <c:v>41347</c:v>
                </c:pt>
                <c:pt idx="36">
                  <c:v>41348</c:v>
                </c:pt>
                <c:pt idx="37">
                  <c:v>41351</c:v>
                </c:pt>
                <c:pt idx="38">
                  <c:v>41352</c:v>
                </c:pt>
                <c:pt idx="39">
                  <c:v>41353</c:v>
                </c:pt>
                <c:pt idx="40">
                  <c:v>41354</c:v>
                </c:pt>
                <c:pt idx="41">
                  <c:v>41355</c:v>
                </c:pt>
                <c:pt idx="42">
                  <c:v>41358</c:v>
                </c:pt>
                <c:pt idx="43">
                  <c:v>41359</c:v>
                </c:pt>
                <c:pt idx="44">
                  <c:v>41360</c:v>
                </c:pt>
                <c:pt idx="45">
                  <c:v>41361</c:v>
                </c:pt>
                <c:pt idx="46">
                  <c:v>41365</c:v>
                </c:pt>
                <c:pt idx="47">
                  <c:v>41366</c:v>
                </c:pt>
                <c:pt idx="48">
                  <c:v>41367</c:v>
                </c:pt>
                <c:pt idx="49">
                  <c:v>41368</c:v>
                </c:pt>
                <c:pt idx="50">
                  <c:v>41369</c:v>
                </c:pt>
                <c:pt idx="51">
                  <c:v>41372</c:v>
                </c:pt>
                <c:pt idx="52">
                  <c:v>41373</c:v>
                </c:pt>
                <c:pt idx="53">
                  <c:v>41374</c:v>
                </c:pt>
                <c:pt idx="54">
                  <c:v>41375</c:v>
                </c:pt>
                <c:pt idx="55">
                  <c:v>41376</c:v>
                </c:pt>
                <c:pt idx="56">
                  <c:v>41379</c:v>
                </c:pt>
                <c:pt idx="57">
                  <c:v>41380</c:v>
                </c:pt>
                <c:pt idx="58">
                  <c:v>41381</c:v>
                </c:pt>
                <c:pt idx="59">
                  <c:v>41382</c:v>
                </c:pt>
                <c:pt idx="60">
                  <c:v>41383</c:v>
                </c:pt>
                <c:pt idx="61">
                  <c:v>41386</c:v>
                </c:pt>
                <c:pt idx="62">
                  <c:v>41387</c:v>
                </c:pt>
                <c:pt idx="63">
                  <c:v>41388</c:v>
                </c:pt>
                <c:pt idx="64">
                  <c:v>41389</c:v>
                </c:pt>
                <c:pt idx="65">
                  <c:v>41390</c:v>
                </c:pt>
                <c:pt idx="66">
                  <c:v>41393</c:v>
                </c:pt>
                <c:pt idx="67">
                  <c:v>41394</c:v>
                </c:pt>
                <c:pt idx="68">
                  <c:v>41395</c:v>
                </c:pt>
                <c:pt idx="69">
                  <c:v>41396</c:v>
                </c:pt>
                <c:pt idx="70">
                  <c:v>41397</c:v>
                </c:pt>
                <c:pt idx="71">
                  <c:v>41400</c:v>
                </c:pt>
                <c:pt idx="72">
                  <c:v>41401</c:v>
                </c:pt>
                <c:pt idx="73">
                  <c:v>41402</c:v>
                </c:pt>
                <c:pt idx="74">
                  <c:v>41403</c:v>
                </c:pt>
                <c:pt idx="75">
                  <c:v>41404</c:v>
                </c:pt>
                <c:pt idx="76">
                  <c:v>41407</c:v>
                </c:pt>
                <c:pt idx="77">
                  <c:v>41408</c:v>
                </c:pt>
                <c:pt idx="78">
                  <c:v>41409</c:v>
                </c:pt>
                <c:pt idx="79">
                  <c:v>41410</c:v>
                </c:pt>
                <c:pt idx="80">
                  <c:v>41411</c:v>
                </c:pt>
                <c:pt idx="81">
                  <c:v>41414</c:v>
                </c:pt>
                <c:pt idx="82">
                  <c:v>41415</c:v>
                </c:pt>
                <c:pt idx="83">
                  <c:v>41416</c:v>
                </c:pt>
                <c:pt idx="84">
                  <c:v>41417</c:v>
                </c:pt>
                <c:pt idx="85">
                  <c:v>41418</c:v>
                </c:pt>
                <c:pt idx="86">
                  <c:v>41422</c:v>
                </c:pt>
                <c:pt idx="87">
                  <c:v>41423</c:v>
                </c:pt>
                <c:pt idx="88">
                  <c:v>41424</c:v>
                </c:pt>
                <c:pt idx="89">
                  <c:v>41425</c:v>
                </c:pt>
                <c:pt idx="90">
                  <c:v>41428</c:v>
                </c:pt>
                <c:pt idx="91">
                  <c:v>41429</c:v>
                </c:pt>
                <c:pt idx="92">
                  <c:v>41430</c:v>
                </c:pt>
                <c:pt idx="93">
                  <c:v>41431</c:v>
                </c:pt>
                <c:pt idx="94">
                  <c:v>41432</c:v>
                </c:pt>
                <c:pt idx="95">
                  <c:v>41435</c:v>
                </c:pt>
                <c:pt idx="96">
                  <c:v>41436</c:v>
                </c:pt>
                <c:pt idx="97">
                  <c:v>41437</c:v>
                </c:pt>
                <c:pt idx="98">
                  <c:v>41438</c:v>
                </c:pt>
                <c:pt idx="99">
                  <c:v>41439</c:v>
                </c:pt>
                <c:pt idx="100">
                  <c:v>41442</c:v>
                </c:pt>
                <c:pt idx="101">
                  <c:v>41443</c:v>
                </c:pt>
                <c:pt idx="102">
                  <c:v>41444</c:v>
                </c:pt>
                <c:pt idx="103">
                  <c:v>41445</c:v>
                </c:pt>
                <c:pt idx="104">
                  <c:v>41446</c:v>
                </c:pt>
                <c:pt idx="105">
                  <c:v>41449</c:v>
                </c:pt>
                <c:pt idx="106">
                  <c:v>41450</c:v>
                </c:pt>
                <c:pt idx="107">
                  <c:v>41451</c:v>
                </c:pt>
                <c:pt idx="108">
                  <c:v>41452</c:v>
                </c:pt>
                <c:pt idx="109">
                  <c:v>41453</c:v>
                </c:pt>
                <c:pt idx="110">
                  <c:v>41456</c:v>
                </c:pt>
                <c:pt idx="111">
                  <c:v>41457</c:v>
                </c:pt>
                <c:pt idx="112">
                  <c:v>41458</c:v>
                </c:pt>
                <c:pt idx="113">
                  <c:v>41460</c:v>
                </c:pt>
                <c:pt idx="114">
                  <c:v>41463</c:v>
                </c:pt>
                <c:pt idx="115">
                  <c:v>41464</c:v>
                </c:pt>
                <c:pt idx="116">
                  <c:v>41465</c:v>
                </c:pt>
                <c:pt idx="117">
                  <c:v>41466</c:v>
                </c:pt>
                <c:pt idx="118">
                  <c:v>41467</c:v>
                </c:pt>
                <c:pt idx="119">
                  <c:v>41470</c:v>
                </c:pt>
                <c:pt idx="120">
                  <c:v>41471</c:v>
                </c:pt>
                <c:pt idx="121">
                  <c:v>41472</c:v>
                </c:pt>
                <c:pt idx="122">
                  <c:v>41473</c:v>
                </c:pt>
                <c:pt idx="123">
                  <c:v>41474</c:v>
                </c:pt>
                <c:pt idx="124">
                  <c:v>41477</c:v>
                </c:pt>
                <c:pt idx="125">
                  <c:v>41478</c:v>
                </c:pt>
                <c:pt idx="126">
                  <c:v>41479</c:v>
                </c:pt>
                <c:pt idx="127">
                  <c:v>41480</c:v>
                </c:pt>
                <c:pt idx="128">
                  <c:v>41481</c:v>
                </c:pt>
                <c:pt idx="129">
                  <c:v>41484</c:v>
                </c:pt>
                <c:pt idx="130">
                  <c:v>41485</c:v>
                </c:pt>
                <c:pt idx="131">
                  <c:v>41486</c:v>
                </c:pt>
                <c:pt idx="132">
                  <c:v>41487</c:v>
                </c:pt>
                <c:pt idx="133">
                  <c:v>41488</c:v>
                </c:pt>
                <c:pt idx="134">
                  <c:v>41491</c:v>
                </c:pt>
                <c:pt idx="135">
                  <c:v>41492</c:v>
                </c:pt>
                <c:pt idx="136">
                  <c:v>41493</c:v>
                </c:pt>
                <c:pt idx="137">
                  <c:v>41494</c:v>
                </c:pt>
                <c:pt idx="138">
                  <c:v>41495</c:v>
                </c:pt>
                <c:pt idx="139">
                  <c:v>41498</c:v>
                </c:pt>
                <c:pt idx="140">
                  <c:v>41499</c:v>
                </c:pt>
                <c:pt idx="141">
                  <c:v>41500</c:v>
                </c:pt>
                <c:pt idx="142">
                  <c:v>41501</c:v>
                </c:pt>
                <c:pt idx="143">
                  <c:v>41502</c:v>
                </c:pt>
                <c:pt idx="144">
                  <c:v>41505</c:v>
                </c:pt>
                <c:pt idx="145">
                  <c:v>41506</c:v>
                </c:pt>
                <c:pt idx="146">
                  <c:v>41507</c:v>
                </c:pt>
                <c:pt idx="147">
                  <c:v>41508</c:v>
                </c:pt>
                <c:pt idx="148">
                  <c:v>41509</c:v>
                </c:pt>
                <c:pt idx="149">
                  <c:v>41512</c:v>
                </c:pt>
                <c:pt idx="150">
                  <c:v>41513</c:v>
                </c:pt>
                <c:pt idx="151">
                  <c:v>41514</c:v>
                </c:pt>
                <c:pt idx="152">
                  <c:v>41515</c:v>
                </c:pt>
                <c:pt idx="153">
                  <c:v>41516</c:v>
                </c:pt>
                <c:pt idx="154">
                  <c:v>41520</c:v>
                </c:pt>
                <c:pt idx="155">
                  <c:v>41521</c:v>
                </c:pt>
                <c:pt idx="156">
                  <c:v>41522</c:v>
                </c:pt>
                <c:pt idx="157">
                  <c:v>41523</c:v>
                </c:pt>
                <c:pt idx="158">
                  <c:v>41526</c:v>
                </c:pt>
                <c:pt idx="159">
                  <c:v>41527</c:v>
                </c:pt>
                <c:pt idx="160">
                  <c:v>41528</c:v>
                </c:pt>
                <c:pt idx="161">
                  <c:v>41529</c:v>
                </c:pt>
                <c:pt idx="162">
                  <c:v>41530</c:v>
                </c:pt>
                <c:pt idx="163">
                  <c:v>41533</c:v>
                </c:pt>
                <c:pt idx="164">
                  <c:v>41534</c:v>
                </c:pt>
                <c:pt idx="165">
                  <c:v>41535</c:v>
                </c:pt>
                <c:pt idx="166">
                  <c:v>41536</c:v>
                </c:pt>
                <c:pt idx="167">
                  <c:v>41537</c:v>
                </c:pt>
                <c:pt idx="168">
                  <c:v>41540</c:v>
                </c:pt>
                <c:pt idx="169">
                  <c:v>41541</c:v>
                </c:pt>
                <c:pt idx="170">
                  <c:v>41542</c:v>
                </c:pt>
                <c:pt idx="171">
                  <c:v>41543</c:v>
                </c:pt>
                <c:pt idx="172">
                  <c:v>41544</c:v>
                </c:pt>
                <c:pt idx="173">
                  <c:v>41547</c:v>
                </c:pt>
                <c:pt idx="174">
                  <c:v>41548</c:v>
                </c:pt>
                <c:pt idx="175">
                  <c:v>41549</c:v>
                </c:pt>
                <c:pt idx="176">
                  <c:v>41550</c:v>
                </c:pt>
                <c:pt idx="177">
                  <c:v>41551</c:v>
                </c:pt>
                <c:pt idx="178">
                  <c:v>41554</c:v>
                </c:pt>
                <c:pt idx="179">
                  <c:v>41555</c:v>
                </c:pt>
                <c:pt idx="180">
                  <c:v>41556</c:v>
                </c:pt>
                <c:pt idx="181">
                  <c:v>41557</c:v>
                </c:pt>
                <c:pt idx="182">
                  <c:v>41558</c:v>
                </c:pt>
                <c:pt idx="183">
                  <c:v>41561</c:v>
                </c:pt>
                <c:pt idx="184">
                  <c:v>41562</c:v>
                </c:pt>
                <c:pt idx="185">
                  <c:v>41563</c:v>
                </c:pt>
                <c:pt idx="186">
                  <c:v>41564</c:v>
                </c:pt>
                <c:pt idx="187">
                  <c:v>41565</c:v>
                </c:pt>
                <c:pt idx="188">
                  <c:v>41568</c:v>
                </c:pt>
                <c:pt idx="189">
                  <c:v>41569</c:v>
                </c:pt>
                <c:pt idx="190">
                  <c:v>41570</c:v>
                </c:pt>
                <c:pt idx="191">
                  <c:v>41571</c:v>
                </c:pt>
                <c:pt idx="192">
                  <c:v>41572</c:v>
                </c:pt>
                <c:pt idx="193">
                  <c:v>41575</c:v>
                </c:pt>
                <c:pt idx="194">
                  <c:v>41576</c:v>
                </c:pt>
                <c:pt idx="195">
                  <c:v>41577</c:v>
                </c:pt>
                <c:pt idx="196">
                  <c:v>41578</c:v>
                </c:pt>
                <c:pt idx="197">
                  <c:v>41579</c:v>
                </c:pt>
                <c:pt idx="198">
                  <c:v>41582</c:v>
                </c:pt>
                <c:pt idx="199">
                  <c:v>41583</c:v>
                </c:pt>
                <c:pt idx="200">
                  <c:v>41584</c:v>
                </c:pt>
                <c:pt idx="201">
                  <c:v>41585</c:v>
                </c:pt>
                <c:pt idx="202">
                  <c:v>41586</c:v>
                </c:pt>
                <c:pt idx="203">
                  <c:v>41589</c:v>
                </c:pt>
                <c:pt idx="204">
                  <c:v>41590</c:v>
                </c:pt>
                <c:pt idx="205">
                  <c:v>41591</c:v>
                </c:pt>
                <c:pt idx="206">
                  <c:v>41592</c:v>
                </c:pt>
                <c:pt idx="207">
                  <c:v>41593</c:v>
                </c:pt>
                <c:pt idx="208">
                  <c:v>41596</c:v>
                </c:pt>
                <c:pt idx="209">
                  <c:v>41597</c:v>
                </c:pt>
                <c:pt idx="210">
                  <c:v>41598</c:v>
                </c:pt>
                <c:pt idx="211">
                  <c:v>41599</c:v>
                </c:pt>
                <c:pt idx="212">
                  <c:v>41600</c:v>
                </c:pt>
                <c:pt idx="213">
                  <c:v>41603</c:v>
                </c:pt>
                <c:pt idx="214">
                  <c:v>41604</c:v>
                </c:pt>
                <c:pt idx="215">
                  <c:v>41605</c:v>
                </c:pt>
                <c:pt idx="216">
                  <c:v>41607</c:v>
                </c:pt>
                <c:pt idx="217">
                  <c:v>41610</c:v>
                </c:pt>
                <c:pt idx="218">
                  <c:v>41611</c:v>
                </c:pt>
                <c:pt idx="219">
                  <c:v>41612</c:v>
                </c:pt>
                <c:pt idx="220">
                  <c:v>41613</c:v>
                </c:pt>
                <c:pt idx="221">
                  <c:v>41614</c:v>
                </c:pt>
                <c:pt idx="222">
                  <c:v>41617</c:v>
                </c:pt>
                <c:pt idx="223">
                  <c:v>41618</c:v>
                </c:pt>
                <c:pt idx="224">
                  <c:v>41619</c:v>
                </c:pt>
                <c:pt idx="225">
                  <c:v>41620</c:v>
                </c:pt>
                <c:pt idx="226">
                  <c:v>41621</c:v>
                </c:pt>
                <c:pt idx="227">
                  <c:v>41624</c:v>
                </c:pt>
                <c:pt idx="228">
                  <c:v>41625</c:v>
                </c:pt>
                <c:pt idx="229">
                  <c:v>41626</c:v>
                </c:pt>
                <c:pt idx="230">
                  <c:v>41627</c:v>
                </c:pt>
                <c:pt idx="231">
                  <c:v>41628</c:v>
                </c:pt>
                <c:pt idx="232">
                  <c:v>41631</c:v>
                </c:pt>
                <c:pt idx="233">
                  <c:v>41632</c:v>
                </c:pt>
                <c:pt idx="234">
                  <c:v>41634</c:v>
                </c:pt>
                <c:pt idx="235">
                  <c:v>41635</c:v>
                </c:pt>
                <c:pt idx="236">
                  <c:v>41638</c:v>
                </c:pt>
                <c:pt idx="237">
                  <c:v>41639</c:v>
                </c:pt>
                <c:pt idx="238">
                  <c:v>41641</c:v>
                </c:pt>
                <c:pt idx="239">
                  <c:v>41642</c:v>
                </c:pt>
                <c:pt idx="240">
                  <c:v>41645</c:v>
                </c:pt>
                <c:pt idx="241">
                  <c:v>41646</c:v>
                </c:pt>
                <c:pt idx="242">
                  <c:v>41647</c:v>
                </c:pt>
                <c:pt idx="243">
                  <c:v>41648</c:v>
                </c:pt>
                <c:pt idx="244">
                  <c:v>41649</c:v>
                </c:pt>
                <c:pt idx="245">
                  <c:v>41652</c:v>
                </c:pt>
                <c:pt idx="246">
                  <c:v>41653</c:v>
                </c:pt>
                <c:pt idx="247">
                  <c:v>41654</c:v>
                </c:pt>
                <c:pt idx="248">
                  <c:v>41655</c:v>
                </c:pt>
                <c:pt idx="249">
                  <c:v>41656</c:v>
                </c:pt>
                <c:pt idx="250">
                  <c:v>41660</c:v>
                </c:pt>
                <c:pt idx="251">
                  <c:v>41661</c:v>
                </c:pt>
                <c:pt idx="252">
                  <c:v>41662</c:v>
                </c:pt>
                <c:pt idx="253">
                  <c:v>41663</c:v>
                </c:pt>
                <c:pt idx="254">
                  <c:v>41666</c:v>
                </c:pt>
                <c:pt idx="255">
                  <c:v>41667</c:v>
                </c:pt>
                <c:pt idx="256">
                  <c:v>41668</c:v>
                </c:pt>
                <c:pt idx="257">
                  <c:v>41669</c:v>
                </c:pt>
                <c:pt idx="258">
                  <c:v>41670</c:v>
                </c:pt>
                <c:pt idx="259">
                  <c:v>41673</c:v>
                </c:pt>
                <c:pt idx="260">
                  <c:v>41674</c:v>
                </c:pt>
                <c:pt idx="261">
                  <c:v>41675</c:v>
                </c:pt>
                <c:pt idx="262">
                  <c:v>41676</c:v>
                </c:pt>
                <c:pt idx="263">
                  <c:v>41677</c:v>
                </c:pt>
                <c:pt idx="264">
                  <c:v>41680</c:v>
                </c:pt>
                <c:pt idx="265">
                  <c:v>41681</c:v>
                </c:pt>
                <c:pt idx="266">
                  <c:v>41682</c:v>
                </c:pt>
                <c:pt idx="267">
                  <c:v>41683</c:v>
                </c:pt>
                <c:pt idx="268">
                  <c:v>41684</c:v>
                </c:pt>
                <c:pt idx="269">
                  <c:v>41688</c:v>
                </c:pt>
                <c:pt idx="270">
                  <c:v>41689</c:v>
                </c:pt>
                <c:pt idx="271">
                  <c:v>41690</c:v>
                </c:pt>
                <c:pt idx="272">
                  <c:v>41691</c:v>
                </c:pt>
                <c:pt idx="273">
                  <c:v>41694</c:v>
                </c:pt>
                <c:pt idx="274">
                  <c:v>41695</c:v>
                </c:pt>
                <c:pt idx="275">
                  <c:v>41696</c:v>
                </c:pt>
                <c:pt idx="276">
                  <c:v>41697</c:v>
                </c:pt>
                <c:pt idx="277">
                  <c:v>41698</c:v>
                </c:pt>
                <c:pt idx="278">
                  <c:v>41701</c:v>
                </c:pt>
                <c:pt idx="279">
                  <c:v>41702</c:v>
                </c:pt>
                <c:pt idx="280">
                  <c:v>41703</c:v>
                </c:pt>
                <c:pt idx="281">
                  <c:v>41704</c:v>
                </c:pt>
                <c:pt idx="282">
                  <c:v>41705</c:v>
                </c:pt>
                <c:pt idx="283">
                  <c:v>41708</c:v>
                </c:pt>
                <c:pt idx="284">
                  <c:v>41709</c:v>
                </c:pt>
                <c:pt idx="285">
                  <c:v>41710</c:v>
                </c:pt>
                <c:pt idx="286">
                  <c:v>41711</c:v>
                </c:pt>
                <c:pt idx="287">
                  <c:v>41712</c:v>
                </c:pt>
                <c:pt idx="288">
                  <c:v>41715</c:v>
                </c:pt>
                <c:pt idx="289">
                  <c:v>41716</c:v>
                </c:pt>
                <c:pt idx="290">
                  <c:v>41717</c:v>
                </c:pt>
                <c:pt idx="291">
                  <c:v>41718</c:v>
                </c:pt>
                <c:pt idx="292">
                  <c:v>41719</c:v>
                </c:pt>
                <c:pt idx="293">
                  <c:v>41722</c:v>
                </c:pt>
                <c:pt idx="294">
                  <c:v>41723</c:v>
                </c:pt>
                <c:pt idx="295">
                  <c:v>41724</c:v>
                </c:pt>
                <c:pt idx="296">
                  <c:v>41725</c:v>
                </c:pt>
                <c:pt idx="297">
                  <c:v>41726</c:v>
                </c:pt>
                <c:pt idx="298">
                  <c:v>41729</c:v>
                </c:pt>
                <c:pt idx="299">
                  <c:v>41730</c:v>
                </c:pt>
                <c:pt idx="300">
                  <c:v>41731</c:v>
                </c:pt>
                <c:pt idx="301">
                  <c:v>41732</c:v>
                </c:pt>
                <c:pt idx="302">
                  <c:v>41733</c:v>
                </c:pt>
                <c:pt idx="303">
                  <c:v>41736</c:v>
                </c:pt>
                <c:pt idx="304">
                  <c:v>41737</c:v>
                </c:pt>
                <c:pt idx="305">
                  <c:v>41738</c:v>
                </c:pt>
                <c:pt idx="306">
                  <c:v>41739</c:v>
                </c:pt>
                <c:pt idx="307">
                  <c:v>41740</c:v>
                </c:pt>
                <c:pt idx="308">
                  <c:v>41743</c:v>
                </c:pt>
                <c:pt idx="309">
                  <c:v>41744</c:v>
                </c:pt>
                <c:pt idx="310">
                  <c:v>41745</c:v>
                </c:pt>
                <c:pt idx="311">
                  <c:v>41746</c:v>
                </c:pt>
                <c:pt idx="312">
                  <c:v>41750</c:v>
                </c:pt>
                <c:pt idx="313">
                  <c:v>41751</c:v>
                </c:pt>
                <c:pt idx="314">
                  <c:v>41752</c:v>
                </c:pt>
                <c:pt idx="315">
                  <c:v>41753</c:v>
                </c:pt>
                <c:pt idx="316">
                  <c:v>41754</c:v>
                </c:pt>
                <c:pt idx="317">
                  <c:v>41757</c:v>
                </c:pt>
                <c:pt idx="318">
                  <c:v>41758</c:v>
                </c:pt>
                <c:pt idx="319">
                  <c:v>41759</c:v>
                </c:pt>
                <c:pt idx="320">
                  <c:v>41760</c:v>
                </c:pt>
                <c:pt idx="321">
                  <c:v>41761</c:v>
                </c:pt>
                <c:pt idx="322">
                  <c:v>41764</c:v>
                </c:pt>
                <c:pt idx="323">
                  <c:v>41765</c:v>
                </c:pt>
                <c:pt idx="324">
                  <c:v>41766</c:v>
                </c:pt>
                <c:pt idx="325">
                  <c:v>41767</c:v>
                </c:pt>
                <c:pt idx="326">
                  <c:v>41768</c:v>
                </c:pt>
                <c:pt idx="327">
                  <c:v>41771</c:v>
                </c:pt>
                <c:pt idx="328">
                  <c:v>41772</c:v>
                </c:pt>
                <c:pt idx="329">
                  <c:v>41773</c:v>
                </c:pt>
                <c:pt idx="330">
                  <c:v>41774</c:v>
                </c:pt>
                <c:pt idx="331">
                  <c:v>41775</c:v>
                </c:pt>
                <c:pt idx="332">
                  <c:v>41778</c:v>
                </c:pt>
                <c:pt idx="333">
                  <c:v>41779</c:v>
                </c:pt>
                <c:pt idx="334">
                  <c:v>41780</c:v>
                </c:pt>
                <c:pt idx="335">
                  <c:v>41781</c:v>
                </c:pt>
                <c:pt idx="336">
                  <c:v>41782</c:v>
                </c:pt>
                <c:pt idx="337">
                  <c:v>41786</c:v>
                </c:pt>
                <c:pt idx="338">
                  <c:v>41787</c:v>
                </c:pt>
                <c:pt idx="339">
                  <c:v>41788</c:v>
                </c:pt>
                <c:pt idx="340">
                  <c:v>41789</c:v>
                </c:pt>
                <c:pt idx="341">
                  <c:v>41792</c:v>
                </c:pt>
                <c:pt idx="342">
                  <c:v>41793</c:v>
                </c:pt>
                <c:pt idx="343">
                  <c:v>41794</c:v>
                </c:pt>
                <c:pt idx="344">
                  <c:v>41795</c:v>
                </c:pt>
                <c:pt idx="345">
                  <c:v>41796</c:v>
                </c:pt>
                <c:pt idx="346">
                  <c:v>41799</c:v>
                </c:pt>
                <c:pt idx="347">
                  <c:v>41800</c:v>
                </c:pt>
                <c:pt idx="348">
                  <c:v>41801</c:v>
                </c:pt>
                <c:pt idx="349">
                  <c:v>41802</c:v>
                </c:pt>
                <c:pt idx="350">
                  <c:v>41803</c:v>
                </c:pt>
                <c:pt idx="351">
                  <c:v>41806</c:v>
                </c:pt>
                <c:pt idx="352">
                  <c:v>41807</c:v>
                </c:pt>
                <c:pt idx="353">
                  <c:v>41808</c:v>
                </c:pt>
                <c:pt idx="354">
                  <c:v>41809</c:v>
                </c:pt>
                <c:pt idx="355">
                  <c:v>41810</c:v>
                </c:pt>
                <c:pt idx="356">
                  <c:v>41813</c:v>
                </c:pt>
                <c:pt idx="357">
                  <c:v>41814</c:v>
                </c:pt>
                <c:pt idx="358">
                  <c:v>41815</c:v>
                </c:pt>
                <c:pt idx="359">
                  <c:v>41816</c:v>
                </c:pt>
                <c:pt idx="360">
                  <c:v>41817</c:v>
                </c:pt>
                <c:pt idx="361">
                  <c:v>41820</c:v>
                </c:pt>
                <c:pt idx="362">
                  <c:v>41821</c:v>
                </c:pt>
                <c:pt idx="363">
                  <c:v>41822</c:v>
                </c:pt>
                <c:pt idx="364">
                  <c:v>41823</c:v>
                </c:pt>
                <c:pt idx="365">
                  <c:v>41827</c:v>
                </c:pt>
                <c:pt idx="366">
                  <c:v>41828</c:v>
                </c:pt>
                <c:pt idx="367">
                  <c:v>41829</c:v>
                </c:pt>
                <c:pt idx="368">
                  <c:v>41830</c:v>
                </c:pt>
                <c:pt idx="369">
                  <c:v>41831</c:v>
                </c:pt>
                <c:pt idx="370">
                  <c:v>41834</c:v>
                </c:pt>
                <c:pt idx="371">
                  <c:v>41835</c:v>
                </c:pt>
                <c:pt idx="372">
                  <c:v>41836</c:v>
                </c:pt>
                <c:pt idx="373">
                  <c:v>41837</c:v>
                </c:pt>
                <c:pt idx="374">
                  <c:v>41838</c:v>
                </c:pt>
                <c:pt idx="375">
                  <c:v>41841</c:v>
                </c:pt>
                <c:pt idx="376">
                  <c:v>41842</c:v>
                </c:pt>
                <c:pt idx="377">
                  <c:v>41843</c:v>
                </c:pt>
                <c:pt idx="378">
                  <c:v>41844</c:v>
                </c:pt>
                <c:pt idx="379">
                  <c:v>41845</c:v>
                </c:pt>
                <c:pt idx="380">
                  <c:v>41848</c:v>
                </c:pt>
                <c:pt idx="381">
                  <c:v>41849</c:v>
                </c:pt>
                <c:pt idx="382">
                  <c:v>41850</c:v>
                </c:pt>
                <c:pt idx="383">
                  <c:v>41851</c:v>
                </c:pt>
                <c:pt idx="384">
                  <c:v>41852</c:v>
                </c:pt>
                <c:pt idx="385">
                  <c:v>41855</c:v>
                </c:pt>
                <c:pt idx="386">
                  <c:v>41856</c:v>
                </c:pt>
                <c:pt idx="387">
                  <c:v>41857</c:v>
                </c:pt>
                <c:pt idx="388">
                  <c:v>41858</c:v>
                </c:pt>
                <c:pt idx="389">
                  <c:v>41859</c:v>
                </c:pt>
                <c:pt idx="390">
                  <c:v>41862</c:v>
                </c:pt>
                <c:pt idx="391">
                  <c:v>41863</c:v>
                </c:pt>
                <c:pt idx="392">
                  <c:v>41864</c:v>
                </c:pt>
                <c:pt idx="393">
                  <c:v>41865</c:v>
                </c:pt>
                <c:pt idx="394">
                  <c:v>41866</c:v>
                </c:pt>
                <c:pt idx="395">
                  <c:v>41869</c:v>
                </c:pt>
                <c:pt idx="396">
                  <c:v>41870</c:v>
                </c:pt>
                <c:pt idx="397">
                  <c:v>41871</c:v>
                </c:pt>
                <c:pt idx="398">
                  <c:v>41872</c:v>
                </c:pt>
                <c:pt idx="399">
                  <c:v>41873</c:v>
                </c:pt>
                <c:pt idx="400">
                  <c:v>41876</c:v>
                </c:pt>
                <c:pt idx="401">
                  <c:v>41877</c:v>
                </c:pt>
                <c:pt idx="402">
                  <c:v>41878</c:v>
                </c:pt>
                <c:pt idx="403">
                  <c:v>41879</c:v>
                </c:pt>
                <c:pt idx="404">
                  <c:v>41880</c:v>
                </c:pt>
                <c:pt idx="405">
                  <c:v>41884</c:v>
                </c:pt>
                <c:pt idx="406">
                  <c:v>41885</c:v>
                </c:pt>
                <c:pt idx="407">
                  <c:v>41886</c:v>
                </c:pt>
                <c:pt idx="408">
                  <c:v>41887</c:v>
                </c:pt>
                <c:pt idx="409">
                  <c:v>41890</c:v>
                </c:pt>
                <c:pt idx="410">
                  <c:v>41891</c:v>
                </c:pt>
                <c:pt idx="411">
                  <c:v>41892</c:v>
                </c:pt>
                <c:pt idx="412">
                  <c:v>41893</c:v>
                </c:pt>
                <c:pt idx="413">
                  <c:v>41894</c:v>
                </c:pt>
                <c:pt idx="414">
                  <c:v>41897</c:v>
                </c:pt>
                <c:pt idx="415">
                  <c:v>41898</c:v>
                </c:pt>
                <c:pt idx="416">
                  <c:v>41899</c:v>
                </c:pt>
                <c:pt idx="417">
                  <c:v>41900</c:v>
                </c:pt>
                <c:pt idx="418">
                  <c:v>41901</c:v>
                </c:pt>
                <c:pt idx="419">
                  <c:v>41904</c:v>
                </c:pt>
                <c:pt idx="420">
                  <c:v>41905</c:v>
                </c:pt>
                <c:pt idx="421">
                  <c:v>41906</c:v>
                </c:pt>
                <c:pt idx="422">
                  <c:v>41907</c:v>
                </c:pt>
                <c:pt idx="423">
                  <c:v>41908</c:v>
                </c:pt>
                <c:pt idx="424">
                  <c:v>41911</c:v>
                </c:pt>
                <c:pt idx="425">
                  <c:v>41912</c:v>
                </c:pt>
                <c:pt idx="426">
                  <c:v>41913</c:v>
                </c:pt>
                <c:pt idx="427">
                  <c:v>41914</c:v>
                </c:pt>
                <c:pt idx="428">
                  <c:v>41915</c:v>
                </c:pt>
                <c:pt idx="429">
                  <c:v>41918</c:v>
                </c:pt>
                <c:pt idx="430">
                  <c:v>41919</c:v>
                </c:pt>
                <c:pt idx="431">
                  <c:v>41920</c:v>
                </c:pt>
                <c:pt idx="432">
                  <c:v>41921</c:v>
                </c:pt>
                <c:pt idx="433">
                  <c:v>41922</c:v>
                </c:pt>
                <c:pt idx="434">
                  <c:v>41925</c:v>
                </c:pt>
                <c:pt idx="435">
                  <c:v>41926</c:v>
                </c:pt>
                <c:pt idx="436">
                  <c:v>41927</c:v>
                </c:pt>
                <c:pt idx="437">
                  <c:v>41928</c:v>
                </c:pt>
                <c:pt idx="438">
                  <c:v>41929</c:v>
                </c:pt>
                <c:pt idx="439">
                  <c:v>41932</c:v>
                </c:pt>
                <c:pt idx="440">
                  <c:v>41933</c:v>
                </c:pt>
                <c:pt idx="441">
                  <c:v>41934</c:v>
                </c:pt>
                <c:pt idx="442">
                  <c:v>41935</c:v>
                </c:pt>
                <c:pt idx="443">
                  <c:v>41936</c:v>
                </c:pt>
                <c:pt idx="444">
                  <c:v>41939</c:v>
                </c:pt>
                <c:pt idx="445">
                  <c:v>41940</c:v>
                </c:pt>
                <c:pt idx="446">
                  <c:v>41941</c:v>
                </c:pt>
                <c:pt idx="447">
                  <c:v>41942</c:v>
                </c:pt>
                <c:pt idx="448">
                  <c:v>41943</c:v>
                </c:pt>
                <c:pt idx="449">
                  <c:v>41946</c:v>
                </c:pt>
                <c:pt idx="450">
                  <c:v>41947</c:v>
                </c:pt>
                <c:pt idx="451">
                  <c:v>41948</c:v>
                </c:pt>
                <c:pt idx="452">
                  <c:v>41949</c:v>
                </c:pt>
                <c:pt idx="453">
                  <c:v>41950</c:v>
                </c:pt>
                <c:pt idx="454">
                  <c:v>41953</c:v>
                </c:pt>
                <c:pt idx="455">
                  <c:v>41954</c:v>
                </c:pt>
                <c:pt idx="456">
                  <c:v>41955</c:v>
                </c:pt>
                <c:pt idx="457">
                  <c:v>41956</c:v>
                </c:pt>
                <c:pt idx="458">
                  <c:v>41957</c:v>
                </c:pt>
                <c:pt idx="459">
                  <c:v>41960</c:v>
                </c:pt>
                <c:pt idx="460">
                  <c:v>41961</c:v>
                </c:pt>
                <c:pt idx="461">
                  <c:v>41962</c:v>
                </c:pt>
                <c:pt idx="462">
                  <c:v>41963</c:v>
                </c:pt>
                <c:pt idx="463">
                  <c:v>41964</c:v>
                </c:pt>
                <c:pt idx="464">
                  <c:v>41967</c:v>
                </c:pt>
                <c:pt idx="465">
                  <c:v>41968</c:v>
                </c:pt>
                <c:pt idx="466">
                  <c:v>41969</c:v>
                </c:pt>
                <c:pt idx="467">
                  <c:v>41971</c:v>
                </c:pt>
                <c:pt idx="468">
                  <c:v>41974</c:v>
                </c:pt>
                <c:pt idx="469">
                  <c:v>41975</c:v>
                </c:pt>
                <c:pt idx="470">
                  <c:v>41976</c:v>
                </c:pt>
                <c:pt idx="471">
                  <c:v>41977</c:v>
                </c:pt>
                <c:pt idx="472">
                  <c:v>41978</c:v>
                </c:pt>
                <c:pt idx="473">
                  <c:v>41981</c:v>
                </c:pt>
                <c:pt idx="474">
                  <c:v>41982</c:v>
                </c:pt>
                <c:pt idx="475">
                  <c:v>41983</c:v>
                </c:pt>
                <c:pt idx="476">
                  <c:v>41984</c:v>
                </c:pt>
                <c:pt idx="477">
                  <c:v>41985</c:v>
                </c:pt>
                <c:pt idx="478">
                  <c:v>41988</c:v>
                </c:pt>
                <c:pt idx="479">
                  <c:v>41989</c:v>
                </c:pt>
                <c:pt idx="480">
                  <c:v>41990</c:v>
                </c:pt>
                <c:pt idx="481">
                  <c:v>41991</c:v>
                </c:pt>
                <c:pt idx="482">
                  <c:v>41992</c:v>
                </c:pt>
                <c:pt idx="483">
                  <c:v>41995</c:v>
                </c:pt>
                <c:pt idx="484">
                  <c:v>41996</c:v>
                </c:pt>
                <c:pt idx="485">
                  <c:v>41997</c:v>
                </c:pt>
                <c:pt idx="486">
                  <c:v>41999</c:v>
                </c:pt>
                <c:pt idx="487">
                  <c:v>42002</c:v>
                </c:pt>
                <c:pt idx="488">
                  <c:v>42003</c:v>
                </c:pt>
                <c:pt idx="489">
                  <c:v>42004</c:v>
                </c:pt>
                <c:pt idx="490">
                  <c:v>42006</c:v>
                </c:pt>
                <c:pt idx="491">
                  <c:v>42009</c:v>
                </c:pt>
                <c:pt idx="492">
                  <c:v>42010</c:v>
                </c:pt>
                <c:pt idx="493">
                  <c:v>42011</c:v>
                </c:pt>
                <c:pt idx="494">
                  <c:v>42012</c:v>
                </c:pt>
                <c:pt idx="495">
                  <c:v>42013</c:v>
                </c:pt>
                <c:pt idx="496">
                  <c:v>42016</c:v>
                </c:pt>
                <c:pt idx="497">
                  <c:v>42017</c:v>
                </c:pt>
                <c:pt idx="498">
                  <c:v>42018</c:v>
                </c:pt>
                <c:pt idx="499">
                  <c:v>42019</c:v>
                </c:pt>
                <c:pt idx="500">
                  <c:v>42020</c:v>
                </c:pt>
                <c:pt idx="501">
                  <c:v>42024</c:v>
                </c:pt>
                <c:pt idx="502">
                  <c:v>42025</c:v>
                </c:pt>
                <c:pt idx="503">
                  <c:v>42026</c:v>
                </c:pt>
                <c:pt idx="504">
                  <c:v>42027</c:v>
                </c:pt>
                <c:pt idx="505">
                  <c:v>42030</c:v>
                </c:pt>
                <c:pt idx="506">
                  <c:v>42031</c:v>
                </c:pt>
                <c:pt idx="507">
                  <c:v>42032</c:v>
                </c:pt>
                <c:pt idx="508">
                  <c:v>42033</c:v>
                </c:pt>
                <c:pt idx="509">
                  <c:v>42034</c:v>
                </c:pt>
                <c:pt idx="510">
                  <c:v>42037</c:v>
                </c:pt>
                <c:pt idx="511">
                  <c:v>42038</c:v>
                </c:pt>
                <c:pt idx="512">
                  <c:v>42039</c:v>
                </c:pt>
                <c:pt idx="513">
                  <c:v>42040</c:v>
                </c:pt>
                <c:pt idx="514">
                  <c:v>42041</c:v>
                </c:pt>
                <c:pt idx="515">
                  <c:v>42044</c:v>
                </c:pt>
                <c:pt idx="516">
                  <c:v>42045</c:v>
                </c:pt>
                <c:pt idx="517">
                  <c:v>42046</c:v>
                </c:pt>
                <c:pt idx="518">
                  <c:v>42047</c:v>
                </c:pt>
                <c:pt idx="519">
                  <c:v>42048</c:v>
                </c:pt>
                <c:pt idx="520">
                  <c:v>42052</c:v>
                </c:pt>
                <c:pt idx="521">
                  <c:v>42053</c:v>
                </c:pt>
                <c:pt idx="522">
                  <c:v>42054</c:v>
                </c:pt>
                <c:pt idx="523">
                  <c:v>42055</c:v>
                </c:pt>
                <c:pt idx="524">
                  <c:v>42058</c:v>
                </c:pt>
                <c:pt idx="525">
                  <c:v>42059</c:v>
                </c:pt>
                <c:pt idx="526">
                  <c:v>42060</c:v>
                </c:pt>
                <c:pt idx="527">
                  <c:v>42061</c:v>
                </c:pt>
                <c:pt idx="528">
                  <c:v>42062</c:v>
                </c:pt>
                <c:pt idx="529">
                  <c:v>42065</c:v>
                </c:pt>
                <c:pt idx="530">
                  <c:v>42066</c:v>
                </c:pt>
                <c:pt idx="531">
                  <c:v>42067</c:v>
                </c:pt>
                <c:pt idx="532">
                  <c:v>42068</c:v>
                </c:pt>
                <c:pt idx="533">
                  <c:v>42069</c:v>
                </c:pt>
                <c:pt idx="534">
                  <c:v>42072</c:v>
                </c:pt>
                <c:pt idx="535">
                  <c:v>42073</c:v>
                </c:pt>
                <c:pt idx="536">
                  <c:v>42074</c:v>
                </c:pt>
                <c:pt idx="537">
                  <c:v>42075</c:v>
                </c:pt>
                <c:pt idx="538">
                  <c:v>42076</c:v>
                </c:pt>
                <c:pt idx="539">
                  <c:v>42079</c:v>
                </c:pt>
                <c:pt idx="540">
                  <c:v>42080</c:v>
                </c:pt>
                <c:pt idx="541">
                  <c:v>42081</c:v>
                </c:pt>
                <c:pt idx="542">
                  <c:v>42082</c:v>
                </c:pt>
                <c:pt idx="543">
                  <c:v>42083</c:v>
                </c:pt>
                <c:pt idx="544">
                  <c:v>42086</c:v>
                </c:pt>
                <c:pt idx="545">
                  <c:v>42087</c:v>
                </c:pt>
                <c:pt idx="546">
                  <c:v>42088</c:v>
                </c:pt>
                <c:pt idx="547">
                  <c:v>42089</c:v>
                </c:pt>
                <c:pt idx="548">
                  <c:v>42090</c:v>
                </c:pt>
                <c:pt idx="549">
                  <c:v>42093</c:v>
                </c:pt>
                <c:pt idx="550">
                  <c:v>42094</c:v>
                </c:pt>
                <c:pt idx="551">
                  <c:v>42095</c:v>
                </c:pt>
                <c:pt idx="552">
                  <c:v>42096</c:v>
                </c:pt>
                <c:pt idx="553">
                  <c:v>42100</c:v>
                </c:pt>
                <c:pt idx="554">
                  <c:v>42101</c:v>
                </c:pt>
                <c:pt idx="555">
                  <c:v>42102</c:v>
                </c:pt>
                <c:pt idx="556">
                  <c:v>42103</c:v>
                </c:pt>
                <c:pt idx="557">
                  <c:v>42104</c:v>
                </c:pt>
                <c:pt idx="558">
                  <c:v>42107</c:v>
                </c:pt>
                <c:pt idx="559">
                  <c:v>42108</c:v>
                </c:pt>
                <c:pt idx="560">
                  <c:v>42109</c:v>
                </c:pt>
                <c:pt idx="561">
                  <c:v>42110</c:v>
                </c:pt>
                <c:pt idx="562">
                  <c:v>42111</c:v>
                </c:pt>
                <c:pt idx="563">
                  <c:v>42114</c:v>
                </c:pt>
                <c:pt idx="564">
                  <c:v>42115</c:v>
                </c:pt>
                <c:pt idx="565">
                  <c:v>42116</c:v>
                </c:pt>
                <c:pt idx="566">
                  <c:v>42117</c:v>
                </c:pt>
                <c:pt idx="567">
                  <c:v>42118</c:v>
                </c:pt>
                <c:pt idx="568">
                  <c:v>42121</c:v>
                </c:pt>
                <c:pt idx="569">
                  <c:v>42122</c:v>
                </c:pt>
                <c:pt idx="570">
                  <c:v>42123</c:v>
                </c:pt>
                <c:pt idx="571">
                  <c:v>42124</c:v>
                </c:pt>
                <c:pt idx="572">
                  <c:v>42125</c:v>
                </c:pt>
                <c:pt idx="573">
                  <c:v>42128</c:v>
                </c:pt>
                <c:pt idx="574">
                  <c:v>42129</c:v>
                </c:pt>
                <c:pt idx="575">
                  <c:v>42130</c:v>
                </c:pt>
                <c:pt idx="576">
                  <c:v>42131</c:v>
                </c:pt>
                <c:pt idx="577">
                  <c:v>42132</c:v>
                </c:pt>
                <c:pt idx="578">
                  <c:v>42135</c:v>
                </c:pt>
                <c:pt idx="579">
                  <c:v>42136</c:v>
                </c:pt>
                <c:pt idx="580">
                  <c:v>42137</c:v>
                </c:pt>
                <c:pt idx="581">
                  <c:v>42138</c:v>
                </c:pt>
                <c:pt idx="582">
                  <c:v>42139</c:v>
                </c:pt>
                <c:pt idx="583">
                  <c:v>42142</c:v>
                </c:pt>
                <c:pt idx="584">
                  <c:v>42143</c:v>
                </c:pt>
                <c:pt idx="585">
                  <c:v>42144</c:v>
                </c:pt>
                <c:pt idx="586">
                  <c:v>42145</c:v>
                </c:pt>
                <c:pt idx="587">
                  <c:v>42146</c:v>
                </c:pt>
                <c:pt idx="588">
                  <c:v>42150</c:v>
                </c:pt>
                <c:pt idx="589">
                  <c:v>42151</c:v>
                </c:pt>
                <c:pt idx="590">
                  <c:v>42152</c:v>
                </c:pt>
                <c:pt idx="591">
                  <c:v>42153</c:v>
                </c:pt>
                <c:pt idx="592">
                  <c:v>42156</c:v>
                </c:pt>
                <c:pt idx="593">
                  <c:v>42157</c:v>
                </c:pt>
                <c:pt idx="594">
                  <c:v>42158</c:v>
                </c:pt>
                <c:pt idx="595">
                  <c:v>42159</c:v>
                </c:pt>
                <c:pt idx="596">
                  <c:v>42160</c:v>
                </c:pt>
                <c:pt idx="597">
                  <c:v>42163</c:v>
                </c:pt>
                <c:pt idx="598">
                  <c:v>42164</c:v>
                </c:pt>
                <c:pt idx="599">
                  <c:v>42165</c:v>
                </c:pt>
                <c:pt idx="600">
                  <c:v>42166</c:v>
                </c:pt>
                <c:pt idx="601">
                  <c:v>42167</c:v>
                </c:pt>
                <c:pt idx="602">
                  <c:v>42170</c:v>
                </c:pt>
                <c:pt idx="603">
                  <c:v>42171</c:v>
                </c:pt>
                <c:pt idx="604">
                  <c:v>42172</c:v>
                </c:pt>
                <c:pt idx="605">
                  <c:v>42173</c:v>
                </c:pt>
                <c:pt idx="606">
                  <c:v>42174</c:v>
                </c:pt>
                <c:pt idx="607">
                  <c:v>42177</c:v>
                </c:pt>
                <c:pt idx="608">
                  <c:v>42178</c:v>
                </c:pt>
                <c:pt idx="609">
                  <c:v>42179</c:v>
                </c:pt>
                <c:pt idx="610">
                  <c:v>42180</c:v>
                </c:pt>
                <c:pt idx="611">
                  <c:v>42181</c:v>
                </c:pt>
                <c:pt idx="612">
                  <c:v>42184</c:v>
                </c:pt>
                <c:pt idx="613">
                  <c:v>42185</c:v>
                </c:pt>
                <c:pt idx="614">
                  <c:v>42186</c:v>
                </c:pt>
                <c:pt idx="615">
                  <c:v>42187</c:v>
                </c:pt>
                <c:pt idx="616">
                  <c:v>42191</c:v>
                </c:pt>
                <c:pt idx="617">
                  <c:v>42192</c:v>
                </c:pt>
                <c:pt idx="618">
                  <c:v>42193</c:v>
                </c:pt>
                <c:pt idx="619">
                  <c:v>42194</c:v>
                </c:pt>
                <c:pt idx="620">
                  <c:v>42195</c:v>
                </c:pt>
                <c:pt idx="621">
                  <c:v>42198</c:v>
                </c:pt>
                <c:pt idx="622">
                  <c:v>42199</c:v>
                </c:pt>
                <c:pt idx="623">
                  <c:v>42200</c:v>
                </c:pt>
                <c:pt idx="624">
                  <c:v>42201</c:v>
                </c:pt>
                <c:pt idx="625">
                  <c:v>42202</c:v>
                </c:pt>
                <c:pt idx="626">
                  <c:v>42205</c:v>
                </c:pt>
                <c:pt idx="627">
                  <c:v>42206</c:v>
                </c:pt>
                <c:pt idx="628">
                  <c:v>42207</c:v>
                </c:pt>
                <c:pt idx="629">
                  <c:v>42208</c:v>
                </c:pt>
                <c:pt idx="630">
                  <c:v>42209</c:v>
                </c:pt>
                <c:pt idx="631">
                  <c:v>42212</c:v>
                </c:pt>
                <c:pt idx="632">
                  <c:v>42213</c:v>
                </c:pt>
                <c:pt idx="633">
                  <c:v>42214</c:v>
                </c:pt>
                <c:pt idx="634">
                  <c:v>42215</c:v>
                </c:pt>
                <c:pt idx="635">
                  <c:v>42216</c:v>
                </c:pt>
                <c:pt idx="636">
                  <c:v>42219</c:v>
                </c:pt>
                <c:pt idx="637">
                  <c:v>42220</c:v>
                </c:pt>
                <c:pt idx="638">
                  <c:v>42221</c:v>
                </c:pt>
                <c:pt idx="639">
                  <c:v>42222</c:v>
                </c:pt>
                <c:pt idx="640">
                  <c:v>42223</c:v>
                </c:pt>
                <c:pt idx="641">
                  <c:v>42226</c:v>
                </c:pt>
                <c:pt idx="642">
                  <c:v>42227</c:v>
                </c:pt>
                <c:pt idx="643">
                  <c:v>42228</c:v>
                </c:pt>
                <c:pt idx="644">
                  <c:v>42229</c:v>
                </c:pt>
                <c:pt idx="645">
                  <c:v>42230</c:v>
                </c:pt>
                <c:pt idx="646">
                  <c:v>42233</c:v>
                </c:pt>
                <c:pt idx="647">
                  <c:v>42234</c:v>
                </c:pt>
                <c:pt idx="648">
                  <c:v>42235</c:v>
                </c:pt>
                <c:pt idx="649">
                  <c:v>42236</c:v>
                </c:pt>
                <c:pt idx="650">
                  <c:v>42237</c:v>
                </c:pt>
                <c:pt idx="651">
                  <c:v>42240</c:v>
                </c:pt>
                <c:pt idx="652">
                  <c:v>42241</c:v>
                </c:pt>
                <c:pt idx="653">
                  <c:v>42242</c:v>
                </c:pt>
                <c:pt idx="654">
                  <c:v>42243</c:v>
                </c:pt>
                <c:pt idx="655">
                  <c:v>42244</c:v>
                </c:pt>
                <c:pt idx="656">
                  <c:v>42247</c:v>
                </c:pt>
                <c:pt idx="657">
                  <c:v>42248</c:v>
                </c:pt>
                <c:pt idx="658">
                  <c:v>42249</c:v>
                </c:pt>
                <c:pt idx="659">
                  <c:v>42250</c:v>
                </c:pt>
                <c:pt idx="660">
                  <c:v>42251</c:v>
                </c:pt>
                <c:pt idx="661">
                  <c:v>42255</c:v>
                </c:pt>
                <c:pt idx="662">
                  <c:v>42256</c:v>
                </c:pt>
                <c:pt idx="663">
                  <c:v>42257</c:v>
                </c:pt>
                <c:pt idx="664">
                  <c:v>42258</c:v>
                </c:pt>
                <c:pt idx="665">
                  <c:v>42261</c:v>
                </c:pt>
                <c:pt idx="666">
                  <c:v>42262</c:v>
                </c:pt>
                <c:pt idx="667">
                  <c:v>42263</c:v>
                </c:pt>
                <c:pt idx="668">
                  <c:v>42264</c:v>
                </c:pt>
                <c:pt idx="669">
                  <c:v>42265</c:v>
                </c:pt>
                <c:pt idx="670">
                  <c:v>42268</c:v>
                </c:pt>
                <c:pt idx="671">
                  <c:v>42269</c:v>
                </c:pt>
                <c:pt idx="672">
                  <c:v>42270</c:v>
                </c:pt>
                <c:pt idx="673">
                  <c:v>42271</c:v>
                </c:pt>
                <c:pt idx="674">
                  <c:v>42272</c:v>
                </c:pt>
                <c:pt idx="675">
                  <c:v>42275</c:v>
                </c:pt>
                <c:pt idx="676">
                  <c:v>42276</c:v>
                </c:pt>
                <c:pt idx="677">
                  <c:v>42277</c:v>
                </c:pt>
                <c:pt idx="678">
                  <c:v>42278</c:v>
                </c:pt>
                <c:pt idx="679">
                  <c:v>42279</c:v>
                </c:pt>
                <c:pt idx="680">
                  <c:v>42282</c:v>
                </c:pt>
                <c:pt idx="681">
                  <c:v>42283</c:v>
                </c:pt>
                <c:pt idx="682">
                  <c:v>42284</c:v>
                </c:pt>
                <c:pt idx="683">
                  <c:v>42285</c:v>
                </c:pt>
                <c:pt idx="684">
                  <c:v>42286</c:v>
                </c:pt>
                <c:pt idx="685">
                  <c:v>42289</c:v>
                </c:pt>
                <c:pt idx="686">
                  <c:v>42290</c:v>
                </c:pt>
                <c:pt idx="687">
                  <c:v>42291</c:v>
                </c:pt>
                <c:pt idx="688">
                  <c:v>42292</c:v>
                </c:pt>
                <c:pt idx="689">
                  <c:v>42293</c:v>
                </c:pt>
                <c:pt idx="690">
                  <c:v>42296</c:v>
                </c:pt>
                <c:pt idx="691">
                  <c:v>42297</c:v>
                </c:pt>
                <c:pt idx="692">
                  <c:v>42298</c:v>
                </c:pt>
                <c:pt idx="693">
                  <c:v>42299</c:v>
                </c:pt>
                <c:pt idx="694">
                  <c:v>42300</c:v>
                </c:pt>
                <c:pt idx="695">
                  <c:v>42303</c:v>
                </c:pt>
                <c:pt idx="696">
                  <c:v>42304</c:v>
                </c:pt>
                <c:pt idx="697">
                  <c:v>42305</c:v>
                </c:pt>
                <c:pt idx="698">
                  <c:v>42306</c:v>
                </c:pt>
                <c:pt idx="699">
                  <c:v>42307</c:v>
                </c:pt>
                <c:pt idx="700">
                  <c:v>42310</c:v>
                </c:pt>
                <c:pt idx="701">
                  <c:v>42311</c:v>
                </c:pt>
                <c:pt idx="702">
                  <c:v>42312</c:v>
                </c:pt>
                <c:pt idx="703">
                  <c:v>42313</c:v>
                </c:pt>
                <c:pt idx="704">
                  <c:v>42314</c:v>
                </c:pt>
                <c:pt idx="705">
                  <c:v>42317</c:v>
                </c:pt>
                <c:pt idx="706">
                  <c:v>42318</c:v>
                </c:pt>
                <c:pt idx="707">
                  <c:v>42319</c:v>
                </c:pt>
                <c:pt idx="708">
                  <c:v>42320</c:v>
                </c:pt>
                <c:pt idx="709">
                  <c:v>42321</c:v>
                </c:pt>
                <c:pt idx="710">
                  <c:v>42324</c:v>
                </c:pt>
                <c:pt idx="711">
                  <c:v>42325</c:v>
                </c:pt>
                <c:pt idx="712">
                  <c:v>42326</c:v>
                </c:pt>
                <c:pt idx="713">
                  <c:v>42327</c:v>
                </c:pt>
                <c:pt idx="714">
                  <c:v>42328</c:v>
                </c:pt>
                <c:pt idx="715">
                  <c:v>42331</c:v>
                </c:pt>
                <c:pt idx="716">
                  <c:v>42332</c:v>
                </c:pt>
                <c:pt idx="717">
                  <c:v>42333</c:v>
                </c:pt>
                <c:pt idx="718">
                  <c:v>42335</c:v>
                </c:pt>
                <c:pt idx="719">
                  <c:v>42338</c:v>
                </c:pt>
                <c:pt idx="720">
                  <c:v>42339</c:v>
                </c:pt>
                <c:pt idx="721">
                  <c:v>42340</c:v>
                </c:pt>
                <c:pt idx="722">
                  <c:v>42341</c:v>
                </c:pt>
                <c:pt idx="723">
                  <c:v>42342</c:v>
                </c:pt>
                <c:pt idx="724">
                  <c:v>42345</c:v>
                </c:pt>
                <c:pt idx="725">
                  <c:v>42346</c:v>
                </c:pt>
                <c:pt idx="726">
                  <c:v>42347</c:v>
                </c:pt>
                <c:pt idx="727">
                  <c:v>42348</c:v>
                </c:pt>
                <c:pt idx="728">
                  <c:v>42349</c:v>
                </c:pt>
                <c:pt idx="729">
                  <c:v>42352</c:v>
                </c:pt>
                <c:pt idx="730">
                  <c:v>42353</c:v>
                </c:pt>
                <c:pt idx="731">
                  <c:v>42354</c:v>
                </c:pt>
                <c:pt idx="732">
                  <c:v>42355</c:v>
                </c:pt>
                <c:pt idx="733">
                  <c:v>42356</c:v>
                </c:pt>
                <c:pt idx="734">
                  <c:v>42359</c:v>
                </c:pt>
                <c:pt idx="735">
                  <c:v>42360</c:v>
                </c:pt>
                <c:pt idx="736">
                  <c:v>42361</c:v>
                </c:pt>
                <c:pt idx="737">
                  <c:v>42362</c:v>
                </c:pt>
                <c:pt idx="738">
                  <c:v>42366</c:v>
                </c:pt>
                <c:pt idx="739">
                  <c:v>42367</c:v>
                </c:pt>
                <c:pt idx="740">
                  <c:v>42368</c:v>
                </c:pt>
                <c:pt idx="741">
                  <c:v>42369</c:v>
                </c:pt>
                <c:pt idx="742">
                  <c:v>42373</c:v>
                </c:pt>
                <c:pt idx="743">
                  <c:v>42374</c:v>
                </c:pt>
                <c:pt idx="744">
                  <c:v>42375</c:v>
                </c:pt>
                <c:pt idx="745">
                  <c:v>42376</c:v>
                </c:pt>
                <c:pt idx="746">
                  <c:v>42377</c:v>
                </c:pt>
                <c:pt idx="747">
                  <c:v>42380</c:v>
                </c:pt>
                <c:pt idx="748">
                  <c:v>42381</c:v>
                </c:pt>
                <c:pt idx="749">
                  <c:v>42382</c:v>
                </c:pt>
                <c:pt idx="750">
                  <c:v>42383</c:v>
                </c:pt>
                <c:pt idx="751">
                  <c:v>42384</c:v>
                </c:pt>
                <c:pt idx="752">
                  <c:v>42388</c:v>
                </c:pt>
                <c:pt idx="753">
                  <c:v>42389</c:v>
                </c:pt>
                <c:pt idx="754">
                  <c:v>42390</c:v>
                </c:pt>
                <c:pt idx="755">
                  <c:v>42391</c:v>
                </c:pt>
                <c:pt idx="756">
                  <c:v>42394</c:v>
                </c:pt>
                <c:pt idx="757">
                  <c:v>42395</c:v>
                </c:pt>
                <c:pt idx="758">
                  <c:v>42396</c:v>
                </c:pt>
                <c:pt idx="759">
                  <c:v>42397</c:v>
                </c:pt>
                <c:pt idx="760">
                  <c:v>42398</c:v>
                </c:pt>
                <c:pt idx="761">
                  <c:v>42401</c:v>
                </c:pt>
                <c:pt idx="762">
                  <c:v>42402</c:v>
                </c:pt>
                <c:pt idx="763">
                  <c:v>42403</c:v>
                </c:pt>
                <c:pt idx="764">
                  <c:v>42404</c:v>
                </c:pt>
                <c:pt idx="765">
                  <c:v>42405</c:v>
                </c:pt>
                <c:pt idx="766">
                  <c:v>42408</c:v>
                </c:pt>
                <c:pt idx="767">
                  <c:v>42409</c:v>
                </c:pt>
                <c:pt idx="768">
                  <c:v>42410</c:v>
                </c:pt>
                <c:pt idx="769">
                  <c:v>42411</c:v>
                </c:pt>
                <c:pt idx="770">
                  <c:v>42412</c:v>
                </c:pt>
                <c:pt idx="771">
                  <c:v>42416</c:v>
                </c:pt>
                <c:pt idx="772">
                  <c:v>42417</c:v>
                </c:pt>
                <c:pt idx="773">
                  <c:v>42418</c:v>
                </c:pt>
                <c:pt idx="774">
                  <c:v>42419</c:v>
                </c:pt>
                <c:pt idx="775">
                  <c:v>42422</c:v>
                </c:pt>
                <c:pt idx="776">
                  <c:v>42423</c:v>
                </c:pt>
                <c:pt idx="777">
                  <c:v>42424</c:v>
                </c:pt>
                <c:pt idx="778">
                  <c:v>42425</c:v>
                </c:pt>
                <c:pt idx="779">
                  <c:v>42426</c:v>
                </c:pt>
                <c:pt idx="780">
                  <c:v>42429</c:v>
                </c:pt>
                <c:pt idx="781">
                  <c:v>42430</c:v>
                </c:pt>
                <c:pt idx="782">
                  <c:v>42431</c:v>
                </c:pt>
                <c:pt idx="783">
                  <c:v>42432</c:v>
                </c:pt>
                <c:pt idx="784">
                  <c:v>42433</c:v>
                </c:pt>
                <c:pt idx="785">
                  <c:v>42436</c:v>
                </c:pt>
                <c:pt idx="786">
                  <c:v>42437</c:v>
                </c:pt>
                <c:pt idx="787">
                  <c:v>42438</c:v>
                </c:pt>
                <c:pt idx="788">
                  <c:v>42439</c:v>
                </c:pt>
                <c:pt idx="789">
                  <c:v>42440</c:v>
                </c:pt>
                <c:pt idx="790">
                  <c:v>42443</c:v>
                </c:pt>
                <c:pt idx="791">
                  <c:v>42444</c:v>
                </c:pt>
                <c:pt idx="792">
                  <c:v>42445</c:v>
                </c:pt>
                <c:pt idx="793">
                  <c:v>42446</c:v>
                </c:pt>
                <c:pt idx="794">
                  <c:v>42447</c:v>
                </c:pt>
                <c:pt idx="795">
                  <c:v>42450</c:v>
                </c:pt>
                <c:pt idx="796">
                  <c:v>42451</c:v>
                </c:pt>
                <c:pt idx="797">
                  <c:v>42452</c:v>
                </c:pt>
                <c:pt idx="798">
                  <c:v>42453</c:v>
                </c:pt>
                <c:pt idx="799">
                  <c:v>42457</c:v>
                </c:pt>
                <c:pt idx="800">
                  <c:v>42458</c:v>
                </c:pt>
                <c:pt idx="801">
                  <c:v>42459</c:v>
                </c:pt>
                <c:pt idx="802">
                  <c:v>42460</c:v>
                </c:pt>
                <c:pt idx="803">
                  <c:v>42461</c:v>
                </c:pt>
                <c:pt idx="804">
                  <c:v>42464</c:v>
                </c:pt>
                <c:pt idx="805">
                  <c:v>42465</c:v>
                </c:pt>
                <c:pt idx="806">
                  <c:v>42466</c:v>
                </c:pt>
                <c:pt idx="807">
                  <c:v>42467</c:v>
                </c:pt>
                <c:pt idx="808">
                  <c:v>42468</c:v>
                </c:pt>
                <c:pt idx="809">
                  <c:v>42471</c:v>
                </c:pt>
                <c:pt idx="810">
                  <c:v>42472</c:v>
                </c:pt>
                <c:pt idx="811">
                  <c:v>42473</c:v>
                </c:pt>
                <c:pt idx="812">
                  <c:v>42474</c:v>
                </c:pt>
                <c:pt idx="813">
                  <c:v>42475</c:v>
                </c:pt>
                <c:pt idx="814">
                  <c:v>42478</c:v>
                </c:pt>
                <c:pt idx="815">
                  <c:v>42479</c:v>
                </c:pt>
                <c:pt idx="816">
                  <c:v>42480</c:v>
                </c:pt>
                <c:pt idx="817">
                  <c:v>42481</c:v>
                </c:pt>
                <c:pt idx="818">
                  <c:v>42482</c:v>
                </c:pt>
                <c:pt idx="819">
                  <c:v>42485</c:v>
                </c:pt>
                <c:pt idx="820">
                  <c:v>42486</c:v>
                </c:pt>
                <c:pt idx="821">
                  <c:v>42487</c:v>
                </c:pt>
                <c:pt idx="822">
                  <c:v>42488</c:v>
                </c:pt>
                <c:pt idx="823">
                  <c:v>42489</c:v>
                </c:pt>
                <c:pt idx="824">
                  <c:v>42492</c:v>
                </c:pt>
                <c:pt idx="825">
                  <c:v>42493</c:v>
                </c:pt>
                <c:pt idx="826">
                  <c:v>42494</c:v>
                </c:pt>
                <c:pt idx="827">
                  <c:v>42495</c:v>
                </c:pt>
                <c:pt idx="828">
                  <c:v>42496</c:v>
                </c:pt>
                <c:pt idx="829">
                  <c:v>42499</c:v>
                </c:pt>
                <c:pt idx="830">
                  <c:v>42500</c:v>
                </c:pt>
                <c:pt idx="831">
                  <c:v>42501</c:v>
                </c:pt>
                <c:pt idx="832">
                  <c:v>42502</c:v>
                </c:pt>
                <c:pt idx="833">
                  <c:v>42503</c:v>
                </c:pt>
                <c:pt idx="834">
                  <c:v>42506</c:v>
                </c:pt>
                <c:pt idx="835">
                  <c:v>42507</c:v>
                </c:pt>
                <c:pt idx="836">
                  <c:v>42508</c:v>
                </c:pt>
                <c:pt idx="837">
                  <c:v>42509</c:v>
                </c:pt>
                <c:pt idx="838">
                  <c:v>42510</c:v>
                </c:pt>
                <c:pt idx="839">
                  <c:v>42513</c:v>
                </c:pt>
                <c:pt idx="840">
                  <c:v>42514</c:v>
                </c:pt>
                <c:pt idx="841">
                  <c:v>42515</c:v>
                </c:pt>
                <c:pt idx="842">
                  <c:v>42516</c:v>
                </c:pt>
                <c:pt idx="843">
                  <c:v>42517</c:v>
                </c:pt>
                <c:pt idx="844">
                  <c:v>42521</c:v>
                </c:pt>
                <c:pt idx="845">
                  <c:v>42522</c:v>
                </c:pt>
                <c:pt idx="846">
                  <c:v>42523</c:v>
                </c:pt>
                <c:pt idx="847">
                  <c:v>42524</c:v>
                </c:pt>
                <c:pt idx="848">
                  <c:v>42527</c:v>
                </c:pt>
                <c:pt idx="849">
                  <c:v>42528</c:v>
                </c:pt>
                <c:pt idx="850">
                  <c:v>42529</c:v>
                </c:pt>
                <c:pt idx="851">
                  <c:v>42530</c:v>
                </c:pt>
                <c:pt idx="852">
                  <c:v>42531</c:v>
                </c:pt>
                <c:pt idx="853">
                  <c:v>42534</c:v>
                </c:pt>
                <c:pt idx="854">
                  <c:v>42535</c:v>
                </c:pt>
                <c:pt idx="855">
                  <c:v>42536</c:v>
                </c:pt>
                <c:pt idx="856">
                  <c:v>42537</c:v>
                </c:pt>
                <c:pt idx="857">
                  <c:v>42538</c:v>
                </c:pt>
                <c:pt idx="858">
                  <c:v>42541</c:v>
                </c:pt>
                <c:pt idx="859">
                  <c:v>42542</c:v>
                </c:pt>
                <c:pt idx="860">
                  <c:v>42543</c:v>
                </c:pt>
                <c:pt idx="861">
                  <c:v>42544</c:v>
                </c:pt>
                <c:pt idx="862">
                  <c:v>42545</c:v>
                </c:pt>
                <c:pt idx="863">
                  <c:v>42548</c:v>
                </c:pt>
                <c:pt idx="864">
                  <c:v>42549</c:v>
                </c:pt>
                <c:pt idx="865">
                  <c:v>42550</c:v>
                </c:pt>
                <c:pt idx="866">
                  <c:v>42551</c:v>
                </c:pt>
                <c:pt idx="867">
                  <c:v>42552</c:v>
                </c:pt>
                <c:pt idx="868">
                  <c:v>42556</c:v>
                </c:pt>
                <c:pt idx="869">
                  <c:v>42557</c:v>
                </c:pt>
                <c:pt idx="870">
                  <c:v>42558</c:v>
                </c:pt>
                <c:pt idx="871">
                  <c:v>42559</c:v>
                </c:pt>
                <c:pt idx="872">
                  <c:v>42562</c:v>
                </c:pt>
                <c:pt idx="873">
                  <c:v>42563</c:v>
                </c:pt>
                <c:pt idx="874">
                  <c:v>42564</c:v>
                </c:pt>
                <c:pt idx="875">
                  <c:v>42565</c:v>
                </c:pt>
                <c:pt idx="876">
                  <c:v>42566</c:v>
                </c:pt>
                <c:pt idx="877">
                  <c:v>42569</c:v>
                </c:pt>
                <c:pt idx="878">
                  <c:v>42570</c:v>
                </c:pt>
                <c:pt idx="879">
                  <c:v>42571</c:v>
                </c:pt>
                <c:pt idx="880">
                  <c:v>42572</c:v>
                </c:pt>
                <c:pt idx="881">
                  <c:v>42573</c:v>
                </c:pt>
                <c:pt idx="882">
                  <c:v>42576</c:v>
                </c:pt>
                <c:pt idx="883">
                  <c:v>42577</c:v>
                </c:pt>
                <c:pt idx="884">
                  <c:v>42578</c:v>
                </c:pt>
                <c:pt idx="885">
                  <c:v>42579</c:v>
                </c:pt>
                <c:pt idx="886">
                  <c:v>42580</c:v>
                </c:pt>
                <c:pt idx="887">
                  <c:v>42583</c:v>
                </c:pt>
                <c:pt idx="888">
                  <c:v>42584</c:v>
                </c:pt>
                <c:pt idx="889">
                  <c:v>42585</c:v>
                </c:pt>
                <c:pt idx="890">
                  <c:v>42586</c:v>
                </c:pt>
                <c:pt idx="891">
                  <c:v>42587</c:v>
                </c:pt>
                <c:pt idx="892">
                  <c:v>42590</c:v>
                </c:pt>
                <c:pt idx="893">
                  <c:v>42591</c:v>
                </c:pt>
                <c:pt idx="894">
                  <c:v>42592</c:v>
                </c:pt>
                <c:pt idx="895">
                  <c:v>42593</c:v>
                </c:pt>
                <c:pt idx="896">
                  <c:v>42594</c:v>
                </c:pt>
                <c:pt idx="897">
                  <c:v>42597</c:v>
                </c:pt>
                <c:pt idx="898">
                  <c:v>42598</c:v>
                </c:pt>
                <c:pt idx="899">
                  <c:v>42599</c:v>
                </c:pt>
                <c:pt idx="900">
                  <c:v>42600</c:v>
                </c:pt>
                <c:pt idx="901">
                  <c:v>42601</c:v>
                </c:pt>
                <c:pt idx="902">
                  <c:v>42604</c:v>
                </c:pt>
                <c:pt idx="903">
                  <c:v>42605</c:v>
                </c:pt>
                <c:pt idx="904">
                  <c:v>42606</c:v>
                </c:pt>
                <c:pt idx="905">
                  <c:v>42607</c:v>
                </c:pt>
                <c:pt idx="906">
                  <c:v>42608</c:v>
                </c:pt>
                <c:pt idx="907">
                  <c:v>42611</c:v>
                </c:pt>
                <c:pt idx="908">
                  <c:v>42612</c:v>
                </c:pt>
                <c:pt idx="909">
                  <c:v>42613</c:v>
                </c:pt>
                <c:pt idx="910">
                  <c:v>42614</c:v>
                </c:pt>
                <c:pt idx="911">
                  <c:v>42615</c:v>
                </c:pt>
                <c:pt idx="912">
                  <c:v>42619</c:v>
                </c:pt>
                <c:pt idx="913">
                  <c:v>42620</c:v>
                </c:pt>
                <c:pt idx="914">
                  <c:v>42621</c:v>
                </c:pt>
                <c:pt idx="915">
                  <c:v>42622</c:v>
                </c:pt>
                <c:pt idx="916">
                  <c:v>42625</c:v>
                </c:pt>
                <c:pt idx="917">
                  <c:v>42626</c:v>
                </c:pt>
                <c:pt idx="918">
                  <c:v>42627</c:v>
                </c:pt>
                <c:pt idx="919">
                  <c:v>42628</c:v>
                </c:pt>
                <c:pt idx="920">
                  <c:v>42629</c:v>
                </c:pt>
                <c:pt idx="921">
                  <c:v>42632</c:v>
                </c:pt>
                <c:pt idx="922">
                  <c:v>42633</c:v>
                </c:pt>
                <c:pt idx="923">
                  <c:v>42634</c:v>
                </c:pt>
                <c:pt idx="924">
                  <c:v>42635</c:v>
                </c:pt>
                <c:pt idx="925">
                  <c:v>42636</c:v>
                </c:pt>
                <c:pt idx="926">
                  <c:v>42639</c:v>
                </c:pt>
                <c:pt idx="927">
                  <c:v>42640</c:v>
                </c:pt>
                <c:pt idx="928">
                  <c:v>42641</c:v>
                </c:pt>
                <c:pt idx="929">
                  <c:v>42642</c:v>
                </c:pt>
                <c:pt idx="930">
                  <c:v>42643</c:v>
                </c:pt>
                <c:pt idx="931">
                  <c:v>42646</c:v>
                </c:pt>
                <c:pt idx="932">
                  <c:v>42647</c:v>
                </c:pt>
                <c:pt idx="933">
                  <c:v>42648</c:v>
                </c:pt>
                <c:pt idx="934">
                  <c:v>42649</c:v>
                </c:pt>
                <c:pt idx="935">
                  <c:v>42650</c:v>
                </c:pt>
                <c:pt idx="936">
                  <c:v>42653</c:v>
                </c:pt>
                <c:pt idx="937">
                  <c:v>42654</c:v>
                </c:pt>
                <c:pt idx="938">
                  <c:v>42655</c:v>
                </c:pt>
                <c:pt idx="939">
                  <c:v>42656</c:v>
                </c:pt>
                <c:pt idx="940">
                  <c:v>42657</c:v>
                </c:pt>
                <c:pt idx="941">
                  <c:v>42660</c:v>
                </c:pt>
                <c:pt idx="942">
                  <c:v>42661</c:v>
                </c:pt>
                <c:pt idx="943">
                  <c:v>42662</c:v>
                </c:pt>
                <c:pt idx="944">
                  <c:v>42663</c:v>
                </c:pt>
                <c:pt idx="945">
                  <c:v>42664</c:v>
                </c:pt>
                <c:pt idx="946">
                  <c:v>42667</c:v>
                </c:pt>
                <c:pt idx="947">
                  <c:v>42668</c:v>
                </c:pt>
                <c:pt idx="948">
                  <c:v>42669</c:v>
                </c:pt>
                <c:pt idx="949">
                  <c:v>42670</c:v>
                </c:pt>
                <c:pt idx="950">
                  <c:v>42671</c:v>
                </c:pt>
                <c:pt idx="951">
                  <c:v>42674</c:v>
                </c:pt>
                <c:pt idx="952">
                  <c:v>42675</c:v>
                </c:pt>
                <c:pt idx="953">
                  <c:v>42676</c:v>
                </c:pt>
                <c:pt idx="954">
                  <c:v>42677</c:v>
                </c:pt>
                <c:pt idx="955">
                  <c:v>42678</c:v>
                </c:pt>
                <c:pt idx="956">
                  <c:v>42681</c:v>
                </c:pt>
                <c:pt idx="957">
                  <c:v>42682</c:v>
                </c:pt>
                <c:pt idx="958">
                  <c:v>42683</c:v>
                </c:pt>
                <c:pt idx="959">
                  <c:v>42684</c:v>
                </c:pt>
                <c:pt idx="960">
                  <c:v>42685</c:v>
                </c:pt>
                <c:pt idx="961">
                  <c:v>42688</c:v>
                </c:pt>
                <c:pt idx="962">
                  <c:v>42689</c:v>
                </c:pt>
                <c:pt idx="963">
                  <c:v>42690</c:v>
                </c:pt>
                <c:pt idx="964">
                  <c:v>42691</c:v>
                </c:pt>
                <c:pt idx="965">
                  <c:v>42692</c:v>
                </c:pt>
                <c:pt idx="966">
                  <c:v>42695</c:v>
                </c:pt>
                <c:pt idx="967">
                  <c:v>42696</c:v>
                </c:pt>
                <c:pt idx="968">
                  <c:v>42697</c:v>
                </c:pt>
                <c:pt idx="969">
                  <c:v>42699</c:v>
                </c:pt>
                <c:pt idx="970">
                  <c:v>42702</c:v>
                </c:pt>
                <c:pt idx="971">
                  <c:v>42703</c:v>
                </c:pt>
                <c:pt idx="972">
                  <c:v>42704</c:v>
                </c:pt>
                <c:pt idx="973">
                  <c:v>42705</c:v>
                </c:pt>
                <c:pt idx="974">
                  <c:v>42706</c:v>
                </c:pt>
                <c:pt idx="975">
                  <c:v>42709</c:v>
                </c:pt>
                <c:pt idx="976">
                  <c:v>42710</c:v>
                </c:pt>
                <c:pt idx="977">
                  <c:v>42711</c:v>
                </c:pt>
                <c:pt idx="978">
                  <c:v>42712</c:v>
                </c:pt>
                <c:pt idx="979">
                  <c:v>42713</c:v>
                </c:pt>
                <c:pt idx="980">
                  <c:v>42716</c:v>
                </c:pt>
                <c:pt idx="981">
                  <c:v>42717</c:v>
                </c:pt>
                <c:pt idx="982">
                  <c:v>42718</c:v>
                </c:pt>
                <c:pt idx="983">
                  <c:v>42719</c:v>
                </c:pt>
                <c:pt idx="984">
                  <c:v>42720</c:v>
                </c:pt>
                <c:pt idx="985">
                  <c:v>42723</c:v>
                </c:pt>
                <c:pt idx="986">
                  <c:v>42724</c:v>
                </c:pt>
                <c:pt idx="987">
                  <c:v>42725</c:v>
                </c:pt>
                <c:pt idx="988">
                  <c:v>42726</c:v>
                </c:pt>
                <c:pt idx="989">
                  <c:v>42727</c:v>
                </c:pt>
                <c:pt idx="990">
                  <c:v>42731</c:v>
                </c:pt>
                <c:pt idx="991">
                  <c:v>42732</c:v>
                </c:pt>
                <c:pt idx="992">
                  <c:v>42733</c:v>
                </c:pt>
                <c:pt idx="993">
                  <c:v>42734</c:v>
                </c:pt>
                <c:pt idx="994">
                  <c:v>42738</c:v>
                </c:pt>
                <c:pt idx="995">
                  <c:v>42739</c:v>
                </c:pt>
                <c:pt idx="996">
                  <c:v>42740</c:v>
                </c:pt>
                <c:pt idx="997">
                  <c:v>42741</c:v>
                </c:pt>
                <c:pt idx="998">
                  <c:v>42744</c:v>
                </c:pt>
                <c:pt idx="999">
                  <c:v>42745</c:v>
                </c:pt>
                <c:pt idx="1000">
                  <c:v>42746</c:v>
                </c:pt>
                <c:pt idx="1001">
                  <c:v>42747</c:v>
                </c:pt>
                <c:pt idx="1002">
                  <c:v>42748</c:v>
                </c:pt>
                <c:pt idx="1003">
                  <c:v>42752</c:v>
                </c:pt>
                <c:pt idx="1004">
                  <c:v>42753</c:v>
                </c:pt>
                <c:pt idx="1005">
                  <c:v>42754</c:v>
                </c:pt>
                <c:pt idx="1006">
                  <c:v>42755</c:v>
                </c:pt>
                <c:pt idx="1007">
                  <c:v>42758</c:v>
                </c:pt>
                <c:pt idx="1008">
                  <c:v>42759</c:v>
                </c:pt>
                <c:pt idx="1009">
                  <c:v>42760</c:v>
                </c:pt>
                <c:pt idx="1010">
                  <c:v>42761</c:v>
                </c:pt>
                <c:pt idx="1011">
                  <c:v>42762</c:v>
                </c:pt>
                <c:pt idx="1012">
                  <c:v>42765</c:v>
                </c:pt>
                <c:pt idx="1013">
                  <c:v>42766</c:v>
                </c:pt>
                <c:pt idx="1014">
                  <c:v>42767</c:v>
                </c:pt>
                <c:pt idx="1015">
                  <c:v>42768</c:v>
                </c:pt>
                <c:pt idx="1016">
                  <c:v>42769</c:v>
                </c:pt>
                <c:pt idx="1017">
                  <c:v>42772</c:v>
                </c:pt>
                <c:pt idx="1018">
                  <c:v>42773</c:v>
                </c:pt>
                <c:pt idx="1019">
                  <c:v>42774</c:v>
                </c:pt>
                <c:pt idx="1020">
                  <c:v>42775</c:v>
                </c:pt>
                <c:pt idx="1021">
                  <c:v>42776</c:v>
                </c:pt>
                <c:pt idx="1022">
                  <c:v>42779</c:v>
                </c:pt>
                <c:pt idx="1023">
                  <c:v>42780</c:v>
                </c:pt>
                <c:pt idx="1024">
                  <c:v>42781</c:v>
                </c:pt>
                <c:pt idx="1025">
                  <c:v>42782</c:v>
                </c:pt>
                <c:pt idx="1026">
                  <c:v>42783</c:v>
                </c:pt>
                <c:pt idx="1027">
                  <c:v>42787</c:v>
                </c:pt>
                <c:pt idx="1028">
                  <c:v>42788</c:v>
                </c:pt>
                <c:pt idx="1029">
                  <c:v>42789</c:v>
                </c:pt>
                <c:pt idx="1030">
                  <c:v>42790</c:v>
                </c:pt>
                <c:pt idx="1031">
                  <c:v>42793</c:v>
                </c:pt>
                <c:pt idx="1032">
                  <c:v>42794</c:v>
                </c:pt>
                <c:pt idx="1033">
                  <c:v>42795</c:v>
                </c:pt>
                <c:pt idx="1034">
                  <c:v>42796</c:v>
                </c:pt>
                <c:pt idx="1035">
                  <c:v>42797</c:v>
                </c:pt>
                <c:pt idx="1036">
                  <c:v>42800</c:v>
                </c:pt>
                <c:pt idx="1037">
                  <c:v>42801</c:v>
                </c:pt>
                <c:pt idx="1038">
                  <c:v>42802</c:v>
                </c:pt>
                <c:pt idx="1039">
                  <c:v>42803</c:v>
                </c:pt>
                <c:pt idx="1040">
                  <c:v>42804</c:v>
                </c:pt>
                <c:pt idx="1041">
                  <c:v>42807</c:v>
                </c:pt>
                <c:pt idx="1042">
                  <c:v>42808</c:v>
                </c:pt>
                <c:pt idx="1043">
                  <c:v>42809</c:v>
                </c:pt>
                <c:pt idx="1044">
                  <c:v>42810</c:v>
                </c:pt>
                <c:pt idx="1045">
                  <c:v>42811</c:v>
                </c:pt>
                <c:pt idx="1046">
                  <c:v>42814</c:v>
                </c:pt>
                <c:pt idx="1047">
                  <c:v>42815</c:v>
                </c:pt>
                <c:pt idx="1048">
                  <c:v>42816</c:v>
                </c:pt>
                <c:pt idx="1049">
                  <c:v>42817</c:v>
                </c:pt>
                <c:pt idx="1050">
                  <c:v>42818</c:v>
                </c:pt>
                <c:pt idx="1051">
                  <c:v>42821</c:v>
                </c:pt>
                <c:pt idx="1052">
                  <c:v>42822</c:v>
                </c:pt>
                <c:pt idx="1053">
                  <c:v>42823</c:v>
                </c:pt>
                <c:pt idx="1054">
                  <c:v>42824</c:v>
                </c:pt>
                <c:pt idx="1055">
                  <c:v>42825</c:v>
                </c:pt>
                <c:pt idx="1056">
                  <c:v>42828</c:v>
                </c:pt>
                <c:pt idx="1057">
                  <c:v>42829</c:v>
                </c:pt>
                <c:pt idx="1058">
                  <c:v>42830</c:v>
                </c:pt>
                <c:pt idx="1059">
                  <c:v>42831</c:v>
                </c:pt>
                <c:pt idx="1060">
                  <c:v>42832</c:v>
                </c:pt>
                <c:pt idx="1061">
                  <c:v>42835</c:v>
                </c:pt>
                <c:pt idx="1062">
                  <c:v>42836</c:v>
                </c:pt>
                <c:pt idx="1063">
                  <c:v>42837</c:v>
                </c:pt>
                <c:pt idx="1064">
                  <c:v>42838</c:v>
                </c:pt>
                <c:pt idx="1065">
                  <c:v>42842</c:v>
                </c:pt>
                <c:pt idx="1066">
                  <c:v>42843</c:v>
                </c:pt>
                <c:pt idx="1067">
                  <c:v>42844</c:v>
                </c:pt>
                <c:pt idx="1068">
                  <c:v>42845</c:v>
                </c:pt>
                <c:pt idx="1069">
                  <c:v>42846</c:v>
                </c:pt>
                <c:pt idx="1070">
                  <c:v>42849</c:v>
                </c:pt>
                <c:pt idx="1071">
                  <c:v>42850</c:v>
                </c:pt>
                <c:pt idx="1072">
                  <c:v>42851</c:v>
                </c:pt>
                <c:pt idx="1073">
                  <c:v>42852</c:v>
                </c:pt>
                <c:pt idx="1074">
                  <c:v>42853</c:v>
                </c:pt>
                <c:pt idx="1075">
                  <c:v>42856</c:v>
                </c:pt>
                <c:pt idx="1076">
                  <c:v>42857</c:v>
                </c:pt>
                <c:pt idx="1077">
                  <c:v>42858</c:v>
                </c:pt>
                <c:pt idx="1078">
                  <c:v>42859</c:v>
                </c:pt>
                <c:pt idx="1079">
                  <c:v>42860</c:v>
                </c:pt>
                <c:pt idx="1080">
                  <c:v>42863</c:v>
                </c:pt>
                <c:pt idx="1081">
                  <c:v>42864</c:v>
                </c:pt>
                <c:pt idx="1082">
                  <c:v>42865</c:v>
                </c:pt>
                <c:pt idx="1083">
                  <c:v>42866</c:v>
                </c:pt>
                <c:pt idx="1084">
                  <c:v>42867</c:v>
                </c:pt>
                <c:pt idx="1085">
                  <c:v>42870</c:v>
                </c:pt>
                <c:pt idx="1086">
                  <c:v>42871</c:v>
                </c:pt>
                <c:pt idx="1087">
                  <c:v>42872</c:v>
                </c:pt>
                <c:pt idx="1088">
                  <c:v>42873</c:v>
                </c:pt>
                <c:pt idx="1089">
                  <c:v>42874</c:v>
                </c:pt>
                <c:pt idx="1090">
                  <c:v>42877</c:v>
                </c:pt>
                <c:pt idx="1091">
                  <c:v>42878</c:v>
                </c:pt>
                <c:pt idx="1092">
                  <c:v>42879</c:v>
                </c:pt>
                <c:pt idx="1093">
                  <c:v>42880</c:v>
                </c:pt>
                <c:pt idx="1094">
                  <c:v>42881</c:v>
                </c:pt>
                <c:pt idx="1095">
                  <c:v>42885</c:v>
                </c:pt>
                <c:pt idx="1096">
                  <c:v>42886</c:v>
                </c:pt>
                <c:pt idx="1097">
                  <c:v>42887</c:v>
                </c:pt>
                <c:pt idx="1098">
                  <c:v>42888</c:v>
                </c:pt>
                <c:pt idx="1099">
                  <c:v>42891</c:v>
                </c:pt>
                <c:pt idx="1100">
                  <c:v>42892</c:v>
                </c:pt>
                <c:pt idx="1101">
                  <c:v>42893</c:v>
                </c:pt>
                <c:pt idx="1102">
                  <c:v>42894</c:v>
                </c:pt>
                <c:pt idx="1103">
                  <c:v>42895</c:v>
                </c:pt>
                <c:pt idx="1104">
                  <c:v>42898</c:v>
                </c:pt>
                <c:pt idx="1105">
                  <c:v>42899</c:v>
                </c:pt>
                <c:pt idx="1106">
                  <c:v>42900</c:v>
                </c:pt>
                <c:pt idx="1107">
                  <c:v>42901</c:v>
                </c:pt>
                <c:pt idx="1108">
                  <c:v>42902</c:v>
                </c:pt>
                <c:pt idx="1109">
                  <c:v>42905</c:v>
                </c:pt>
                <c:pt idx="1110">
                  <c:v>42906</c:v>
                </c:pt>
                <c:pt idx="1111">
                  <c:v>42907</c:v>
                </c:pt>
                <c:pt idx="1112">
                  <c:v>42908</c:v>
                </c:pt>
                <c:pt idx="1113">
                  <c:v>42909</c:v>
                </c:pt>
                <c:pt idx="1114">
                  <c:v>42912</c:v>
                </c:pt>
                <c:pt idx="1115">
                  <c:v>42913</c:v>
                </c:pt>
                <c:pt idx="1116">
                  <c:v>42914</c:v>
                </c:pt>
                <c:pt idx="1117">
                  <c:v>42915</c:v>
                </c:pt>
                <c:pt idx="1118">
                  <c:v>42916</c:v>
                </c:pt>
                <c:pt idx="1119">
                  <c:v>42919</c:v>
                </c:pt>
                <c:pt idx="1120">
                  <c:v>42921</c:v>
                </c:pt>
                <c:pt idx="1121">
                  <c:v>42922</c:v>
                </c:pt>
                <c:pt idx="1122">
                  <c:v>42923</c:v>
                </c:pt>
                <c:pt idx="1123">
                  <c:v>42926</c:v>
                </c:pt>
                <c:pt idx="1124">
                  <c:v>42927</c:v>
                </c:pt>
                <c:pt idx="1125">
                  <c:v>42928</c:v>
                </c:pt>
                <c:pt idx="1126">
                  <c:v>42929</c:v>
                </c:pt>
                <c:pt idx="1127">
                  <c:v>42930</c:v>
                </c:pt>
                <c:pt idx="1128">
                  <c:v>42933</c:v>
                </c:pt>
                <c:pt idx="1129">
                  <c:v>42934</c:v>
                </c:pt>
                <c:pt idx="1130">
                  <c:v>42935</c:v>
                </c:pt>
                <c:pt idx="1131">
                  <c:v>42936</c:v>
                </c:pt>
                <c:pt idx="1132">
                  <c:v>42937</c:v>
                </c:pt>
                <c:pt idx="1133">
                  <c:v>42940</c:v>
                </c:pt>
                <c:pt idx="1134">
                  <c:v>42941</c:v>
                </c:pt>
                <c:pt idx="1135">
                  <c:v>42942</c:v>
                </c:pt>
                <c:pt idx="1136">
                  <c:v>42943</c:v>
                </c:pt>
                <c:pt idx="1137">
                  <c:v>42944</c:v>
                </c:pt>
                <c:pt idx="1138">
                  <c:v>42947</c:v>
                </c:pt>
                <c:pt idx="1139">
                  <c:v>42948</c:v>
                </c:pt>
                <c:pt idx="1140">
                  <c:v>42949</c:v>
                </c:pt>
                <c:pt idx="1141">
                  <c:v>42950</c:v>
                </c:pt>
                <c:pt idx="1142">
                  <c:v>42951</c:v>
                </c:pt>
                <c:pt idx="1143">
                  <c:v>42954</c:v>
                </c:pt>
                <c:pt idx="1144">
                  <c:v>42955</c:v>
                </c:pt>
                <c:pt idx="1145">
                  <c:v>42956</c:v>
                </c:pt>
                <c:pt idx="1146">
                  <c:v>42957</c:v>
                </c:pt>
                <c:pt idx="1147">
                  <c:v>42958</c:v>
                </c:pt>
                <c:pt idx="1148">
                  <c:v>42961</c:v>
                </c:pt>
                <c:pt idx="1149">
                  <c:v>42962</c:v>
                </c:pt>
                <c:pt idx="1150">
                  <c:v>42963</c:v>
                </c:pt>
                <c:pt idx="1151">
                  <c:v>42964</c:v>
                </c:pt>
                <c:pt idx="1152">
                  <c:v>42965</c:v>
                </c:pt>
                <c:pt idx="1153">
                  <c:v>42968</c:v>
                </c:pt>
                <c:pt idx="1154">
                  <c:v>42969</c:v>
                </c:pt>
                <c:pt idx="1155">
                  <c:v>42970</c:v>
                </c:pt>
                <c:pt idx="1156">
                  <c:v>42971</c:v>
                </c:pt>
                <c:pt idx="1157">
                  <c:v>42972</c:v>
                </c:pt>
                <c:pt idx="1158">
                  <c:v>42975</c:v>
                </c:pt>
                <c:pt idx="1159">
                  <c:v>42976</c:v>
                </c:pt>
                <c:pt idx="1160">
                  <c:v>42977</c:v>
                </c:pt>
                <c:pt idx="1161">
                  <c:v>42978</c:v>
                </c:pt>
                <c:pt idx="1162">
                  <c:v>42979</c:v>
                </c:pt>
                <c:pt idx="1163">
                  <c:v>42983</c:v>
                </c:pt>
                <c:pt idx="1164">
                  <c:v>42984</c:v>
                </c:pt>
                <c:pt idx="1165">
                  <c:v>42985</c:v>
                </c:pt>
                <c:pt idx="1166">
                  <c:v>42986</c:v>
                </c:pt>
                <c:pt idx="1167">
                  <c:v>42989</c:v>
                </c:pt>
                <c:pt idx="1168">
                  <c:v>42990</c:v>
                </c:pt>
                <c:pt idx="1169">
                  <c:v>42991</c:v>
                </c:pt>
                <c:pt idx="1170">
                  <c:v>42992</c:v>
                </c:pt>
                <c:pt idx="1171">
                  <c:v>42993</c:v>
                </c:pt>
                <c:pt idx="1172">
                  <c:v>42996</c:v>
                </c:pt>
                <c:pt idx="1173">
                  <c:v>42997</c:v>
                </c:pt>
                <c:pt idx="1174">
                  <c:v>42998</c:v>
                </c:pt>
                <c:pt idx="1175">
                  <c:v>42999</c:v>
                </c:pt>
                <c:pt idx="1176">
                  <c:v>43000</c:v>
                </c:pt>
                <c:pt idx="1177">
                  <c:v>43003</c:v>
                </c:pt>
                <c:pt idx="1178">
                  <c:v>43004</c:v>
                </c:pt>
                <c:pt idx="1179">
                  <c:v>43005</c:v>
                </c:pt>
                <c:pt idx="1180">
                  <c:v>43006</c:v>
                </c:pt>
                <c:pt idx="1181">
                  <c:v>43007</c:v>
                </c:pt>
                <c:pt idx="1182">
                  <c:v>43010</c:v>
                </c:pt>
                <c:pt idx="1183">
                  <c:v>43011</c:v>
                </c:pt>
                <c:pt idx="1184">
                  <c:v>43012</c:v>
                </c:pt>
                <c:pt idx="1185">
                  <c:v>43013</c:v>
                </c:pt>
                <c:pt idx="1186">
                  <c:v>43014</c:v>
                </c:pt>
                <c:pt idx="1187">
                  <c:v>43017</c:v>
                </c:pt>
                <c:pt idx="1188">
                  <c:v>43018</c:v>
                </c:pt>
                <c:pt idx="1189">
                  <c:v>43019</c:v>
                </c:pt>
                <c:pt idx="1190">
                  <c:v>43020</c:v>
                </c:pt>
                <c:pt idx="1191">
                  <c:v>43021</c:v>
                </c:pt>
                <c:pt idx="1192">
                  <c:v>43024</c:v>
                </c:pt>
                <c:pt idx="1193">
                  <c:v>43025</c:v>
                </c:pt>
                <c:pt idx="1194">
                  <c:v>43026</c:v>
                </c:pt>
                <c:pt idx="1195">
                  <c:v>43027</c:v>
                </c:pt>
                <c:pt idx="1196">
                  <c:v>43028</c:v>
                </c:pt>
                <c:pt idx="1197">
                  <c:v>43031</c:v>
                </c:pt>
                <c:pt idx="1198">
                  <c:v>43032</c:v>
                </c:pt>
                <c:pt idx="1199">
                  <c:v>43033</c:v>
                </c:pt>
                <c:pt idx="1200">
                  <c:v>43034</c:v>
                </c:pt>
                <c:pt idx="1201">
                  <c:v>43035</c:v>
                </c:pt>
                <c:pt idx="1202">
                  <c:v>43038</c:v>
                </c:pt>
                <c:pt idx="1203">
                  <c:v>43039</c:v>
                </c:pt>
                <c:pt idx="1204">
                  <c:v>43040</c:v>
                </c:pt>
                <c:pt idx="1205">
                  <c:v>43041</c:v>
                </c:pt>
                <c:pt idx="1206">
                  <c:v>43042</c:v>
                </c:pt>
                <c:pt idx="1207">
                  <c:v>43045</c:v>
                </c:pt>
                <c:pt idx="1208">
                  <c:v>43046</c:v>
                </c:pt>
                <c:pt idx="1209">
                  <c:v>43047</c:v>
                </c:pt>
                <c:pt idx="1210">
                  <c:v>43048</c:v>
                </c:pt>
                <c:pt idx="1211">
                  <c:v>43049</c:v>
                </c:pt>
                <c:pt idx="1212">
                  <c:v>43052</c:v>
                </c:pt>
                <c:pt idx="1213">
                  <c:v>43053</c:v>
                </c:pt>
                <c:pt idx="1214">
                  <c:v>43054</c:v>
                </c:pt>
                <c:pt idx="1215">
                  <c:v>43055</c:v>
                </c:pt>
                <c:pt idx="1216">
                  <c:v>43056</c:v>
                </c:pt>
                <c:pt idx="1217">
                  <c:v>43059</c:v>
                </c:pt>
                <c:pt idx="1218">
                  <c:v>43060</c:v>
                </c:pt>
                <c:pt idx="1219">
                  <c:v>43061</c:v>
                </c:pt>
                <c:pt idx="1220">
                  <c:v>43063</c:v>
                </c:pt>
                <c:pt idx="1221">
                  <c:v>43066</c:v>
                </c:pt>
                <c:pt idx="1222">
                  <c:v>43067</c:v>
                </c:pt>
                <c:pt idx="1223">
                  <c:v>43068</c:v>
                </c:pt>
                <c:pt idx="1224">
                  <c:v>43069</c:v>
                </c:pt>
                <c:pt idx="1225">
                  <c:v>43070</c:v>
                </c:pt>
                <c:pt idx="1226">
                  <c:v>43073</c:v>
                </c:pt>
                <c:pt idx="1227">
                  <c:v>43074</c:v>
                </c:pt>
                <c:pt idx="1228">
                  <c:v>43075</c:v>
                </c:pt>
                <c:pt idx="1229">
                  <c:v>43076</c:v>
                </c:pt>
                <c:pt idx="1230">
                  <c:v>43077</c:v>
                </c:pt>
                <c:pt idx="1231">
                  <c:v>43080</c:v>
                </c:pt>
                <c:pt idx="1232">
                  <c:v>43081</c:v>
                </c:pt>
                <c:pt idx="1233">
                  <c:v>43082</c:v>
                </c:pt>
                <c:pt idx="1234">
                  <c:v>43083</c:v>
                </c:pt>
                <c:pt idx="1235">
                  <c:v>43084</c:v>
                </c:pt>
                <c:pt idx="1236">
                  <c:v>43087</c:v>
                </c:pt>
                <c:pt idx="1237">
                  <c:v>43088</c:v>
                </c:pt>
                <c:pt idx="1238">
                  <c:v>43089</c:v>
                </c:pt>
              </c:numCache>
            </c:numRef>
          </c:xVal>
          <c:yVal>
            <c:numRef>
              <c:f>'Question 6'!$H$16:$H$1254</c:f>
              <c:numCache>
                <c:formatCode>0.00%</c:formatCode>
                <c:ptCount val="1239"/>
                <c:pt idx="0">
                  <c:v>-5.5141912161806493E-2</c:v>
                </c:pt>
                <c:pt idx="1">
                  <c:v>-4.7155464063355287E-2</c:v>
                </c:pt>
                <c:pt idx="2">
                  <c:v>-4.0012746374905213E-2</c:v>
                </c:pt>
                <c:pt idx="3">
                  <c:v>-3.9995557758610648E-2</c:v>
                </c:pt>
                <c:pt idx="4">
                  <c:v>-3.4694108333015068E-2</c:v>
                </c:pt>
                <c:pt idx="5">
                  <c:v>-3.5492354763616341E-2</c:v>
                </c:pt>
                <c:pt idx="6">
                  <c:v>-3.3739117826737393E-2</c:v>
                </c:pt>
                <c:pt idx="7">
                  <c:v>-3.0321890177237906E-2</c:v>
                </c:pt>
                <c:pt idx="8">
                  <c:v>-4.6669824819623347E-2</c:v>
                </c:pt>
                <c:pt idx="9">
                  <c:v>-6.0077382745370563E-2</c:v>
                </c:pt>
                <c:pt idx="10">
                  <c:v>-6.5007036664995785E-2</c:v>
                </c:pt>
                <c:pt idx="11">
                  <c:v>-5.5201686735308154E-2</c:v>
                </c:pt>
                <c:pt idx="12">
                  <c:v>-4.7365429092166796E-2</c:v>
                </c:pt>
                <c:pt idx="13">
                  <c:v>-4.5800326707114272E-2</c:v>
                </c:pt>
                <c:pt idx="14">
                  <c:v>-3.8934467001006411E-2</c:v>
                </c:pt>
                <c:pt idx="15">
                  <c:v>-3.3614652711414429E-2</c:v>
                </c:pt>
                <c:pt idx="16">
                  <c:v>-2.8615949572225685E-2</c:v>
                </c:pt>
                <c:pt idx="17">
                  <c:v>-2.4429731967990802E-2</c:v>
                </c:pt>
                <c:pt idx="18">
                  <c:v>-2.1125155109876028E-2</c:v>
                </c:pt>
                <c:pt idx="19">
                  <c:v>-3.3630071602038555E-2</c:v>
                </c:pt>
                <c:pt idx="20">
                  <c:v>-5.6347913478174208E-2</c:v>
                </c:pt>
                <c:pt idx="21">
                  <c:v>-5.377637035589368E-2</c:v>
                </c:pt>
                <c:pt idx="22">
                  <c:v>-5.690482348016012E-2</c:v>
                </c:pt>
                <c:pt idx="23">
                  <c:v>-8.6637634821292997E-2</c:v>
                </c:pt>
                <c:pt idx="24">
                  <c:v>-7.724342335770254E-2</c:v>
                </c:pt>
                <c:pt idx="25">
                  <c:v>-8.1970327309554586E-2</c:v>
                </c:pt>
                <c:pt idx="26">
                  <c:v>-6.963548399838547E-2</c:v>
                </c:pt>
                <c:pt idx="27">
                  <c:v>-5.9774535731191999E-2</c:v>
                </c:pt>
                <c:pt idx="28">
                  <c:v>-5.3788642402235895E-2</c:v>
                </c:pt>
                <c:pt idx="29">
                  <c:v>-5.8793080271918617E-2</c:v>
                </c:pt>
                <c:pt idx="30">
                  <c:v>-5.0065701325021375E-2</c:v>
                </c:pt>
                <c:pt idx="31">
                  <c:v>-4.306557095904489E-2</c:v>
                </c:pt>
                <c:pt idx="32">
                  <c:v>-4.0475583267338376E-2</c:v>
                </c:pt>
                <c:pt idx="33">
                  <c:v>-3.6592417010074083E-2</c:v>
                </c:pt>
                <c:pt idx="34">
                  <c:v>-3.2431685429837064E-2</c:v>
                </c:pt>
                <c:pt idx="35">
                  <c:v>-2.7989955643522704E-2</c:v>
                </c:pt>
                <c:pt idx="36">
                  <c:v>-3.2204634431082894E-2</c:v>
                </c:pt>
                <c:pt idx="37">
                  <c:v>-2.8044552415425607E-2</c:v>
                </c:pt>
                <c:pt idx="38">
                  <c:v>-3.2077052722566148E-2</c:v>
                </c:pt>
                <c:pt idx="39">
                  <c:v>-2.8809378702416972E-2</c:v>
                </c:pt>
                <c:pt idx="40">
                  <c:v>-3.5676096899339579E-2</c:v>
                </c:pt>
                <c:pt idx="41">
                  <c:v>-4.4323548450968982E-2</c:v>
                </c:pt>
                <c:pt idx="42">
                  <c:v>-4.6785429163100606E-2</c:v>
                </c:pt>
                <c:pt idx="43">
                  <c:v>-4.1780444565284729E-2</c:v>
                </c:pt>
                <c:pt idx="44">
                  <c:v>-4.6563371679903744E-2</c:v>
                </c:pt>
                <c:pt idx="45">
                  <c:v>-3.9576694518067841E-2</c:v>
                </c:pt>
                <c:pt idx="46">
                  <c:v>-3.7095957473031752E-2</c:v>
                </c:pt>
                <c:pt idx="47">
                  <c:v>-3.5991990188474807E-2</c:v>
                </c:pt>
                <c:pt idx="48">
                  <c:v>-3.6551387552227005E-2</c:v>
                </c:pt>
                <c:pt idx="49">
                  <c:v>-5.1625900126190144E-2</c:v>
                </c:pt>
                <c:pt idx="50">
                  <c:v>-4.654383415160928E-2</c:v>
                </c:pt>
                <c:pt idx="51">
                  <c:v>-4.2900833962377725E-2</c:v>
                </c:pt>
                <c:pt idx="52">
                  <c:v>-4.3855809902558683E-2</c:v>
                </c:pt>
                <c:pt idx="53">
                  <c:v>-3.9679803125506022E-2</c:v>
                </c:pt>
                <c:pt idx="54">
                  <c:v>-5.7947325975938893E-2</c:v>
                </c:pt>
                <c:pt idx="55">
                  <c:v>-5.1070709660017491E-2</c:v>
                </c:pt>
                <c:pt idx="56">
                  <c:v>-4.4723659310624095E-2</c:v>
                </c:pt>
                <c:pt idx="57">
                  <c:v>-9.8082995898136571E-2</c:v>
                </c:pt>
                <c:pt idx="58">
                  <c:v>-9.9923089421778355E-2</c:v>
                </c:pt>
                <c:pt idx="59">
                  <c:v>-0.10170938411579396</c:v>
                </c:pt>
                <c:pt idx="60">
                  <c:v>-9.0184691656611096E-2</c:v>
                </c:pt>
                <c:pt idx="61">
                  <c:v>-8.3856014337475318E-2</c:v>
                </c:pt>
                <c:pt idx="62">
                  <c:v>-7.34212724249243E-2</c:v>
                </c:pt>
                <c:pt idx="63">
                  <c:v>-7.4225053056746218E-2</c:v>
                </c:pt>
                <c:pt idx="64">
                  <c:v>-6.2982050856388097E-2</c:v>
                </c:pt>
                <c:pt idx="65">
                  <c:v>-5.5693283882537428E-2</c:v>
                </c:pt>
                <c:pt idx="66">
                  <c:v>-4.7799267332834801E-2</c:v>
                </c:pt>
                <c:pt idx="67">
                  <c:v>-4.9213270886105998E-2</c:v>
                </c:pt>
                <c:pt idx="68">
                  <c:v>-4.2861832402401698E-2</c:v>
                </c:pt>
                <c:pt idx="69">
                  <c:v>-5.1457705683621964E-2</c:v>
                </c:pt>
                <c:pt idx="70">
                  <c:v>-5.6878781150541798E-2</c:v>
                </c:pt>
                <c:pt idx="71">
                  <c:v>-6.3194112881939157E-2</c:v>
                </c:pt>
                <c:pt idx="72">
                  <c:v>-5.4132839132623345E-2</c:v>
                </c:pt>
                <c:pt idx="73">
                  <c:v>-5.0221848499378628E-2</c:v>
                </c:pt>
                <c:pt idx="74">
                  <c:v>-4.5547166128604204E-2</c:v>
                </c:pt>
                <c:pt idx="75">
                  <c:v>-4.1236381924381824E-2</c:v>
                </c:pt>
                <c:pt idx="76">
                  <c:v>-3.8808655347073562E-2</c:v>
                </c:pt>
                <c:pt idx="77">
                  <c:v>-3.2930659259676844E-2</c:v>
                </c:pt>
                <c:pt idx="78">
                  <c:v>-4.8206262617033056E-2</c:v>
                </c:pt>
                <c:pt idx="79">
                  <c:v>-4.5469500602854721E-2</c:v>
                </c:pt>
                <c:pt idx="80">
                  <c:v>-4.3252820668197314E-2</c:v>
                </c:pt>
                <c:pt idx="81">
                  <c:v>-5.4205358356323188E-2</c:v>
                </c:pt>
                <c:pt idx="82">
                  <c:v>-4.6077239683852231E-2</c:v>
                </c:pt>
                <c:pt idx="83">
                  <c:v>-3.9667585701683231E-2</c:v>
                </c:pt>
                <c:pt idx="84">
                  <c:v>-4.6678427290309396E-2</c:v>
                </c:pt>
                <c:pt idx="85">
                  <c:v>-4.12154425464899E-2</c:v>
                </c:pt>
                <c:pt idx="86">
                  <c:v>-3.5038298323275867E-2</c:v>
                </c:pt>
                <c:pt idx="87">
                  <c:v>-3.8592420636293971E-2</c:v>
                </c:pt>
                <c:pt idx="88">
                  <c:v>-4.278335805452476E-2</c:v>
                </c:pt>
                <c:pt idx="89">
                  <c:v>-3.9003708078947527E-2</c:v>
                </c:pt>
                <c:pt idx="90">
                  <c:v>-6.5131675067596803E-2</c:v>
                </c:pt>
                <c:pt idx="91">
                  <c:v>-5.987592331958036E-2</c:v>
                </c:pt>
                <c:pt idx="92">
                  <c:v>-5.5172732753838112E-2</c:v>
                </c:pt>
                <c:pt idx="93">
                  <c:v>-7.1478550043472061E-2</c:v>
                </c:pt>
                <c:pt idx="94">
                  <c:v>-6.9005338619197318E-2</c:v>
                </c:pt>
                <c:pt idx="95">
                  <c:v>-7.675790784484221E-2</c:v>
                </c:pt>
                <c:pt idx="96">
                  <c:v>-6.5145239913788067E-2</c:v>
                </c:pt>
                <c:pt idx="97">
                  <c:v>-6.8071926757671916E-2</c:v>
                </c:pt>
                <c:pt idx="98">
                  <c:v>-6.6383434122303991E-2</c:v>
                </c:pt>
                <c:pt idx="99">
                  <c:v>-8.0228997556779924E-2</c:v>
                </c:pt>
                <c:pt idx="100">
                  <c:v>-7.1849385757245546E-2</c:v>
                </c:pt>
                <c:pt idx="101">
                  <c:v>-6.7661757131655453E-2</c:v>
                </c:pt>
                <c:pt idx="102">
                  <c:v>-6.4876528229344116E-2</c:v>
                </c:pt>
                <c:pt idx="103">
                  <c:v>-7.7321451440207911E-2</c:v>
                </c:pt>
                <c:pt idx="104">
                  <c:v>-0.11843091967486966</c:v>
                </c:pt>
                <c:pt idx="105">
                  <c:v>-0.10102651267814107</c:v>
                </c:pt>
                <c:pt idx="106">
                  <c:v>-9.8036531655371351E-2</c:v>
                </c:pt>
                <c:pt idx="107">
                  <c:v>-9.0961353510096238E-2</c:v>
                </c:pt>
                <c:pt idx="108">
                  <c:v>-8.5660776176419998E-2</c:v>
                </c:pt>
                <c:pt idx="109">
                  <c:v>-7.6564116100294635E-2</c:v>
                </c:pt>
                <c:pt idx="110">
                  <c:v>-6.7087352028490893E-2</c:v>
                </c:pt>
                <c:pt idx="111">
                  <c:v>-6.0668095675173977E-2</c:v>
                </c:pt>
                <c:pt idx="112">
                  <c:v>-5.1522293111797478E-2</c:v>
                </c:pt>
                <c:pt idx="113">
                  <c:v>-4.3835545505083652E-2</c:v>
                </c:pt>
                <c:pt idx="114">
                  <c:v>-5.4264768482437171E-2</c:v>
                </c:pt>
                <c:pt idx="115">
                  <c:v>-5.0357558918401372E-2</c:v>
                </c:pt>
                <c:pt idx="116">
                  <c:v>-5.1109517822646E-2</c:v>
                </c:pt>
                <c:pt idx="117">
                  <c:v>-4.3373623633983518E-2</c:v>
                </c:pt>
                <c:pt idx="118">
                  <c:v>-6.4040413500787222E-2</c:v>
                </c:pt>
                <c:pt idx="119">
                  <c:v>-5.5648517447215946E-2</c:v>
                </c:pt>
                <c:pt idx="120">
                  <c:v>-4.7521261191203416E-2</c:v>
                </c:pt>
                <c:pt idx="121">
                  <c:v>-4.2838797114091186E-2</c:v>
                </c:pt>
                <c:pt idx="122">
                  <c:v>-3.7915750616316135E-2</c:v>
                </c:pt>
                <c:pt idx="123">
                  <c:v>-3.7643011461558309E-2</c:v>
                </c:pt>
                <c:pt idx="124">
                  <c:v>-3.2549278596374298E-2</c:v>
                </c:pt>
                <c:pt idx="125">
                  <c:v>-2.872825183570803E-2</c:v>
                </c:pt>
                <c:pt idx="126">
                  <c:v>-2.5422277512907564E-2</c:v>
                </c:pt>
                <c:pt idx="127">
                  <c:v>-2.6196950278956761E-2</c:v>
                </c:pt>
                <c:pt idx="128">
                  <c:v>-2.4349627453296979E-2</c:v>
                </c:pt>
                <c:pt idx="129">
                  <c:v>-2.0911211716538227E-2</c:v>
                </c:pt>
                <c:pt idx="130">
                  <c:v>-2.2959597302338482E-2</c:v>
                </c:pt>
                <c:pt idx="131">
                  <c:v>-1.9536114163898242E-2</c:v>
                </c:pt>
                <c:pt idx="132">
                  <c:v>-1.6585446308200476E-2</c:v>
                </c:pt>
                <c:pt idx="133">
                  <c:v>-5.0513441424949831E-2</c:v>
                </c:pt>
                <c:pt idx="134">
                  <c:v>-4.3334396298874409E-2</c:v>
                </c:pt>
                <c:pt idx="135">
                  <c:v>-3.7219616958511809E-2</c:v>
                </c:pt>
                <c:pt idx="136">
                  <c:v>-3.8685776149194523E-2</c:v>
                </c:pt>
                <c:pt idx="137">
                  <c:v>-3.6025993780234952E-2</c:v>
                </c:pt>
                <c:pt idx="138">
                  <c:v>-3.4093217731477297E-2</c:v>
                </c:pt>
                <c:pt idx="139">
                  <c:v>-3.210459385992747E-2</c:v>
                </c:pt>
                <c:pt idx="140">
                  <c:v>-2.7609291429719698E-2</c:v>
                </c:pt>
                <c:pt idx="141">
                  <c:v>-2.5793253168971002E-2</c:v>
                </c:pt>
                <c:pt idx="142">
                  <c:v>-2.9785751511470508E-2</c:v>
                </c:pt>
                <c:pt idx="143">
                  <c:v>-6.1434797981054799E-2</c:v>
                </c:pt>
                <c:pt idx="144">
                  <c:v>-5.3698013539814619E-2</c:v>
                </c:pt>
                <c:pt idx="145">
                  <c:v>-5.1056569782496716E-2</c:v>
                </c:pt>
                <c:pt idx="146">
                  <c:v>-4.5796241568989267E-2</c:v>
                </c:pt>
                <c:pt idx="147">
                  <c:v>-4.4935199463021352E-2</c:v>
                </c:pt>
                <c:pt idx="148">
                  <c:v>-5.0694878126970488E-2</c:v>
                </c:pt>
                <c:pt idx="149">
                  <c:v>-4.5667517993258799E-2</c:v>
                </c:pt>
                <c:pt idx="150">
                  <c:v>-4.1831363058206124E-2</c:v>
                </c:pt>
                <c:pt idx="151">
                  <c:v>-7.169305204197135E-2</c:v>
                </c:pt>
                <c:pt idx="152">
                  <c:v>-6.1764153416056768E-2</c:v>
                </c:pt>
                <c:pt idx="153">
                  <c:v>-5.2961914120554399E-2</c:v>
                </c:pt>
                <c:pt idx="154">
                  <c:v>-4.6612762313528053E-2</c:v>
                </c:pt>
                <c:pt idx="155">
                  <c:v>-4.2732413910855145E-2</c:v>
                </c:pt>
                <c:pt idx="156">
                  <c:v>-4.8011384405596436E-2</c:v>
                </c:pt>
                <c:pt idx="157">
                  <c:v>-4.1010012198603028E-2</c:v>
                </c:pt>
                <c:pt idx="158">
                  <c:v>-3.4798794310809587E-2</c:v>
                </c:pt>
                <c:pt idx="159">
                  <c:v>-4.8683450064562518E-2</c:v>
                </c:pt>
                <c:pt idx="160">
                  <c:v>-5.0181388300334195E-2</c:v>
                </c:pt>
                <c:pt idx="161">
                  <c:v>-4.4202134793565842E-2</c:v>
                </c:pt>
                <c:pt idx="162">
                  <c:v>-3.9755550697178052E-2</c:v>
                </c:pt>
                <c:pt idx="163">
                  <c:v>-3.5345896434976667E-2</c:v>
                </c:pt>
                <c:pt idx="164">
                  <c:v>-3.7254348702814667E-2</c:v>
                </c:pt>
                <c:pt idx="165">
                  <c:v>-3.5604953831671796E-2</c:v>
                </c:pt>
                <c:pt idx="166">
                  <c:v>-5.5971958982152681E-2</c:v>
                </c:pt>
                <c:pt idx="167">
                  <c:v>-4.8033553253214942E-2</c:v>
                </c:pt>
                <c:pt idx="168">
                  <c:v>-4.9559763396300451E-2</c:v>
                </c:pt>
                <c:pt idx="169">
                  <c:v>-4.5908328696455912E-2</c:v>
                </c:pt>
                <c:pt idx="170">
                  <c:v>-4.0248368708704199E-2</c:v>
                </c:pt>
                <c:pt idx="171">
                  <c:v>-3.5782444786263058E-2</c:v>
                </c:pt>
                <c:pt idx="172">
                  <c:v>-3.3246378620617238E-2</c:v>
                </c:pt>
                <c:pt idx="173">
                  <c:v>-3.2378109923252893E-2</c:v>
                </c:pt>
                <c:pt idx="174">
                  <c:v>-3.6180009475289571E-2</c:v>
                </c:pt>
                <c:pt idx="175">
                  <c:v>-4.3637547610314319E-2</c:v>
                </c:pt>
                <c:pt idx="176">
                  <c:v>-3.711857969360427E-2</c:v>
                </c:pt>
                <c:pt idx="177">
                  <c:v>-4.7168627825364247E-2</c:v>
                </c:pt>
                <c:pt idx="178">
                  <c:v>-4.8481713334367411E-2</c:v>
                </c:pt>
                <c:pt idx="179">
                  <c:v>-5.2898100924440986E-2</c:v>
                </c:pt>
                <c:pt idx="180">
                  <c:v>-6.5939154061114558E-2</c:v>
                </c:pt>
                <c:pt idx="181">
                  <c:v>-5.5995785763860904E-2</c:v>
                </c:pt>
                <c:pt idx="182">
                  <c:v>-9.6564181410291314E-2</c:v>
                </c:pt>
                <c:pt idx="183">
                  <c:v>-8.5491608694876833E-2</c:v>
                </c:pt>
                <c:pt idx="184">
                  <c:v>-7.4249048060089806E-2</c:v>
                </c:pt>
                <c:pt idx="185">
                  <c:v>-6.8780600281647633E-2</c:v>
                </c:pt>
                <c:pt idx="186">
                  <c:v>-7.9144901063851858E-2</c:v>
                </c:pt>
                <c:pt idx="187">
                  <c:v>-7.2073474476092692E-2</c:v>
                </c:pt>
                <c:pt idx="188">
                  <c:v>-6.6224911803737019E-2</c:v>
                </c:pt>
                <c:pt idx="189">
                  <c:v>-5.6194835625444202E-2</c:v>
                </c:pt>
                <c:pt idx="190">
                  <c:v>-5.2627410140853544E-2</c:v>
                </c:pt>
                <c:pt idx="191">
                  <c:v>-4.8311411526563694E-2</c:v>
                </c:pt>
                <c:pt idx="192">
                  <c:v>-4.2904674009874258E-2</c:v>
                </c:pt>
                <c:pt idx="193">
                  <c:v>-4.0209248359473086E-2</c:v>
                </c:pt>
                <c:pt idx="194">
                  <c:v>-3.4508567193527483E-2</c:v>
                </c:pt>
                <c:pt idx="195">
                  <c:v>-3.6432258670828707E-2</c:v>
                </c:pt>
                <c:pt idx="196">
                  <c:v>-3.6300020631119048E-2</c:v>
                </c:pt>
                <c:pt idx="197">
                  <c:v>-3.4248665820446174E-2</c:v>
                </c:pt>
                <c:pt idx="198">
                  <c:v>-3.1175462706529683E-2</c:v>
                </c:pt>
                <c:pt idx="199">
                  <c:v>-2.9870973893638467E-2</c:v>
                </c:pt>
                <c:pt idx="200">
                  <c:v>-2.760525520130995E-2</c:v>
                </c:pt>
                <c:pt idx="201">
                  <c:v>-2.8691748445315756E-2</c:v>
                </c:pt>
                <c:pt idx="202">
                  <c:v>-5.7107622404709631E-2</c:v>
                </c:pt>
                <c:pt idx="203">
                  <c:v>-7.1021216975288542E-2</c:v>
                </c:pt>
                <c:pt idx="204">
                  <c:v>-6.0329125637967718E-2</c:v>
                </c:pt>
                <c:pt idx="205">
                  <c:v>-5.2017876414342162E-2</c:v>
                </c:pt>
                <c:pt idx="206">
                  <c:v>-5.4159990801979564E-2</c:v>
                </c:pt>
                <c:pt idx="207">
                  <c:v>-4.9647205163706368E-2</c:v>
                </c:pt>
                <c:pt idx="208">
                  <c:v>-4.5206953925334581E-2</c:v>
                </c:pt>
                <c:pt idx="209">
                  <c:v>-4.0981180601105192E-2</c:v>
                </c:pt>
                <c:pt idx="210">
                  <c:v>-3.5673296390057653E-2</c:v>
                </c:pt>
                <c:pt idx="211">
                  <c:v>-3.342577595772514E-2</c:v>
                </c:pt>
                <c:pt idx="212">
                  <c:v>-4.2398087276215447E-2</c:v>
                </c:pt>
                <c:pt idx="213">
                  <c:v>-4.0809837246582652E-2</c:v>
                </c:pt>
                <c:pt idx="214">
                  <c:v>-3.4976200620967471E-2</c:v>
                </c:pt>
                <c:pt idx="215">
                  <c:v>-2.968401809627955E-2</c:v>
                </c:pt>
                <c:pt idx="216">
                  <c:v>-2.6977224017109547E-2</c:v>
                </c:pt>
                <c:pt idx="217">
                  <c:v>-2.3094511162629304E-2</c:v>
                </c:pt>
                <c:pt idx="218">
                  <c:v>-2.2278947687507749E-2</c:v>
                </c:pt>
                <c:pt idx="219">
                  <c:v>-2.2635033852430059E-2</c:v>
                </c:pt>
                <c:pt idx="220">
                  <c:v>-1.9866270516697069E-2</c:v>
                </c:pt>
                <c:pt idx="221">
                  <c:v>-2.3890797121692259E-2</c:v>
                </c:pt>
                <c:pt idx="222">
                  <c:v>-4.7993486544335447E-2</c:v>
                </c:pt>
                <c:pt idx="223">
                  <c:v>-4.1332469443669001E-2</c:v>
                </c:pt>
                <c:pt idx="224">
                  <c:v>-3.7198394555626499E-2</c:v>
                </c:pt>
                <c:pt idx="225">
                  <c:v>-5.4398349140949959E-2</c:v>
                </c:pt>
                <c:pt idx="226">
                  <c:v>-4.8444418027994804E-2</c:v>
                </c:pt>
                <c:pt idx="227">
                  <c:v>-4.1108347480308352E-2</c:v>
                </c:pt>
                <c:pt idx="228">
                  <c:v>-4.2640227607631538E-2</c:v>
                </c:pt>
                <c:pt idx="229">
                  <c:v>-3.814793993023198E-2</c:v>
                </c:pt>
                <c:pt idx="230">
                  <c:v>-7.1963417736461532E-2</c:v>
                </c:pt>
                <c:pt idx="231">
                  <c:v>-6.1104724782525807E-2</c:v>
                </c:pt>
                <c:pt idx="232">
                  <c:v>-5.512259689559397E-2</c:v>
                </c:pt>
                <c:pt idx="233">
                  <c:v>-5.1127528860560455E-2</c:v>
                </c:pt>
                <c:pt idx="234">
                  <c:v>-4.4839155054628002E-2</c:v>
                </c:pt>
                <c:pt idx="235">
                  <c:v>-4.2275721725065697E-2</c:v>
                </c:pt>
                <c:pt idx="236">
                  <c:v>-3.589606764125431E-2</c:v>
                </c:pt>
                <c:pt idx="237">
                  <c:v>-3.0466816640248279E-2</c:v>
                </c:pt>
                <c:pt idx="238">
                  <c:v>-3.0082803817345145E-2</c:v>
                </c:pt>
                <c:pt idx="239">
                  <c:v>-4.3037849422578441E-2</c:v>
                </c:pt>
                <c:pt idx="240">
                  <c:v>-3.6541828192312269E-2</c:v>
                </c:pt>
                <c:pt idx="241">
                  <c:v>-3.2515569197092725E-2</c:v>
                </c:pt>
                <c:pt idx="242">
                  <c:v>-3.6308776376281812E-2</c:v>
                </c:pt>
                <c:pt idx="243">
                  <c:v>-3.0820093344516197E-2</c:v>
                </c:pt>
                <c:pt idx="244">
                  <c:v>-2.6186829146662368E-2</c:v>
                </c:pt>
                <c:pt idx="245">
                  <c:v>-2.3962098795217945E-2</c:v>
                </c:pt>
                <c:pt idx="246">
                  <c:v>-5.3296986659767398E-2</c:v>
                </c:pt>
                <c:pt idx="247">
                  <c:v>-6.1640752733869118E-2</c:v>
                </c:pt>
                <c:pt idx="248">
                  <c:v>-5.6018335410767707E-2</c:v>
                </c:pt>
                <c:pt idx="249">
                  <c:v>-4.7821910231780687E-2</c:v>
                </c:pt>
                <c:pt idx="250">
                  <c:v>-4.3329018031155464E-2</c:v>
                </c:pt>
                <c:pt idx="251">
                  <c:v>-3.831439907620067E-2</c:v>
                </c:pt>
                <c:pt idx="252">
                  <c:v>-3.2587726490170173E-2</c:v>
                </c:pt>
                <c:pt idx="253">
                  <c:v>-4.4416518178807908E-2</c:v>
                </c:pt>
                <c:pt idx="254">
                  <c:v>-9.0357899533503927E-2</c:v>
                </c:pt>
                <c:pt idx="255">
                  <c:v>-7.8997214033052182E-2</c:v>
                </c:pt>
                <c:pt idx="256">
                  <c:v>-7.1141470981082658E-2</c:v>
                </c:pt>
                <c:pt idx="257">
                  <c:v>-7.2385635919888558E-2</c:v>
                </c:pt>
                <c:pt idx="258">
                  <c:v>-7.5331091278532297E-2</c:v>
                </c:pt>
                <c:pt idx="259">
                  <c:v>-6.872674842688542E-2</c:v>
                </c:pt>
                <c:pt idx="260">
                  <c:v>-0.10716529925567038</c:v>
                </c:pt>
                <c:pt idx="261">
                  <c:v>-9.5638904208093609E-2</c:v>
                </c:pt>
                <c:pt idx="262">
                  <c:v>-8.1536241071544627E-2</c:v>
                </c:pt>
                <c:pt idx="263">
                  <c:v>-8.4278008666071158E-2</c:v>
                </c:pt>
                <c:pt idx="264">
                  <c:v>-8.8090842317108398E-2</c:v>
                </c:pt>
                <c:pt idx="265">
                  <c:v>-7.499635976896811E-2</c:v>
                </c:pt>
                <c:pt idx="266">
                  <c:v>-7.6704728638330208E-2</c:v>
                </c:pt>
                <c:pt idx="267">
                  <c:v>-6.5094562200115363E-2</c:v>
                </c:pt>
                <c:pt idx="268">
                  <c:v>-5.966089258250698E-2</c:v>
                </c:pt>
                <c:pt idx="269">
                  <c:v>-5.3959058680462919E-2</c:v>
                </c:pt>
                <c:pt idx="270">
                  <c:v>-4.6007072808536609E-2</c:v>
                </c:pt>
                <c:pt idx="271">
                  <c:v>-4.6618472664981342E-2</c:v>
                </c:pt>
                <c:pt idx="272">
                  <c:v>-4.5964233216473548E-2</c:v>
                </c:pt>
                <c:pt idx="273">
                  <c:v>-3.9712036464242408E-2</c:v>
                </c:pt>
                <c:pt idx="274">
                  <c:v>-4.137471337407609E-2</c:v>
                </c:pt>
                <c:pt idx="275">
                  <c:v>-3.5497935632148168E-2</c:v>
                </c:pt>
                <c:pt idx="276">
                  <c:v>-3.0121115648850429E-2</c:v>
                </c:pt>
                <c:pt idx="277">
                  <c:v>-3.1975327835954533E-2</c:v>
                </c:pt>
                <c:pt idx="278">
                  <c:v>-2.9208822325606978E-2</c:v>
                </c:pt>
                <c:pt idx="279">
                  <c:v>-3.8018192100375617E-2</c:v>
                </c:pt>
                <c:pt idx="280">
                  <c:v>-6.7229209578331534E-2</c:v>
                </c:pt>
                <c:pt idx="281">
                  <c:v>-5.7046254043502984E-2</c:v>
                </c:pt>
                <c:pt idx="282">
                  <c:v>-4.8864587200644481E-2</c:v>
                </c:pt>
                <c:pt idx="283">
                  <c:v>-4.1515823570104013E-2</c:v>
                </c:pt>
                <c:pt idx="284">
                  <c:v>-3.5273490879658746E-2</c:v>
                </c:pt>
                <c:pt idx="285">
                  <c:v>-3.5905678818277768E-2</c:v>
                </c:pt>
                <c:pt idx="286">
                  <c:v>-3.0490122655348149E-2</c:v>
                </c:pt>
                <c:pt idx="287">
                  <c:v>-5.2617583588254788E-2</c:v>
                </c:pt>
                <c:pt idx="288">
                  <c:v>-4.598258086943055E-2</c:v>
                </c:pt>
                <c:pt idx="289">
                  <c:v>-5.3939951329084919E-2</c:v>
                </c:pt>
                <c:pt idx="290">
                  <c:v>-5.3656523753483717E-2</c:v>
                </c:pt>
                <c:pt idx="291">
                  <c:v>-5.144054736672591E-2</c:v>
                </c:pt>
                <c:pt idx="292">
                  <c:v>-4.9545950939781543E-2</c:v>
                </c:pt>
                <c:pt idx="293">
                  <c:v>-4.356795905579211E-2</c:v>
                </c:pt>
                <c:pt idx="294">
                  <c:v>-4.1557691421487922E-2</c:v>
                </c:pt>
                <c:pt idx="295">
                  <c:v>-3.9192786965878544E-2</c:v>
                </c:pt>
                <c:pt idx="296">
                  <c:v>-4.3055606334753839E-2</c:v>
                </c:pt>
                <c:pt idx="297">
                  <c:v>-3.7276504351396726E-2</c:v>
                </c:pt>
                <c:pt idx="298">
                  <c:v>-3.640378278587289E-2</c:v>
                </c:pt>
                <c:pt idx="299">
                  <c:v>-4.3568122247074362E-2</c:v>
                </c:pt>
                <c:pt idx="300">
                  <c:v>-4.5960001632207106E-2</c:v>
                </c:pt>
                <c:pt idx="301">
                  <c:v>-4.0544922706022272E-2</c:v>
                </c:pt>
                <c:pt idx="302">
                  <c:v>-3.4682140810999434E-2</c:v>
                </c:pt>
                <c:pt idx="303">
                  <c:v>-5.7254804077438853E-2</c:v>
                </c:pt>
                <c:pt idx="304">
                  <c:v>-6.4268532746008966E-2</c:v>
                </c:pt>
                <c:pt idx="305">
                  <c:v>-5.6447138753571192E-2</c:v>
                </c:pt>
                <c:pt idx="306">
                  <c:v>-6.3882546551151817E-2</c:v>
                </c:pt>
                <c:pt idx="307">
                  <c:v>-9.8430304891489739E-2</c:v>
                </c:pt>
                <c:pt idx="308">
                  <c:v>-9.1392394135517155E-2</c:v>
                </c:pt>
                <c:pt idx="309">
                  <c:v>-8.3837423926748755E-2</c:v>
                </c:pt>
                <c:pt idx="310">
                  <c:v>-7.5815204867451275E-2</c:v>
                </c:pt>
                <c:pt idx="311">
                  <c:v>-7.6080183618612157E-2</c:v>
                </c:pt>
                <c:pt idx="312">
                  <c:v>-6.4773822739757264E-2</c:v>
                </c:pt>
                <c:pt idx="313">
                  <c:v>-5.688595937266195E-2</c:v>
                </c:pt>
                <c:pt idx="314">
                  <c:v>-5.0819736266765399E-2</c:v>
                </c:pt>
                <c:pt idx="315">
                  <c:v>-4.3976150696020053E-2</c:v>
                </c:pt>
                <c:pt idx="316">
                  <c:v>-3.7907835048141214E-2</c:v>
                </c:pt>
                <c:pt idx="317">
                  <c:v>-4.5122808650963235E-2</c:v>
                </c:pt>
                <c:pt idx="318">
                  <c:v>-4.0300635491156173E-2</c:v>
                </c:pt>
                <c:pt idx="319">
                  <c:v>-3.8874161392264059E-2</c:v>
                </c:pt>
                <c:pt idx="320">
                  <c:v>-3.4975911973537444E-2</c:v>
                </c:pt>
                <c:pt idx="321">
                  <c:v>-2.9683285345632731E-2</c:v>
                </c:pt>
                <c:pt idx="322">
                  <c:v>-2.5728984876515548E-2</c:v>
                </c:pt>
                <c:pt idx="323">
                  <c:v>-2.3012724345186881E-2</c:v>
                </c:pt>
                <c:pt idx="324">
                  <c:v>-4.0207592719760529E-2</c:v>
                </c:pt>
                <c:pt idx="325">
                  <c:v>-4.0488567483034386E-2</c:v>
                </c:pt>
                <c:pt idx="326">
                  <c:v>-3.4769880884215898E-2</c:v>
                </c:pt>
                <c:pt idx="327">
                  <c:v>-3.0089418455588907E-2</c:v>
                </c:pt>
                <c:pt idx="328">
                  <c:v>-4.5343650990094096E-2</c:v>
                </c:pt>
                <c:pt idx="329">
                  <c:v>-3.8510361484170023E-2</c:v>
                </c:pt>
                <c:pt idx="330">
                  <c:v>-3.7473394389731317E-2</c:v>
                </c:pt>
                <c:pt idx="331">
                  <c:v>-4.8494249152739158E-2</c:v>
                </c:pt>
                <c:pt idx="332">
                  <c:v>-4.3648281578233958E-2</c:v>
                </c:pt>
                <c:pt idx="333">
                  <c:v>-3.9935797780551952E-2</c:v>
                </c:pt>
                <c:pt idx="334">
                  <c:v>-4.2336743202822394E-2</c:v>
                </c:pt>
                <c:pt idx="335">
                  <c:v>-4.7756159071123967E-2</c:v>
                </c:pt>
                <c:pt idx="336">
                  <c:v>-4.1550290289527898E-2</c:v>
                </c:pt>
                <c:pt idx="337">
                  <c:v>-3.8927743388645103E-2</c:v>
                </c:pt>
                <c:pt idx="338">
                  <c:v>-4.0387302929531931E-2</c:v>
                </c:pt>
                <c:pt idx="339">
                  <c:v>-3.4543381987470471E-2</c:v>
                </c:pt>
                <c:pt idx="340">
                  <c:v>-3.5962611594643451E-2</c:v>
                </c:pt>
                <c:pt idx="341">
                  <c:v>-3.134639239804124E-2</c:v>
                </c:pt>
                <c:pt idx="342">
                  <c:v>-2.6748657696842908E-2</c:v>
                </c:pt>
                <c:pt idx="343">
                  <c:v>-2.2744960967915343E-2</c:v>
                </c:pt>
                <c:pt idx="344">
                  <c:v>-2.0654345814548457E-2</c:v>
                </c:pt>
                <c:pt idx="345">
                  <c:v>-3.0792611900173347E-2</c:v>
                </c:pt>
                <c:pt idx="346">
                  <c:v>-3.1713137602716684E-2</c:v>
                </c:pt>
                <c:pt idx="347">
                  <c:v>-2.7156262507809333E-2</c:v>
                </c:pt>
                <c:pt idx="348">
                  <c:v>-2.306274463589944E-2</c:v>
                </c:pt>
                <c:pt idx="349">
                  <c:v>-2.3941835098786474E-2</c:v>
                </c:pt>
                <c:pt idx="350">
                  <c:v>-3.4345827189059042E-2</c:v>
                </c:pt>
                <c:pt idx="351">
                  <c:v>-3.158735345871564E-2</c:v>
                </c:pt>
                <c:pt idx="352">
                  <c:v>-2.6999767294072025E-2</c:v>
                </c:pt>
                <c:pt idx="353">
                  <c:v>-2.4418032719437634E-2</c:v>
                </c:pt>
                <c:pt idx="354">
                  <c:v>-3.6403625508641027E-2</c:v>
                </c:pt>
                <c:pt idx="355">
                  <c:v>-3.1286724785464175E-2</c:v>
                </c:pt>
                <c:pt idx="356">
                  <c:v>-2.7387143613500246E-2</c:v>
                </c:pt>
                <c:pt idx="357">
                  <c:v>-2.3244482874420262E-2</c:v>
                </c:pt>
                <c:pt idx="358">
                  <c:v>-3.1947299041420865E-2</c:v>
                </c:pt>
                <c:pt idx="359">
                  <c:v>-3.3114087563662027E-2</c:v>
                </c:pt>
                <c:pt idx="360">
                  <c:v>-2.8470954058464563E-2</c:v>
                </c:pt>
                <c:pt idx="361">
                  <c:v>-2.5275562737548329E-2</c:v>
                </c:pt>
                <c:pt idx="362">
                  <c:v>-2.1495943488912012E-2</c:v>
                </c:pt>
                <c:pt idx="363">
                  <c:v>-3.1684934455879096E-2</c:v>
                </c:pt>
                <c:pt idx="364">
                  <c:v>-2.7007517113826731E-2</c:v>
                </c:pt>
                <c:pt idx="365">
                  <c:v>-3.1267711623496681E-2</c:v>
                </c:pt>
                <c:pt idx="366">
                  <c:v>-3.0628599731617585E-2</c:v>
                </c:pt>
                <c:pt idx="367">
                  <c:v>-3.786400255947428E-2</c:v>
                </c:pt>
                <c:pt idx="368">
                  <c:v>-3.6845420723381879E-2</c:v>
                </c:pt>
                <c:pt idx="369">
                  <c:v>-3.5172946178043708E-2</c:v>
                </c:pt>
                <c:pt idx="370">
                  <c:v>-3.0388743746990656E-2</c:v>
                </c:pt>
                <c:pt idx="371">
                  <c:v>-3.1916844146185744E-2</c:v>
                </c:pt>
                <c:pt idx="372">
                  <c:v>-2.8109248555830947E-2</c:v>
                </c:pt>
                <c:pt idx="373">
                  <c:v>-2.890011528639214E-2</c:v>
                </c:pt>
                <c:pt idx="374">
                  <c:v>-5.2429732469016797E-2</c:v>
                </c:pt>
                <c:pt idx="375">
                  <c:v>-5.9662729997736363E-2</c:v>
                </c:pt>
                <c:pt idx="376">
                  <c:v>-5.1426746184562222E-2</c:v>
                </c:pt>
                <c:pt idx="377">
                  <c:v>-4.7786727738031901E-2</c:v>
                </c:pt>
                <c:pt idx="378">
                  <c:v>-4.1118515953465502E-2</c:v>
                </c:pt>
                <c:pt idx="379">
                  <c:v>-3.4941901819906335E-2</c:v>
                </c:pt>
                <c:pt idx="380">
                  <c:v>-3.5172838660954976E-2</c:v>
                </c:pt>
                <c:pt idx="381">
                  <c:v>-2.9866209020246504E-2</c:v>
                </c:pt>
                <c:pt idx="382">
                  <c:v>-3.0891766735306622E-2</c:v>
                </c:pt>
                <c:pt idx="383">
                  <c:v>-2.6213605670208192E-2</c:v>
                </c:pt>
                <c:pt idx="384">
                  <c:v>-8.1725683726011314E-2</c:v>
                </c:pt>
                <c:pt idx="385">
                  <c:v>-7.0236527772288809E-2</c:v>
                </c:pt>
                <c:pt idx="386">
                  <c:v>-6.5798517684736851E-2</c:v>
                </c:pt>
                <c:pt idx="387">
                  <c:v>-6.7472940769724238E-2</c:v>
                </c:pt>
                <c:pt idx="388">
                  <c:v>-5.7252721121595525E-2</c:v>
                </c:pt>
                <c:pt idx="389">
                  <c:v>-5.3202972334142368E-2</c:v>
                </c:pt>
                <c:pt idx="390">
                  <c:v>-6.3482218639194329E-2</c:v>
                </c:pt>
                <c:pt idx="391">
                  <c:v>-5.4924133549425089E-2</c:v>
                </c:pt>
                <c:pt idx="392">
                  <c:v>-4.703883108795421E-2</c:v>
                </c:pt>
                <c:pt idx="393">
                  <c:v>-4.7647155744949606E-2</c:v>
                </c:pt>
                <c:pt idx="394">
                  <c:v>-4.3812430694418689E-2</c:v>
                </c:pt>
                <c:pt idx="395">
                  <c:v>-3.7176847908143074E-2</c:v>
                </c:pt>
                <c:pt idx="396">
                  <c:v>-4.5703259102774299E-2</c:v>
                </c:pt>
                <c:pt idx="397">
                  <c:v>-4.337017959126712E-2</c:v>
                </c:pt>
                <c:pt idx="398">
                  <c:v>-3.8040830135620811E-2</c:v>
                </c:pt>
                <c:pt idx="399">
                  <c:v>-3.4254769717933335E-2</c:v>
                </c:pt>
                <c:pt idx="400">
                  <c:v>-3.0085297071613882E-2</c:v>
                </c:pt>
                <c:pt idx="401">
                  <c:v>-3.1581495661044443E-2</c:v>
                </c:pt>
                <c:pt idx="402">
                  <c:v>-2.7108020667434549E-2</c:v>
                </c:pt>
                <c:pt idx="403">
                  <c:v>-2.3002741282627279E-2</c:v>
                </c:pt>
                <c:pt idx="404">
                  <c:v>-2.0598988502440647E-2</c:v>
                </c:pt>
                <c:pt idx="405">
                  <c:v>-2.1726105639662541E-2</c:v>
                </c:pt>
                <c:pt idx="406">
                  <c:v>-1.8556534750425697E-2</c:v>
                </c:pt>
                <c:pt idx="407">
                  <c:v>-1.6035414852454279E-2</c:v>
                </c:pt>
                <c:pt idx="408">
                  <c:v>-1.4861673973391738E-2</c:v>
                </c:pt>
                <c:pt idx="409">
                  <c:v>-2.3267779568080568E-2</c:v>
                </c:pt>
                <c:pt idx="410">
                  <c:v>-2.3094367132703568E-2</c:v>
                </c:pt>
                <c:pt idx="411">
                  <c:v>-3.2208854765992889E-2</c:v>
                </c:pt>
                <c:pt idx="412">
                  <c:v>-3.0783912702462786E-2</c:v>
                </c:pt>
                <c:pt idx="413">
                  <c:v>-2.634544915703213E-2</c:v>
                </c:pt>
                <c:pt idx="414">
                  <c:v>-3.2275396914447543E-2</c:v>
                </c:pt>
                <c:pt idx="415">
                  <c:v>-2.7525849053376416E-2</c:v>
                </c:pt>
                <c:pt idx="416">
                  <c:v>-3.7256411637181241E-2</c:v>
                </c:pt>
                <c:pt idx="417">
                  <c:v>-3.2012400318908819E-2</c:v>
                </c:pt>
                <c:pt idx="418">
                  <c:v>-3.3145263698863545E-2</c:v>
                </c:pt>
                <c:pt idx="419">
                  <c:v>-2.8186015807164476E-2</c:v>
                </c:pt>
                <c:pt idx="420">
                  <c:v>-3.9406909130139368E-2</c:v>
                </c:pt>
                <c:pt idx="421">
                  <c:v>-4.0331904798620706E-2</c:v>
                </c:pt>
                <c:pt idx="422">
                  <c:v>-4.5755779798645556E-2</c:v>
                </c:pt>
                <c:pt idx="423">
                  <c:v>-7.4390311936506623E-2</c:v>
                </c:pt>
                <c:pt idx="424">
                  <c:v>-7.1339925156453737E-2</c:v>
                </c:pt>
                <c:pt idx="425">
                  <c:v>-6.1342444074563122E-2</c:v>
                </c:pt>
                <c:pt idx="426">
                  <c:v>-5.3171647102796357E-2</c:v>
                </c:pt>
                <c:pt idx="427">
                  <c:v>-6.878260593344411E-2</c:v>
                </c:pt>
                <c:pt idx="428">
                  <c:v>-5.8363979934188633E-2</c:v>
                </c:pt>
                <c:pt idx="429">
                  <c:v>-6.5733071958911093E-2</c:v>
                </c:pt>
                <c:pt idx="430">
                  <c:v>-5.6108663103940234E-2</c:v>
                </c:pt>
                <c:pt idx="431">
                  <c:v>-7.6071733756847851E-2</c:v>
                </c:pt>
                <c:pt idx="432">
                  <c:v>-9.3314245115114519E-2</c:v>
                </c:pt>
                <c:pt idx="433">
                  <c:v>-0.11346596962469378</c:v>
                </c:pt>
                <c:pt idx="434">
                  <c:v>-0.10620565267824916</c:v>
                </c:pt>
                <c:pt idx="435">
                  <c:v>-0.11090319413018471</c:v>
                </c:pt>
                <c:pt idx="436">
                  <c:v>-9.4304655842043367E-2</c:v>
                </c:pt>
                <c:pt idx="437">
                  <c:v>-8.6055940737534253E-2</c:v>
                </c:pt>
                <c:pt idx="438">
                  <c:v>-7.302306765187748E-2</c:v>
                </c:pt>
                <c:pt idx="439">
                  <c:v>-7.9515571754993783E-2</c:v>
                </c:pt>
                <c:pt idx="440">
                  <c:v>-7.6207058733740549E-2</c:v>
                </c:pt>
                <c:pt idx="441">
                  <c:v>-9.9377617743601515E-2</c:v>
                </c:pt>
                <c:pt idx="442">
                  <c:v>-8.901662900883843E-2</c:v>
                </c:pt>
                <c:pt idx="443">
                  <c:v>-8.928128095967372E-2</c:v>
                </c:pt>
                <c:pt idx="444">
                  <c:v>-8.0547109579661408E-2</c:v>
                </c:pt>
                <c:pt idx="445">
                  <c:v>-6.8596356910530495E-2</c:v>
                </c:pt>
                <c:pt idx="446">
                  <c:v>-7.4312829758343218E-2</c:v>
                </c:pt>
                <c:pt idx="447">
                  <c:v>-6.3287031150571355E-2</c:v>
                </c:pt>
                <c:pt idx="448">
                  <c:v>-5.889229432212148E-2</c:v>
                </c:pt>
                <c:pt idx="449">
                  <c:v>-6.7516331456708711E-2</c:v>
                </c:pt>
                <c:pt idx="450">
                  <c:v>-5.7291377526356373E-2</c:v>
                </c:pt>
                <c:pt idx="451">
                  <c:v>-4.9849266844020558E-2</c:v>
                </c:pt>
                <c:pt idx="452">
                  <c:v>-4.7736651263180961E-2</c:v>
                </c:pt>
                <c:pt idx="453">
                  <c:v>-4.3080359036617638E-2</c:v>
                </c:pt>
                <c:pt idx="454">
                  <c:v>-3.658020949965201E-2</c:v>
                </c:pt>
                <c:pt idx="455">
                  <c:v>-3.3324274153648692E-2</c:v>
                </c:pt>
                <c:pt idx="456">
                  <c:v>-2.840625374183401E-2</c:v>
                </c:pt>
                <c:pt idx="457">
                  <c:v>-2.4257638757571514E-2</c:v>
                </c:pt>
                <c:pt idx="458">
                  <c:v>-2.0686314410945175E-2</c:v>
                </c:pt>
                <c:pt idx="459">
                  <c:v>-1.7577815013918065E-2</c:v>
                </c:pt>
                <c:pt idx="460">
                  <c:v>-1.5187279862661858E-2</c:v>
                </c:pt>
                <c:pt idx="461">
                  <c:v>-2.3736830478372543E-2</c:v>
                </c:pt>
                <c:pt idx="462">
                  <c:v>-2.0973166184017292E-2</c:v>
                </c:pt>
                <c:pt idx="463">
                  <c:v>-1.9370832218141482E-2</c:v>
                </c:pt>
                <c:pt idx="464">
                  <c:v>-2.6145299254380309E-2</c:v>
                </c:pt>
                <c:pt idx="465">
                  <c:v>-2.4821705931017356E-2</c:v>
                </c:pt>
                <c:pt idx="466">
                  <c:v>-2.1532966734656538E-2</c:v>
                </c:pt>
                <c:pt idx="467">
                  <c:v>-2.1279510796483613E-2</c:v>
                </c:pt>
                <c:pt idx="468">
                  <c:v>-2.0596801679748183E-2</c:v>
                </c:pt>
                <c:pt idx="469">
                  <c:v>-3.1891292337645198E-2</c:v>
                </c:pt>
                <c:pt idx="470">
                  <c:v>-3.6688251819154589E-2</c:v>
                </c:pt>
                <c:pt idx="471">
                  <c:v>-3.4396313469869114E-2</c:v>
                </c:pt>
                <c:pt idx="472">
                  <c:v>-2.9535019674193738E-2</c:v>
                </c:pt>
                <c:pt idx="473">
                  <c:v>-2.5884704808884478E-2</c:v>
                </c:pt>
                <c:pt idx="474">
                  <c:v>-3.5863361045571057E-2</c:v>
                </c:pt>
                <c:pt idx="475">
                  <c:v>-3.0445153262210624E-2</c:v>
                </c:pt>
                <c:pt idx="476">
                  <c:v>-6.9180365270637562E-2</c:v>
                </c:pt>
                <c:pt idx="477">
                  <c:v>-6.1287824106632235E-2</c:v>
                </c:pt>
                <c:pt idx="478">
                  <c:v>-8.2179865397397217E-2</c:v>
                </c:pt>
                <c:pt idx="479">
                  <c:v>-7.4000162541491929E-2</c:v>
                </c:pt>
                <c:pt idx="480">
                  <c:v>-7.1021689474315558E-2</c:v>
                </c:pt>
                <c:pt idx="481">
                  <c:v>-9.8909777152377976E-2</c:v>
                </c:pt>
                <c:pt idx="482">
                  <c:v>-0.12481135126653509</c:v>
                </c:pt>
                <c:pt idx="483">
                  <c:v>-0.10738300880653329</c:v>
                </c:pt>
                <c:pt idx="484">
                  <c:v>-9.2312429411088678E-2</c:v>
                </c:pt>
                <c:pt idx="485">
                  <c:v>-7.8623626162606625E-2</c:v>
                </c:pt>
                <c:pt idx="486">
                  <c:v>-6.6716562964940898E-2</c:v>
                </c:pt>
                <c:pt idx="487">
                  <c:v>-5.8053618649803726E-2</c:v>
                </c:pt>
                <c:pt idx="488">
                  <c:v>-4.9374125628180228E-2</c:v>
                </c:pt>
                <c:pt idx="489">
                  <c:v>-4.6034095449127586E-2</c:v>
                </c:pt>
                <c:pt idx="490">
                  <c:v>-5.615651476745525E-2</c:v>
                </c:pt>
                <c:pt idx="491">
                  <c:v>-4.7668762633371477E-2</c:v>
                </c:pt>
                <c:pt idx="492">
                  <c:v>-8.2418011303566754E-2</c:v>
                </c:pt>
                <c:pt idx="493">
                  <c:v>-7.8102780815839962E-2</c:v>
                </c:pt>
                <c:pt idx="494">
                  <c:v>-8.0112303413892763E-2</c:v>
                </c:pt>
                <c:pt idx="495">
                  <c:v>-9.6873743500778681E-2</c:v>
                </c:pt>
                <c:pt idx="496">
                  <c:v>-8.8521788370317558E-2</c:v>
                </c:pt>
                <c:pt idx="497">
                  <c:v>-8.1503068080392552E-2</c:v>
                </c:pt>
                <c:pt idx="498">
                  <c:v>-6.9884147206265693E-2</c:v>
                </c:pt>
                <c:pt idx="499">
                  <c:v>-6.3493156335782841E-2</c:v>
                </c:pt>
                <c:pt idx="500">
                  <c:v>-6.4889451050801378E-2</c:v>
                </c:pt>
                <c:pt idx="501">
                  <c:v>-7.5671742121763072E-2</c:v>
                </c:pt>
                <c:pt idx="502">
                  <c:v>-6.449201714576723E-2</c:v>
                </c:pt>
                <c:pt idx="503">
                  <c:v>-5.7726046792328581E-2</c:v>
                </c:pt>
                <c:pt idx="504">
                  <c:v>-7.6676321849059773E-2</c:v>
                </c:pt>
                <c:pt idx="505">
                  <c:v>-6.8502289314048184E-2</c:v>
                </c:pt>
                <c:pt idx="506">
                  <c:v>-5.8977588105079748E-2</c:v>
                </c:pt>
                <c:pt idx="507">
                  <c:v>-7.2506756925433111E-2</c:v>
                </c:pt>
                <c:pt idx="508">
                  <c:v>-8.1134530950679143E-2</c:v>
                </c:pt>
                <c:pt idx="509">
                  <c:v>-7.8129341235489452E-2</c:v>
                </c:pt>
                <c:pt idx="510">
                  <c:v>-8.358465254786647E-2</c:v>
                </c:pt>
                <c:pt idx="511">
                  <c:v>-8.6854638742595192E-2</c:v>
                </c:pt>
                <c:pt idx="512">
                  <c:v>-9.2444083419451414E-2</c:v>
                </c:pt>
                <c:pt idx="513">
                  <c:v>-8.0099218933516153E-2</c:v>
                </c:pt>
                <c:pt idx="514">
                  <c:v>-7.8790908193976356E-2</c:v>
                </c:pt>
                <c:pt idx="515">
                  <c:v>-6.8172003157581984E-2</c:v>
                </c:pt>
                <c:pt idx="516">
                  <c:v>-6.0171876130475505E-2</c:v>
                </c:pt>
                <c:pt idx="517">
                  <c:v>-6.5693221460441292E-2</c:v>
                </c:pt>
                <c:pt idx="518">
                  <c:v>-5.5742661427518971E-2</c:v>
                </c:pt>
                <c:pt idx="519">
                  <c:v>-6.0276433317118676E-2</c:v>
                </c:pt>
                <c:pt idx="520">
                  <c:v>-5.3539847654777602E-2</c:v>
                </c:pt>
                <c:pt idx="521">
                  <c:v>-4.5853072432263928E-2</c:v>
                </c:pt>
                <c:pt idx="522">
                  <c:v>-3.8926861289313767E-2</c:v>
                </c:pt>
                <c:pt idx="523">
                  <c:v>-3.3288541110294091E-2</c:v>
                </c:pt>
                <c:pt idx="524">
                  <c:v>-3.6920952363729782E-2</c:v>
                </c:pt>
                <c:pt idx="525">
                  <c:v>-3.1350719153518232E-2</c:v>
                </c:pt>
                <c:pt idx="526">
                  <c:v>-2.8682334497959785E-2</c:v>
                </c:pt>
                <c:pt idx="527">
                  <c:v>-2.4519759998904149E-2</c:v>
                </c:pt>
                <c:pt idx="528">
                  <c:v>-2.1585645540028425E-2</c:v>
                </c:pt>
                <c:pt idx="529">
                  <c:v>-2.1640363464125695E-2</c:v>
                </c:pt>
                <c:pt idx="530">
                  <c:v>-3.0036447464140477E-2</c:v>
                </c:pt>
                <c:pt idx="531">
                  <c:v>-3.1034357978959787E-2</c:v>
                </c:pt>
                <c:pt idx="532">
                  <c:v>-3.1409829934122703E-2</c:v>
                </c:pt>
                <c:pt idx="533">
                  <c:v>-2.7055281767975912E-2</c:v>
                </c:pt>
                <c:pt idx="534">
                  <c:v>-6.0125366892198953E-2</c:v>
                </c:pt>
                <c:pt idx="535">
                  <c:v>-5.326986471309688E-2</c:v>
                </c:pt>
                <c:pt idx="536">
                  <c:v>-8.0483799581891655E-2</c:v>
                </c:pt>
                <c:pt idx="537">
                  <c:v>-6.8700331088786898E-2</c:v>
                </c:pt>
                <c:pt idx="538">
                  <c:v>-7.5990272571391473E-2</c:v>
                </c:pt>
                <c:pt idx="539">
                  <c:v>-6.8704151276933301E-2</c:v>
                </c:pt>
                <c:pt idx="540">
                  <c:v>-7.833880545269338E-2</c:v>
                </c:pt>
                <c:pt idx="541">
                  <c:v>-6.7721612779315835E-2</c:v>
                </c:pt>
                <c:pt idx="542">
                  <c:v>-7.4264469359569638E-2</c:v>
                </c:pt>
                <c:pt idx="543">
                  <c:v>-6.582160180626101E-2</c:v>
                </c:pt>
                <c:pt idx="544">
                  <c:v>-6.5873242899638543E-2</c:v>
                </c:pt>
                <c:pt idx="545">
                  <c:v>-5.6307603285947014E-2</c:v>
                </c:pt>
                <c:pt idx="546">
                  <c:v>-5.3455455256182227E-2</c:v>
                </c:pt>
                <c:pt idx="547">
                  <c:v>-7.2915737883545564E-2</c:v>
                </c:pt>
                <c:pt idx="548">
                  <c:v>-6.256105603020419E-2</c:v>
                </c:pt>
                <c:pt idx="549">
                  <c:v>-5.3877714597526591E-2</c:v>
                </c:pt>
                <c:pt idx="550">
                  <c:v>-6.5814529822335585E-2</c:v>
                </c:pt>
                <c:pt idx="551">
                  <c:v>-6.5585505045390055E-2</c:v>
                </c:pt>
                <c:pt idx="552">
                  <c:v>-5.7760467109197536E-2</c:v>
                </c:pt>
                <c:pt idx="553">
                  <c:v>-5.089439576926065E-2</c:v>
                </c:pt>
                <c:pt idx="554">
                  <c:v>-5.0224168757047119E-2</c:v>
                </c:pt>
                <c:pt idx="555">
                  <c:v>-4.3367417577404366E-2</c:v>
                </c:pt>
                <c:pt idx="556">
                  <c:v>-3.8247598967606829E-2</c:v>
                </c:pt>
                <c:pt idx="557">
                  <c:v>-3.6783410281003126E-2</c:v>
                </c:pt>
                <c:pt idx="558">
                  <c:v>-3.7178579848626346E-2</c:v>
                </c:pt>
                <c:pt idx="559">
                  <c:v>-3.6259073661234077E-2</c:v>
                </c:pt>
                <c:pt idx="560">
                  <c:v>-3.1413088102644746E-2</c:v>
                </c:pt>
                <c:pt idx="561">
                  <c:v>-3.3317370183513752E-2</c:v>
                </c:pt>
                <c:pt idx="562">
                  <c:v>-2.8432791379464705E-2</c:v>
                </c:pt>
                <c:pt idx="563">
                  <c:v>-5.0428198545810411E-2</c:v>
                </c:pt>
                <c:pt idx="564">
                  <c:v>-5.5780972144362471E-2</c:v>
                </c:pt>
                <c:pt idx="565">
                  <c:v>-4.7681865883025032E-2</c:v>
                </c:pt>
                <c:pt idx="566">
                  <c:v>-4.5024239232550924E-2</c:v>
                </c:pt>
                <c:pt idx="567">
                  <c:v>-3.9288770892695175E-2</c:v>
                </c:pt>
                <c:pt idx="568">
                  <c:v>-3.4469249888100274E-2</c:v>
                </c:pt>
                <c:pt idx="569">
                  <c:v>-3.3412869631451646E-2</c:v>
                </c:pt>
                <c:pt idx="570">
                  <c:v>-3.0326665106459032E-2</c:v>
                </c:pt>
                <c:pt idx="571">
                  <c:v>-2.9580074762976832E-2</c:v>
                </c:pt>
                <c:pt idx="572">
                  <c:v>-4.6909808558511068E-2</c:v>
                </c:pt>
                <c:pt idx="573">
                  <c:v>-5.8075808296919412E-2</c:v>
                </c:pt>
                <c:pt idx="574">
                  <c:v>-5.0587321757762718E-2</c:v>
                </c:pt>
                <c:pt idx="575">
                  <c:v>-6.3176596027284496E-2</c:v>
                </c:pt>
                <c:pt idx="576">
                  <c:v>-5.6355258286499364E-2</c:v>
                </c:pt>
                <c:pt idx="577">
                  <c:v>-5.0016553590095242E-2</c:v>
                </c:pt>
                <c:pt idx="578">
                  <c:v>-6.7150573041324435E-2</c:v>
                </c:pt>
                <c:pt idx="579">
                  <c:v>-6.0341994724444674E-2</c:v>
                </c:pt>
                <c:pt idx="580">
                  <c:v>-5.2477249657595218E-2</c:v>
                </c:pt>
                <c:pt idx="581">
                  <c:v>-4.4544248743044051E-2</c:v>
                </c:pt>
                <c:pt idx="582">
                  <c:v>-5.6307474940056584E-2</c:v>
                </c:pt>
                <c:pt idx="583">
                  <c:v>-4.7871947821917935E-2</c:v>
                </c:pt>
                <c:pt idx="584">
                  <c:v>-4.2312964700815178E-2</c:v>
                </c:pt>
                <c:pt idx="585">
                  <c:v>-3.5991041716113316E-2</c:v>
                </c:pt>
                <c:pt idx="586">
                  <c:v>-3.0753674921468504E-2</c:v>
                </c:pt>
                <c:pt idx="587">
                  <c:v>-2.7633263699351981E-2</c:v>
                </c:pt>
                <c:pt idx="588">
                  <c:v>-2.5011557774383113E-2</c:v>
                </c:pt>
                <c:pt idx="589">
                  <c:v>-4.548668599514194E-2</c:v>
                </c:pt>
                <c:pt idx="590">
                  <c:v>-5.2443576909210594E-2</c:v>
                </c:pt>
                <c:pt idx="591">
                  <c:v>-4.4772578554543904E-2</c:v>
                </c:pt>
                <c:pt idx="592">
                  <c:v>-4.5300233804004074E-2</c:v>
                </c:pt>
                <c:pt idx="593">
                  <c:v>-3.926396369575768E-2</c:v>
                </c:pt>
                <c:pt idx="594">
                  <c:v>-3.3547352564142485E-2</c:v>
                </c:pt>
                <c:pt idx="595">
                  <c:v>-2.9634346755735484E-2</c:v>
                </c:pt>
                <c:pt idx="596">
                  <c:v>-4.2058039710039061E-2</c:v>
                </c:pt>
                <c:pt idx="597">
                  <c:v>-3.6123304804508288E-2</c:v>
                </c:pt>
                <c:pt idx="598">
                  <c:v>-3.9735071563248799E-2</c:v>
                </c:pt>
                <c:pt idx="599">
                  <c:v>-3.3755616823260282E-2</c:v>
                </c:pt>
                <c:pt idx="600">
                  <c:v>-5.4696942518176819E-2</c:v>
                </c:pt>
                <c:pt idx="601">
                  <c:v>-4.6901921022965004E-2</c:v>
                </c:pt>
                <c:pt idx="602">
                  <c:v>-4.8273910579152313E-2</c:v>
                </c:pt>
                <c:pt idx="603">
                  <c:v>-4.4756768201116494E-2</c:v>
                </c:pt>
                <c:pt idx="604">
                  <c:v>-4.3932726595894311E-2</c:v>
                </c:pt>
                <c:pt idx="605">
                  <c:v>-3.806479934229122E-2</c:v>
                </c:pt>
                <c:pt idx="606">
                  <c:v>-5.0146133288764029E-2</c:v>
                </c:pt>
                <c:pt idx="607">
                  <c:v>-4.7318362644092393E-2</c:v>
                </c:pt>
                <c:pt idx="608">
                  <c:v>-4.6600363415755082E-2</c:v>
                </c:pt>
                <c:pt idx="609">
                  <c:v>-3.9619068705835064E-2</c:v>
                </c:pt>
                <c:pt idx="610">
                  <c:v>-4.4221969998210132E-2</c:v>
                </c:pt>
                <c:pt idx="611">
                  <c:v>-3.9273485763444596E-2</c:v>
                </c:pt>
                <c:pt idx="612">
                  <c:v>-3.3359248716045287E-2</c:v>
                </c:pt>
                <c:pt idx="613">
                  <c:v>-8.6829239582470089E-2</c:v>
                </c:pt>
                <c:pt idx="614">
                  <c:v>-7.4398394397013901E-2</c:v>
                </c:pt>
                <c:pt idx="615">
                  <c:v>-6.8624105332712237E-2</c:v>
                </c:pt>
                <c:pt idx="616">
                  <c:v>-5.824183204342985E-2</c:v>
                </c:pt>
                <c:pt idx="617">
                  <c:v>-5.1664101940952195E-2</c:v>
                </c:pt>
                <c:pt idx="618">
                  <c:v>-4.9787181490134211E-2</c:v>
                </c:pt>
                <c:pt idx="619">
                  <c:v>-7.7833136232382319E-2</c:v>
                </c:pt>
                <c:pt idx="620">
                  <c:v>-6.6626802403187108E-2</c:v>
                </c:pt>
                <c:pt idx="621">
                  <c:v>-7.3992841806915371E-2</c:v>
                </c:pt>
                <c:pt idx="622">
                  <c:v>-7.6008315169584437E-2</c:v>
                </c:pt>
                <c:pt idx="623">
                  <c:v>-6.6774222751976947E-2</c:v>
                </c:pt>
                <c:pt idx="624">
                  <c:v>-5.6732051075665937E-2</c:v>
                </c:pt>
                <c:pt idx="625">
                  <c:v>-5.7297191484526853E-2</c:v>
                </c:pt>
                <c:pt idx="626">
                  <c:v>-4.8808388506141741E-2</c:v>
                </c:pt>
                <c:pt idx="627">
                  <c:v>-4.1523879689775806E-2</c:v>
                </c:pt>
                <c:pt idx="628">
                  <c:v>-3.8959455510051491E-2</c:v>
                </c:pt>
                <c:pt idx="629">
                  <c:v>-3.4343010058373188E-2</c:v>
                </c:pt>
                <c:pt idx="630">
                  <c:v>-3.6608531747762255E-2</c:v>
                </c:pt>
                <c:pt idx="631">
                  <c:v>-5.2150541613557602E-2</c:v>
                </c:pt>
                <c:pt idx="632">
                  <c:v>-4.9663645837247632E-2</c:v>
                </c:pt>
                <c:pt idx="633">
                  <c:v>-6.3813510061317705E-2</c:v>
                </c:pt>
                <c:pt idx="634">
                  <c:v>-6.1137061856666307E-2</c:v>
                </c:pt>
                <c:pt idx="635">
                  <c:v>-5.1876634751863146E-2</c:v>
                </c:pt>
                <c:pt idx="636">
                  <c:v>-4.4900104821895881E-2</c:v>
                </c:pt>
                <c:pt idx="637">
                  <c:v>-3.9585652060366884E-2</c:v>
                </c:pt>
                <c:pt idx="638">
                  <c:v>-3.4714889442938573E-2</c:v>
                </c:pt>
                <c:pt idx="639">
                  <c:v>-3.1847103490800735E-2</c:v>
                </c:pt>
                <c:pt idx="640">
                  <c:v>-4.0598156411470222E-2</c:v>
                </c:pt>
                <c:pt idx="641">
                  <c:v>-3.622587121756389E-2</c:v>
                </c:pt>
                <c:pt idx="642">
                  <c:v>-5.8303364240212464E-2</c:v>
                </c:pt>
                <c:pt idx="643">
                  <c:v>-6.2007287215400636E-2</c:v>
                </c:pt>
                <c:pt idx="644">
                  <c:v>-5.2744621488875661E-2</c:v>
                </c:pt>
                <c:pt idx="645">
                  <c:v>-4.5030097839192748E-2</c:v>
                </c:pt>
                <c:pt idx="646">
                  <c:v>-4.112110243750184E-2</c:v>
                </c:pt>
                <c:pt idx="647">
                  <c:v>-4.0334768938889147E-2</c:v>
                </c:pt>
                <c:pt idx="648">
                  <c:v>-3.5722488739121927E-2</c:v>
                </c:pt>
                <c:pt idx="649">
                  <c:v>-4.4271543680703067E-2</c:v>
                </c:pt>
                <c:pt idx="650">
                  <c:v>-9.1119971883220199E-2</c:v>
                </c:pt>
                <c:pt idx="651">
                  <c:v>-0.14783503113290755</c:v>
                </c:pt>
                <c:pt idx="652">
                  <c:v>-0.20059419878569967</c:v>
                </c:pt>
                <c:pt idx="653">
                  <c:v>-0.17826950139701012</c:v>
                </c:pt>
                <c:pt idx="654">
                  <c:v>-0.21236700303518907</c:v>
                </c:pt>
                <c:pt idx="655">
                  <c:v>-0.20299112360408869</c:v>
                </c:pt>
                <c:pt idx="656">
                  <c:v>-0.17225996952521336</c:v>
                </c:pt>
                <c:pt idx="657">
                  <c:v>-0.14980333672883728</c:v>
                </c:pt>
                <c:pt idx="658">
                  <c:v>-0.1726734590333289</c:v>
                </c:pt>
                <c:pt idx="659">
                  <c:v>-0.16262586964483047</c:v>
                </c:pt>
                <c:pt idx="660">
                  <c:v>-0.13806701324248627</c:v>
                </c:pt>
                <c:pt idx="661">
                  <c:v>-0.13168652112201404</c:v>
                </c:pt>
                <c:pt idx="662">
                  <c:v>-0.14760030146484182</c:v>
                </c:pt>
                <c:pt idx="663">
                  <c:v>-0.13657874285807817</c:v>
                </c:pt>
                <c:pt idx="664">
                  <c:v>-0.11768860461045419</c:v>
                </c:pt>
                <c:pt idx="665">
                  <c:v>-0.10137141657660707</c:v>
                </c:pt>
                <c:pt idx="666">
                  <c:v>-8.7483266366473661E-2</c:v>
                </c:pt>
                <c:pt idx="667">
                  <c:v>-8.9295185786512604E-2</c:v>
                </c:pt>
                <c:pt idx="668">
                  <c:v>-8.2942615296170349E-2</c:v>
                </c:pt>
                <c:pt idx="669">
                  <c:v>-7.1083541123709557E-2</c:v>
                </c:pt>
                <c:pt idx="670">
                  <c:v>-8.7534485003772686E-2</c:v>
                </c:pt>
                <c:pt idx="671">
                  <c:v>-7.6362957436140536E-2</c:v>
                </c:pt>
                <c:pt idx="672">
                  <c:v>-8.0787401132742173E-2</c:v>
                </c:pt>
                <c:pt idx="673">
                  <c:v>-6.9013643607184455E-2</c:v>
                </c:pt>
                <c:pt idx="674">
                  <c:v>-6.0010271530191769E-2</c:v>
                </c:pt>
                <c:pt idx="675">
                  <c:v>-5.0952691562013395E-2</c:v>
                </c:pt>
                <c:pt idx="676">
                  <c:v>-0.11006286985292237</c:v>
                </c:pt>
                <c:pt idx="677">
                  <c:v>-9.3514517485726867E-2</c:v>
                </c:pt>
                <c:pt idx="678">
                  <c:v>-0.10819860214430399</c:v>
                </c:pt>
                <c:pt idx="679">
                  <c:v>-9.2129904306271354E-2</c:v>
                </c:pt>
                <c:pt idx="680">
                  <c:v>-9.5774489927346829E-2</c:v>
                </c:pt>
                <c:pt idx="681">
                  <c:v>-0.10762089126560678</c:v>
                </c:pt>
                <c:pt idx="682">
                  <c:v>-9.2385238738155184E-2</c:v>
                </c:pt>
                <c:pt idx="683">
                  <c:v>-8.4355724989089345E-2</c:v>
                </c:pt>
                <c:pt idx="684">
                  <c:v>-7.9319134763074992E-2</c:v>
                </c:pt>
                <c:pt idx="685">
                  <c:v>-6.7363638037655979E-2</c:v>
                </c:pt>
                <c:pt idx="686">
                  <c:v>-5.7374904157596544E-2</c:v>
                </c:pt>
                <c:pt idx="687">
                  <c:v>-5.550621699212329E-2</c:v>
                </c:pt>
                <c:pt idx="688">
                  <c:v>-5.0566115753234289E-2</c:v>
                </c:pt>
                <c:pt idx="689">
                  <c:v>-7.1658215084391033E-2</c:v>
                </c:pt>
                <c:pt idx="690">
                  <c:v>-6.3342150899313748E-2</c:v>
                </c:pt>
                <c:pt idx="691">
                  <c:v>-5.3757911632471331E-2</c:v>
                </c:pt>
                <c:pt idx="692">
                  <c:v>-4.5949787826629639E-2</c:v>
                </c:pt>
                <c:pt idx="693">
                  <c:v>-4.5138031651181035E-2</c:v>
                </c:pt>
                <c:pt idx="694">
                  <c:v>-7.4752054732638004E-2</c:v>
                </c:pt>
                <c:pt idx="695">
                  <c:v>-7.6464456240467313E-2</c:v>
                </c:pt>
                <c:pt idx="696">
                  <c:v>-6.5309050504360408E-2</c:v>
                </c:pt>
                <c:pt idx="697">
                  <c:v>-5.6303657745242715E-2</c:v>
                </c:pt>
                <c:pt idx="698">
                  <c:v>-6.6195761132242348E-2</c:v>
                </c:pt>
                <c:pt idx="699">
                  <c:v>-5.6196259465640566E-2</c:v>
                </c:pt>
                <c:pt idx="700">
                  <c:v>-5.1244884842727788E-2</c:v>
                </c:pt>
                <c:pt idx="701">
                  <c:v>-6.3261996521009764E-2</c:v>
                </c:pt>
                <c:pt idx="702">
                  <c:v>-5.4717155088070034E-2</c:v>
                </c:pt>
                <c:pt idx="703">
                  <c:v>-4.8443835152151025E-2</c:v>
                </c:pt>
                <c:pt idx="704">
                  <c:v>-4.1341802460172959E-2</c:v>
                </c:pt>
                <c:pt idx="705">
                  <c:v>-3.5105781687339029E-2</c:v>
                </c:pt>
                <c:pt idx="706">
                  <c:v>-4.8620093394663146E-2</c:v>
                </c:pt>
                <c:pt idx="707">
                  <c:v>-4.1671859043944784E-2</c:v>
                </c:pt>
                <c:pt idx="708">
                  <c:v>-3.7533030868516712E-2</c:v>
                </c:pt>
                <c:pt idx="709">
                  <c:v>-6.3421477920660232E-2</c:v>
                </c:pt>
                <c:pt idx="710">
                  <c:v>-6.9432905218890353E-2</c:v>
                </c:pt>
                <c:pt idx="711">
                  <c:v>-8.2384736739475842E-2</c:v>
                </c:pt>
                <c:pt idx="712">
                  <c:v>-7.010019126086886E-2</c:v>
                </c:pt>
                <c:pt idx="713">
                  <c:v>-8.6217646644018486E-2</c:v>
                </c:pt>
                <c:pt idx="714">
                  <c:v>-7.3288764112687282E-2</c:v>
                </c:pt>
                <c:pt idx="715">
                  <c:v>-6.3925340308428322E-2</c:v>
                </c:pt>
                <c:pt idx="716">
                  <c:v>-5.4455292953058038E-2</c:v>
                </c:pt>
                <c:pt idx="717">
                  <c:v>-4.6450761598343035E-2</c:v>
                </c:pt>
                <c:pt idx="718">
                  <c:v>-3.9417983960739353E-2</c:v>
                </c:pt>
                <c:pt idx="719">
                  <c:v>-3.3526949634109716E-2</c:v>
                </c:pt>
                <c:pt idx="720">
                  <c:v>-3.3722790689149969E-2</c:v>
                </c:pt>
                <c:pt idx="721">
                  <c:v>-5.0290432104108218E-2</c:v>
                </c:pt>
                <c:pt idx="722">
                  <c:v>-6.0608882535219726E-2</c:v>
                </c:pt>
                <c:pt idx="723">
                  <c:v>-7.629626529052573E-2</c:v>
                </c:pt>
                <c:pt idx="724">
                  <c:v>-0.10220920759842936</c:v>
                </c:pt>
                <c:pt idx="725">
                  <c:v>-9.0923782360546185E-2</c:v>
                </c:pt>
                <c:pt idx="726">
                  <c:v>-8.1208021957372867E-2</c:v>
                </c:pt>
                <c:pt idx="727">
                  <c:v>-7.5251901392889273E-2</c:v>
                </c:pt>
                <c:pt idx="728">
                  <c:v>-6.4450653057085333E-2</c:v>
                </c:pt>
                <c:pt idx="729">
                  <c:v>-9.3916623780885819E-2</c:v>
                </c:pt>
                <c:pt idx="730">
                  <c:v>-8.1802896250693535E-2</c:v>
                </c:pt>
                <c:pt idx="731">
                  <c:v>-8.0676262654835865E-2</c:v>
                </c:pt>
                <c:pt idx="732">
                  <c:v>-8.8504616683026657E-2</c:v>
                </c:pt>
                <c:pt idx="733">
                  <c:v>-9.5498827386982038E-2</c:v>
                </c:pt>
                <c:pt idx="734">
                  <c:v>-0.1070183606480206</c:v>
                </c:pt>
                <c:pt idx="735">
                  <c:v>-9.5686241764448648E-2</c:v>
                </c:pt>
                <c:pt idx="736">
                  <c:v>-8.8090035379178352E-2</c:v>
                </c:pt>
                <c:pt idx="737">
                  <c:v>-8.8854773019090158E-2</c:v>
                </c:pt>
                <c:pt idx="738">
                  <c:v>-7.5652569400373237E-2</c:v>
                </c:pt>
                <c:pt idx="739">
                  <c:v>-6.4752301463073356E-2</c:v>
                </c:pt>
                <c:pt idx="740">
                  <c:v>-6.8651547211192029E-2</c:v>
                </c:pt>
                <c:pt idx="741">
                  <c:v>-6.4718088181784983E-2</c:v>
                </c:pt>
                <c:pt idx="742">
                  <c:v>-6.6111694707549115E-2</c:v>
                </c:pt>
                <c:pt idx="743">
                  <c:v>-8.2164449846662796E-2</c:v>
                </c:pt>
                <c:pt idx="744">
                  <c:v>-7.0156617776940516E-2</c:v>
                </c:pt>
                <c:pt idx="745">
                  <c:v>-7.8644655458308885E-2</c:v>
                </c:pt>
                <c:pt idx="746">
                  <c:v>-0.11476574771049487</c:v>
                </c:pt>
                <c:pt idx="747">
                  <c:v>-0.10622051645100995</c:v>
                </c:pt>
                <c:pt idx="748">
                  <c:v>-9.0192227812118095E-2</c:v>
                </c:pt>
                <c:pt idx="749">
                  <c:v>-8.2294473786236041E-2</c:v>
                </c:pt>
                <c:pt idx="750">
                  <c:v>-0.1206734578231575</c:v>
                </c:pt>
                <c:pt idx="751">
                  <c:v>-0.12099286050585199</c:v>
                </c:pt>
                <c:pt idx="752">
                  <c:v>-0.13328685742444479</c:v>
                </c:pt>
                <c:pt idx="753">
                  <c:v>-0.11311658487906243</c:v>
                </c:pt>
                <c:pt idx="754">
                  <c:v>-0.10634524931959281</c:v>
                </c:pt>
                <c:pt idx="755">
                  <c:v>-9.2464135969113528E-2</c:v>
                </c:pt>
                <c:pt idx="756">
                  <c:v>-0.11075231580614378</c:v>
                </c:pt>
                <c:pt idx="757">
                  <c:v>-0.11223214191973371</c:v>
                </c:pt>
                <c:pt idx="758">
                  <c:v>-0.1098108894224077</c:v>
                </c:pt>
                <c:pt idx="759">
                  <c:v>-0.10242077397859976</c:v>
                </c:pt>
                <c:pt idx="760">
                  <c:v>-8.9517742846666234E-2</c:v>
                </c:pt>
                <c:pt idx="761">
                  <c:v>-0.12179803661008014</c:v>
                </c:pt>
                <c:pt idx="762">
                  <c:v>-0.10336346915409686</c:v>
                </c:pt>
                <c:pt idx="763">
                  <c:v>-0.11453128084954292</c:v>
                </c:pt>
                <c:pt idx="764">
                  <c:v>-9.9097371079838112E-2</c:v>
                </c:pt>
                <c:pt idx="765">
                  <c:v>-8.4296353563727916E-2</c:v>
                </c:pt>
                <c:pt idx="766">
                  <c:v>-0.10192762568006945</c:v>
                </c:pt>
                <c:pt idx="767">
                  <c:v>-0.10275945791179898</c:v>
                </c:pt>
                <c:pt idx="768">
                  <c:v>-8.7232575778044399E-2</c:v>
                </c:pt>
                <c:pt idx="769">
                  <c:v>-7.402295015253875E-2</c:v>
                </c:pt>
                <c:pt idx="770">
                  <c:v>-7.9162303799167069E-2</c:v>
                </c:pt>
                <c:pt idx="771">
                  <c:v>-0.10086638192570334</c:v>
                </c:pt>
                <c:pt idx="772">
                  <c:v>-0.10673265879309912</c:v>
                </c:pt>
                <c:pt idx="773">
                  <c:v>-0.11068437864916834</c:v>
                </c:pt>
                <c:pt idx="774">
                  <c:v>-9.5666917030087173E-2</c:v>
                </c:pt>
                <c:pt idx="775">
                  <c:v>-8.117613417800372E-2</c:v>
                </c:pt>
                <c:pt idx="776">
                  <c:v>-8.8686024740636277E-2</c:v>
                </c:pt>
                <c:pt idx="777">
                  <c:v>-8.9682847624058828E-2</c:v>
                </c:pt>
                <c:pt idx="778">
                  <c:v>-7.8027855096315116E-2</c:v>
                </c:pt>
                <c:pt idx="779">
                  <c:v>-7.9455550360093163E-2</c:v>
                </c:pt>
                <c:pt idx="780">
                  <c:v>-6.7812890921815985E-2</c:v>
                </c:pt>
                <c:pt idx="781">
                  <c:v>-6.5715481915392213E-2</c:v>
                </c:pt>
                <c:pt idx="782">
                  <c:v>-0.10742819600469125</c:v>
                </c:pt>
                <c:pt idx="783">
                  <c:v>-9.25330893575948E-2</c:v>
                </c:pt>
                <c:pt idx="784">
                  <c:v>-7.9685354854775792E-2</c:v>
                </c:pt>
                <c:pt idx="785">
                  <c:v>-6.8825051029156842E-2</c:v>
                </c:pt>
                <c:pt idx="786">
                  <c:v>-5.8501431142245701E-2</c:v>
                </c:pt>
                <c:pt idx="787">
                  <c:v>-6.6335153052239734E-2</c:v>
                </c:pt>
                <c:pt idx="788">
                  <c:v>-5.9608070089538626E-2</c:v>
                </c:pt>
                <c:pt idx="789">
                  <c:v>-5.0582760352314633E-2</c:v>
                </c:pt>
                <c:pt idx="790">
                  <c:v>-7.6484008449354185E-2</c:v>
                </c:pt>
                <c:pt idx="791">
                  <c:v>-6.5084433707423783E-2</c:v>
                </c:pt>
                <c:pt idx="792">
                  <c:v>-5.5687833865628734E-2</c:v>
                </c:pt>
                <c:pt idx="793">
                  <c:v>-5.2013808821057647E-2</c:v>
                </c:pt>
                <c:pt idx="794">
                  <c:v>-5.10168465778248E-2</c:v>
                </c:pt>
                <c:pt idx="795">
                  <c:v>-4.6548768550381744E-2</c:v>
                </c:pt>
                <c:pt idx="796">
                  <c:v>-3.9683650535303795E-2</c:v>
                </c:pt>
                <c:pt idx="797">
                  <c:v>-3.3845616055092509E-2</c:v>
                </c:pt>
                <c:pt idx="798">
                  <c:v>-3.8035787454456862E-2</c:v>
                </c:pt>
                <c:pt idx="799">
                  <c:v>-3.230798668351316E-2</c:v>
                </c:pt>
                <c:pt idx="800">
                  <c:v>-2.749623616308992E-2</c:v>
                </c:pt>
                <c:pt idx="801">
                  <c:v>-4.1375911409518296E-2</c:v>
                </c:pt>
                <c:pt idx="802">
                  <c:v>-3.8963481168830909E-2</c:v>
                </c:pt>
                <c:pt idx="803">
                  <c:v>-3.40036176364516E-2</c:v>
                </c:pt>
                <c:pt idx="804">
                  <c:v>-3.7894934062802456E-2</c:v>
                </c:pt>
                <c:pt idx="805">
                  <c:v>-3.4502443653840004E-2</c:v>
                </c:pt>
                <c:pt idx="806">
                  <c:v>-4.9320453774816662E-2</c:v>
                </c:pt>
                <c:pt idx="807">
                  <c:v>-5.8370112985354154E-2</c:v>
                </c:pt>
                <c:pt idx="808">
                  <c:v>-6.8210591854138122E-2</c:v>
                </c:pt>
                <c:pt idx="809">
                  <c:v>-5.8883543705961036E-2</c:v>
                </c:pt>
                <c:pt idx="810">
                  <c:v>-5.1093005921109741E-2</c:v>
                </c:pt>
                <c:pt idx="811">
                  <c:v>-5.7277154623921196E-2</c:v>
                </c:pt>
                <c:pt idx="812">
                  <c:v>-6.2244731112280238E-2</c:v>
                </c:pt>
                <c:pt idx="813">
                  <c:v>-5.2820694619273245E-2</c:v>
                </c:pt>
                <c:pt idx="814">
                  <c:v>-4.4983483647580945E-2</c:v>
                </c:pt>
                <c:pt idx="815">
                  <c:v>-4.5837198932122805E-2</c:v>
                </c:pt>
                <c:pt idx="816">
                  <c:v>-4.0699889259307939E-2</c:v>
                </c:pt>
                <c:pt idx="817">
                  <c:v>-3.4661906816132883E-2</c:v>
                </c:pt>
                <c:pt idx="818">
                  <c:v>-3.5720869190496232E-2</c:v>
                </c:pt>
                <c:pt idx="819">
                  <c:v>-3.0310735143669849E-2</c:v>
                </c:pt>
                <c:pt idx="820">
                  <c:v>-2.6670950826413332E-2</c:v>
                </c:pt>
                <c:pt idx="821">
                  <c:v>-2.3774162667897163E-2</c:v>
                </c:pt>
                <c:pt idx="822">
                  <c:v>-2.1168523932351108E-2</c:v>
                </c:pt>
                <c:pt idx="823">
                  <c:v>-4.0321528081224807E-2</c:v>
                </c:pt>
                <c:pt idx="824">
                  <c:v>-3.9509787464205949E-2</c:v>
                </c:pt>
                <c:pt idx="825">
                  <c:v>-4.5177974044645429E-2</c:v>
                </c:pt>
                <c:pt idx="826">
                  <c:v>-5.1189211824737069E-2</c:v>
                </c:pt>
                <c:pt idx="827">
                  <c:v>-4.9233454521016323E-2</c:v>
                </c:pt>
                <c:pt idx="828">
                  <c:v>-4.1786333030136964E-2</c:v>
                </c:pt>
                <c:pt idx="829">
                  <c:v>-3.7542335186109943E-2</c:v>
                </c:pt>
                <c:pt idx="830">
                  <c:v>-3.1990378394627421E-2</c:v>
                </c:pt>
                <c:pt idx="831">
                  <c:v>-5.5400375640007063E-2</c:v>
                </c:pt>
                <c:pt idx="832">
                  <c:v>-6.0071152319585111E-2</c:v>
                </c:pt>
                <c:pt idx="833">
                  <c:v>-5.0976332336270622E-2</c:v>
                </c:pt>
                <c:pt idx="834">
                  <c:v>-5.4493393832560293E-2</c:v>
                </c:pt>
                <c:pt idx="835">
                  <c:v>-5.9818643954247151E-2</c:v>
                </c:pt>
                <c:pt idx="836">
                  <c:v>-6.2699779016679336E-2</c:v>
                </c:pt>
                <c:pt idx="837">
                  <c:v>-5.3208520424235906E-2</c:v>
                </c:pt>
                <c:pt idx="838">
                  <c:v>-4.7406766890522721E-2</c:v>
                </c:pt>
                <c:pt idx="839">
                  <c:v>-4.6517882830768228E-2</c:v>
                </c:pt>
                <c:pt idx="840">
                  <c:v>-4.0299617707615781E-2</c:v>
                </c:pt>
                <c:pt idx="841">
                  <c:v>-6.2987273169309105E-2</c:v>
                </c:pt>
                <c:pt idx="842">
                  <c:v>-5.9904753921504829E-2</c:v>
                </c:pt>
                <c:pt idx="843">
                  <c:v>-5.0837471410600257E-2</c:v>
                </c:pt>
                <c:pt idx="844">
                  <c:v>-4.623946691563946E-2</c:v>
                </c:pt>
                <c:pt idx="845">
                  <c:v>-3.9430346445994829E-2</c:v>
                </c:pt>
                <c:pt idx="846">
                  <c:v>-3.3747915279764798E-2</c:v>
                </c:pt>
                <c:pt idx="847">
                  <c:v>-3.0669012753939715E-2</c:v>
                </c:pt>
                <c:pt idx="848">
                  <c:v>-2.8391521714199671E-2</c:v>
                </c:pt>
                <c:pt idx="849">
                  <c:v>-3.0692537425771854E-2</c:v>
                </c:pt>
                <c:pt idx="850">
                  <c:v>-2.6522169223274713E-2</c:v>
                </c:pt>
                <c:pt idx="851">
                  <c:v>-2.59209625452488E-2</c:v>
                </c:pt>
                <c:pt idx="852">
                  <c:v>-2.299032493797333E-2</c:v>
                </c:pt>
                <c:pt idx="853">
                  <c:v>-4.0841502897120456E-2</c:v>
                </c:pt>
                <c:pt idx="854">
                  <c:v>-4.6979575739167959E-2</c:v>
                </c:pt>
                <c:pt idx="855">
                  <c:v>-4.0474958545557126E-2</c:v>
                </c:pt>
                <c:pt idx="856">
                  <c:v>-3.508500361928707E-2</c:v>
                </c:pt>
                <c:pt idx="857">
                  <c:v>-3.2164638196645071E-2</c:v>
                </c:pt>
                <c:pt idx="858">
                  <c:v>-3.0104051425779467E-2</c:v>
                </c:pt>
                <c:pt idx="859">
                  <c:v>-3.4069727857927813E-2</c:v>
                </c:pt>
                <c:pt idx="860">
                  <c:v>-3.0771620107527313E-2</c:v>
                </c:pt>
                <c:pt idx="861">
                  <c:v>-2.6891711346934886E-2</c:v>
                </c:pt>
                <c:pt idx="862">
                  <c:v>-5.649165278396983E-2</c:v>
                </c:pt>
                <c:pt idx="863">
                  <c:v>-0.15025046366399783</c:v>
                </c:pt>
                <c:pt idx="864">
                  <c:v>-0.1459723210082495</c:v>
                </c:pt>
                <c:pt idx="865">
                  <c:v>-0.14157374188288832</c:v>
                </c:pt>
                <c:pt idx="866">
                  <c:v>-0.13694333537626949</c:v>
                </c:pt>
                <c:pt idx="867">
                  <c:v>-0.12748925370263312</c:v>
                </c:pt>
                <c:pt idx="868">
                  <c:v>-0.10844331709821149</c:v>
                </c:pt>
                <c:pt idx="869">
                  <c:v>-9.5825724066099544E-2</c:v>
                </c:pt>
                <c:pt idx="870">
                  <c:v>-8.3924627039455954E-2</c:v>
                </c:pt>
                <c:pt idx="871">
                  <c:v>-7.129325488996513E-2</c:v>
                </c:pt>
                <c:pt idx="872">
                  <c:v>-8.4452155951345836E-2</c:v>
                </c:pt>
                <c:pt idx="873">
                  <c:v>-7.2874020226050204E-2</c:v>
                </c:pt>
                <c:pt idx="874">
                  <c:v>-6.7549598334912087E-2</c:v>
                </c:pt>
                <c:pt idx="875">
                  <c:v>-5.7320135308031581E-2</c:v>
                </c:pt>
                <c:pt idx="876">
                  <c:v>-5.275002808968015E-2</c:v>
                </c:pt>
                <c:pt idx="877">
                  <c:v>-4.4905854120396431E-2</c:v>
                </c:pt>
                <c:pt idx="878">
                  <c:v>-3.9213534828813637E-2</c:v>
                </c:pt>
                <c:pt idx="879">
                  <c:v>-3.374020493886324E-2</c:v>
                </c:pt>
                <c:pt idx="880">
                  <c:v>-3.308778029522047E-2</c:v>
                </c:pt>
                <c:pt idx="881">
                  <c:v>-3.1412255796759402E-2</c:v>
                </c:pt>
                <c:pt idx="882">
                  <c:v>-3.198872465698168E-2</c:v>
                </c:pt>
                <c:pt idx="883">
                  <c:v>-2.9573646715739959E-2</c:v>
                </c:pt>
                <c:pt idx="884">
                  <c:v>-2.5125499590611094E-2</c:v>
                </c:pt>
                <c:pt idx="885">
                  <c:v>-2.182483040653516E-2</c:v>
                </c:pt>
                <c:pt idx="886">
                  <c:v>-1.9544414891667337E-2</c:v>
                </c:pt>
                <c:pt idx="887">
                  <c:v>-1.7756362841405415E-2</c:v>
                </c:pt>
                <c:pt idx="888">
                  <c:v>-1.5857846825134737E-2</c:v>
                </c:pt>
                <c:pt idx="889">
                  <c:v>-2.8253156738816884E-2</c:v>
                </c:pt>
                <c:pt idx="890">
                  <c:v>-2.6890482476161659E-2</c:v>
                </c:pt>
                <c:pt idx="891">
                  <c:v>-2.2832327488407418E-2</c:v>
                </c:pt>
                <c:pt idx="892">
                  <c:v>-3.8567112844343762E-2</c:v>
                </c:pt>
                <c:pt idx="893">
                  <c:v>-3.2915432486827205E-2</c:v>
                </c:pt>
                <c:pt idx="894">
                  <c:v>-2.7970841655990369E-2</c:v>
                </c:pt>
                <c:pt idx="895">
                  <c:v>-2.623007036524538E-2</c:v>
                </c:pt>
                <c:pt idx="896">
                  <c:v>-2.8869569299947433E-2</c:v>
                </c:pt>
                <c:pt idx="897">
                  <c:v>-2.4692014997383931E-2</c:v>
                </c:pt>
                <c:pt idx="898">
                  <c:v>-2.3597722120271114E-2</c:v>
                </c:pt>
                <c:pt idx="899">
                  <c:v>-2.9297531604981459E-2</c:v>
                </c:pt>
                <c:pt idx="900">
                  <c:v>-2.5900186640009436E-2</c:v>
                </c:pt>
                <c:pt idx="901">
                  <c:v>-2.3582741624905732E-2</c:v>
                </c:pt>
                <c:pt idx="902">
                  <c:v>-2.0782299885226927E-2</c:v>
                </c:pt>
                <c:pt idx="903">
                  <c:v>-1.777026224969068E-2</c:v>
                </c:pt>
                <c:pt idx="904">
                  <c:v>-1.6881225334382386E-2</c:v>
                </c:pt>
                <c:pt idx="905">
                  <c:v>-2.4969801586814867E-2</c:v>
                </c:pt>
                <c:pt idx="906">
                  <c:v>-2.184480579534202E-2</c:v>
                </c:pt>
                <c:pt idx="907">
                  <c:v>-1.9529787047295379E-2</c:v>
                </c:pt>
                <c:pt idx="908">
                  <c:v>-2.6203805488966673E-2</c:v>
                </c:pt>
                <c:pt idx="909">
                  <c:v>-2.3501739259532479E-2</c:v>
                </c:pt>
                <c:pt idx="910">
                  <c:v>-2.198678811147628E-2</c:v>
                </c:pt>
                <c:pt idx="911">
                  <c:v>-1.8657103929172327E-2</c:v>
                </c:pt>
                <c:pt idx="912">
                  <c:v>-2.2736329282228122E-2</c:v>
                </c:pt>
                <c:pt idx="913">
                  <c:v>-2.2505904777193889E-2</c:v>
                </c:pt>
                <c:pt idx="914">
                  <c:v>-1.9105394560223511E-2</c:v>
                </c:pt>
                <c:pt idx="915">
                  <c:v>-1.8381045546544839E-2</c:v>
                </c:pt>
                <c:pt idx="916">
                  <c:v>-9.7897969674084526E-2</c:v>
                </c:pt>
                <c:pt idx="917">
                  <c:v>-0.10058567284281048</c:v>
                </c:pt>
                <c:pt idx="918">
                  <c:v>-0.10328430410341966</c:v>
                </c:pt>
                <c:pt idx="919">
                  <c:v>-8.7669508165916885E-2</c:v>
                </c:pt>
                <c:pt idx="920">
                  <c:v>-8.406542310852412E-2</c:v>
                </c:pt>
                <c:pt idx="921">
                  <c:v>-7.283328639977138E-2</c:v>
                </c:pt>
                <c:pt idx="922">
                  <c:v>-6.1801135279948287E-2</c:v>
                </c:pt>
                <c:pt idx="923">
                  <c:v>-5.2452925574958092E-2</c:v>
                </c:pt>
                <c:pt idx="924">
                  <c:v>-6.1379632417547861E-2</c:v>
                </c:pt>
                <c:pt idx="925">
                  <c:v>-5.7867252898213498E-2</c:v>
                </c:pt>
                <c:pt idx="926">
                  <c:v>-5.396837818173187E-2</c:v>
                </c:pt>
                <c:pt idx="927">
                  <c:v>-5.6782799544235589E-2</c:v>
                </c:pt>
                <c:pt idx="928">
                  <c:v>-5.4283800937671593E-2</c:v>
                </c:pt>
                <c:pt idx="929">
                  <c:v>-5.0443122413643363E-2</c:v>
                </c:pt>
                <c:pt idx="930">
                  <c:v>-5.6223447604966975E-2</c:v>
                </c:pt>
                <c:pt idx="931">
                  <c:v>-5.6836834763038496E-2</c:v>
                </c:pt>
                <c:pt idx="932">
                  <c:v>-4.9875299401157584E-2</c:v>
                </c:pt>
                <c:pt idx="933">
                  <c:v>-4.6529711248003945E-2</c:v>
                </c:pt>
                <c:pt idx="934">
                  <c:v>-4.2864510770178423E-2</c:v>
                </c:pt>
                <c:pt idx="935">
                  <c:v>-3.6419995708378679E-2</c:v>
                </c:pt>
                <c:pt idx="936">
                  <c:v>-3.3405734463986231E-2</c:v>
                </c:pt>
                <c:pt idx="937">
                  <c:v>-3.3518238108866401E-2</c:v>
                </c:pt>
                <c:pt idx="938">
                  <c:v>-5.644398914393095E-2</c:v>
                </c:pt>
                <c:pt idx="939">
                  <c:v>-4.8101600302217051E-2</c:v>
                </c:pt>
                <c:pt idx="940">
                  <c:v>-4.256661299034787E-2</c:v>
                </c:pt>
                <c:pt idx="941">
                  <c:v>-3.6127492029284426E-2</c:v>
                </c:pt>
                <c:pt idx="942">
                  <c:v>-3.2863702827946949E-2</c:v>
                </c:pt>
                <c:pt idx="943">
                  <c:v>-3.6731053344955168E-2</c:v>
                </c:pt>
                <c:pt idx="944">
                  <c:v>-3.2311777392190343E-2</c:v>
                </c:pt>
                <c:pt idx="945">
                  <c:v>-2.7936277199137667E-2</c:v>
                </c:pt>
                <c:pt idx="946">
                  <c:v>-2.370698023968492E-2</c:v>
                </c:pt>
                <c:pt idx="947">
                  <c:v>-2.7293068426679574E-2</c:v>
                </c:pt>
                <c:pt idx="948">
                  <c:v>-2.7490386588851862E-2</c:v>
                </c:pt>
                <c:pt idx="949">
                  <c:v>-2.4291958148189231E-2</c:v>
                </c:pt>
                <c:pt idx="950">
                  <c:v>-2.3673865579951044E-2</c:v>
                </c:pt>
                <c:pt idx="951">
                  <c:v>-2.3460302058112545E-2</c:v>
                </c:pt>
                <c:pt idx="952">
                  <c:v>-1.991241696433272E-2</c:v>
                </c:pt>
                <c:pt idx="953">
                  <c:v>-3.1436255716662809E-2</c:v>
                </c:pt>
                <c:pt idx="954">
                  <c:v>-3.6892111335892583E-2</c:v>
                </c:pt>
                <c:pt idx="955">
                  <c:v>-3.5745680420717484E-2</c:v>
                </c:pt>
                <c:pt idx="956">
                  <c:v>-3.1018031366858479E-2</c:v>
                </c:pt>
                <c:pt idx="957">
                  <c:v>-8.9519432084031916E-2</c:v>
                </c:pt>
                <c:pt idx="958">
                  <c:v>-7.736066377499487E-2</c:v>
                </c:pt>
                <c:pt idx="959">
                  <c:v>-7.8408492697921203E-2</c:v>
                </c:pt>
                <c:pt idx="960">
                  <c:v>-6.6962932050800672E-2</c:v>
                </c:pt>
                <c:pt idx="961">
                  <c:v>-5.708029162855744E-2</c:v>
                </c:pt>
                <c:pt idx="962">
                  <c:v>-4.8436320674710528E-2</c:v>
                </c:pt>
                <c:pt idx="963">
                  <c:v>-5.030794395297708E-2</c:v>
                </c:pt>
                <c:pt idx="964">
                  <c:v>-4.313047116943871E-2</c:v>
                </c:pt>
                <c:pt idx="965">
                  <c:v>-4.0855930135245584E-2</c:v>
                </c:pt>
                <c:pt idx="966">
                  <c:v>-3.5893746031498301E-2</c:v>
                </c:pt>
                <c:pt idx="967">
                  <c:v>-4.2011789806738427E-2</c:v>
                </c:pt>
                <c:pt idx="968">
                  <c:v>-3.6629153379345053E-2</c:v>
                </c:pt>
                <c:pt idx="969">
                  <c:v>-3.1239493854913938E-2</c:v>
                </c:pt>
                <c:pt idx="970">
                  <c:v>-3.0560301993710171E-2</c:v>
                </c:pt>
                <c:pt idx="971">
                  <c:v>-3.3060929671664081E-2</c:v>
                </c:pt>
                <c:pt idx="972">
                  <c:v>-2.8529992402048863E-2</c:v>
                </c:pt>
                <c:pt idx="973">
                  <c:v>-2.6325328779214931E-2</c:v>
                </c:pt>
                <c:pt idx="974">
                  <c:v>-2.6209080334527072E-2</c:v>
                </c:pt>
                <c:pt idx="975">
                  <c:v>-2.229275374536115E-2</c:v>
                </c:pt>
                <c:pt idx="976">
                  <c:v>-2.9467809213986652E-2</c:v>
                </c:pt>
                <c:pt idx="977">
                  <c:v>-2.8300349178626567E-2</c:v>
                </c:pt>
                <c:pt idx="978">
                  <c:v>-5.628616666824373E-2</c:v>
                </c:pt>
                <c:pt idx="979">
                  <c:v>-4.8492879975631363E-2</c:v>
                </c:pt>
                <c:pt idx="980">
                  <c:v>-4.7164033830934676E-2</c:v>
                </c:pt>
                <c:pt idx="981">
                  <c:v>-4.0264478283843184E-2</c:v>
                </c:pt>
                <c:pt idx="982">
                  <c:v>-4.2557698258649829E-2</c:v>
                </c:pt>
                <c:pt idx="983">
                  <c:v>-4.806898102969797E-2</c:v>
                </c:pt>
                <c:pt idx="984">
                  <c:v>-4.3488743927950588E-2</c:v>
                </c:pt>
                <c:pt idx="985">
                  <c:v>-3.7526476843019928E-2</c:v>
                </c:pt>
                <c:pt idx="986">
                  <c:v>-3.2755584125287979E-2</c:v>
                </c:pt>
                <c:pt idx="987">
                  <c:v>-3.1181442574553742E-2</c:v>
                </c:pt>
                <c:pt idx="988">
                  <c:v>-2.8138475303908568E-2</c:v>
                </c:pt>
                <c:pt idx="989">
                  <c:v>-2.4955308437276346E-2</c:v>
                </c:pt>
                <c:pt idx="990">
                  <c:v>-2.1727975481216657E-2</c:v>
                </c:pt>
                <c:pt idx="991">
                  <c:v>-2.0404566911604697E-2</c:v>
                </c:pt>
                <c:pt idx="992">
                  <c:v>-3.6971063370235493E-2</c:v>
                </c:pt>
                <c:pt idx="993">
                  <c:v>-3.1391763959272297E-2</c:v>
                </c:pt>
                <c:pt idx="994">
                  <c:v>-3.2200405575421892E-2</c:v>
                </c:pt>
                <c:pt idx="995">
                  <c:v>-4.2763580196817363E-2</c:v>
                </c:pt>
                <c:pt idx="996">
                  <c:v>-4.2544597375866418E-2</c:v>
                </c:pt>
                <c:pt idx="997">
                  <c:v>-3.6224822702911053E-2</c:v>
                </c:pt>
                <c:pt idx="998">
                  <c:v>-3.3639045240369286E-2</c:v>
                </c:pt>
                <c:pt idx="999">
                  <c:v>-3.1721272236231161E-2</c:v>
                </c:pt>
                <c:pt idx="1000">
                  <c:v>-2.691639204732434E-2</c:v>
                </c:pt>
                <c:pt idx="1001">
                  <c:v>-2.5349994090483871E-2</c:v>
                </c:pt>
                <c:pt idx="1002">
                  <c:v>-2.3076960533782116E-2</c:v>
                </c:pt>
                <c:pt idx="1003">
                  <c:v>-2.0861224497769424E-2</c:v>
                </c:pt>
                <c:pt idx="1004">
                  <c:v>-2.1146523467766087E-2</c:v>
                </c:pt>
                <c:pt idx="1005">
                  <c:v>-1.9209962227240272E-2</c:v>
                </c:pt>
                <c:pt idx="1006">
                  <c:v>-2.1536362692409629E-2</c:v>
                </c:pt>
                <c:pt idx="1007">
                  <c:v>-2.247400727846624E-2</c:v>
                </c:pt>
                <c:pt idx="1008">
                  <c:v>-2.1762699078947494E-2</c:v>
                </c:pt>
                <c:pt idx="1009">
                  <c:v>-3.146039619144847E-2</c:v>
                </c:pt>
                <c:pt idx="1010">
                  <c:v>-4.099993683257093E-2</c:v>
                </c:pt>
                <c:pt idx="1011">
                  <c:v>-3.490726363639212E-2</c:v>
                </c:pt>
                <c:pt idx="1012">
                  <c:v>-2.9811384455377191E-2</c:v>
                </c:pt>
                <c:pt idx="1013">
                  <c:v>-3.4502755260551667E-2</c:v>
                </c:pt>
                <c:pt idx="1014">
                  <c:v>-2.9480976137175242E-2</c:v>
                </c:pt>
                <c:pt idx="1015">
                  <c:v>-2.5042377778318803E-2</c:v>
                </c:pt>
                <c:pt idx="1016">
                  <c:v>-2.1364754617929336E-2</c:v>
                </c:pt>
                <c:pt idx="1017">
                  <c:v>-3.3505462464578882E-2</c:v>
                </c:pt>
                <c:pt idx="1018">
                  <c:v>-2.9601254397662115E-2</c:v>
                </c:pt>
                <c:pt idx="1019">
                  <c:v>-2.5133009173278271E-2</c:v>
                </c:pt>
                <c:pt idx="1020">
                  <c:v>-2.1496049755224973E-2</c:v>
                </c:pt>
                <c:pt idx="1021">
                  <c:v>-2.8831895235922785E-2</c:v>
                </c:pt>
                <c:pt idx="1022">
                  <c:v>-2.8116465017391977E-2</c:v>
                </c:pt>
                <c:pt idx="1023">
                  <c:v>-3.1368944545246268E-2</c:v>
                </c:pt>
                <c:pt idx="1024">
                  <c:v>-3.0836001689171097E-2</c:v>
                </c:pt>
                <c:pt idx="1025">
                  <c:v>-3.2563932435461948E-2</c:v>
                </c:pt>
                <c:pt idx="1026">
                  <c:v>-2.783558396896824E-2</c:v>
                </c:pt>
                <c:pt idx="1027">
                  <c:v>-2.4504976383017091E-2</c:v>
                </c:pt>
                <c:pt idx="1028">
                  <c:v>-3.1357869594438176E-2</c:v>
                </c:pt>
                <c:pt idx="1029">
                  <c:v>-2.6939815196050574E-2</c:v>
                </c:pt>
                <c:pt idx="1030">
                  <c:v>-2.2917278927616882E-2</c:v>
                </c:pt>
                <c:pt idx="1031">
                  <c:v>-2.0295042262222861E-2</c:v>
                </c:pt>
                <c:pt idx="1032">
                  <c:v>-1.7670515878790007E-2</c:v>
                </c:pt>
                <c:pt idx="1033">
                  <c:v>-1.8050424459329282E-2</c:v>
                </c:pt>
                <c:pt idx="1034">
                  <c:v>-5.5041848417049725E-2</c:v>
                </c:pt>
                <c:pt idx="1035">
                  <c:v>-5.2006907434321084E-2</c:v>
                </c:pt>
                <c:pt idx="1036">
                  <c:v>-4.4172872113387808E-2</c:v>
                </c:pt>
                <c:pt idx="1037">
                  <c:v>-3.9600262641198307E-2</c:v>
                </c:pt>
                <c:pt idx="1038">
                  <c:v>-3.5469469968932722E-2</c:v>
                </c:pt>
                <c:pt idx="1039">
                  <c:v>-3.1385752373515999E-2</c:v>
                </c:pt>
                <c:pt idx="1040">
                  <c:v>-2.6812962471951658E-2</c:v>
                </c:pt>
                <c:pt idx="1041">
                  <c:v>-2.6057754684827017E-2</c:v>
                </c:pt>
                <c:pt idx="1042">
                  <c:v>-2.2156734679983768E-2</c:v>
                </c:pt>
                <c:pt idx="1043">
                  <c:v>-2.2957945969110372E-2</c:v>
                </c:pt>
                <c:pt idx="1044">
                  <c:v>-3.7860997281916206E-2</c:v>
                </c:pt>
                <c:pt idx="1045">
                  <c:v>-3.2745251204135642E-2</c:v>
                </c:pt>
                <c:pt idx="1046">
                  <c:v>-2.8252994243332188E-2</c:v>
                </c:pt>
                <c:pt idx="1047">
                  <c:v>-2.5220318116770377E-2</c:v>
                </c:pt>
                <c:pt idx="1048">
                  <c:v>-5.3105706772626077E-2</c:v>
                </c:pt>
                <c:pt idx="1049">
                  <c:v>-4.5657157990398024E-2</c:v>
                </c:pt>
                <c:pt idx="1050">
                  <c:v>-3.8960849160660262E-2</c:v>
                </c:pt>
                <c:pt idx="1051">
                  <c:v>-3.3222366766973176E-2</c:v>
                </c:pt>
                <c:pt idx="1052">
                  <c:v>-2.8468426138769716E-2</c:v>
                </c:pt>
                <c:pt idx="1053">
                  <c:v>-3.7075658701833512E-2</c:v>
                </c:pt>
                <c:pt idx="1054">
                  <c:v>-3.1741855651773655E-2</c:v>
                </c:pt>
                <c:pt idx="1055">
                  <c:v>-2.9250543874289003E-2</c:v>
                </c:pt>
                <c:pt idx="1056">
                  <c:v>-2.6329835138491291E-2</c:v>
                </c:pt>
                <c:pt idx="1057">
                  <c:v>-2.3239548283801367E-2</c:v>
                </c:pt>
                <c:pt idx="1058">
                  <c:v>-1.983926604443598E-2</c:v>
                </c:pt>
                <c:pt idx="1059">
                  <c:v>-2.0621251057265443E-2</c:v>
                </c:pt>
                <c:pt idx="1060">
                  <c:v>-1.9038831471100019E-2</c:v>
                </c:pt>
                <c:pt idx="1061">
                  <c:v>-1.6472982189501391E-2</c:v>
                </c:pt>
                <c:pt idx="1062">
                  <c:v>-1.4231649486077465E-2</c:v>
                </c:pt>
                <c:pt idx="1063">
                  <c:v>-1.3305215833978819E-2</c:v>
                </c:pt>
                <c:pt idx="1064">
                  <c:v>-1.8506612930061998E-2</c:v>
                </c:pt>
                <c:pt idx="1065">
                  <c:v>-3.0905377471567075E-2</c:v>
                </c:pt>
                <c:pt idx="1066">
                  <c:v>-4.2453685598689603E-2</c:v>
                </c:pt>
                <c:pt idx="1067">
                  <c:v>-3.7759442539350027E-2</c:v>
                </c:pt>
                <c:pt idx="1068">
                  <c:v>-3.2730331496980923E-2</c:v>
                </c:pt>
                <c:pt idx="1069">
                  <c:v>-4.0376495278259102E-2</c:v>
                </c:pt>
                <c:pt idx="1070">
                  <c:v>-3.6246382597949385E-2</c:v>
                </c:pt>
                <c:pt idx="1071">
                  <c:v>-5.2033112997657872E-2</c:v>
                </c:pt>
                <c:pt idx="1072">
                  <c:v>-5.0080831398507129E-2</c:v>
                </c:pt>
                <c:pt idx="1073">
                  <c:v>-4.2537055425954512E-2</c:v>
                </c:pt>
                <c:pt idx="1074">
                  <c:v>-3.6157971429768052E-2</c:v>
                </c:pt>
                <c:pt idx="1075">
                  <c:v>-3.1573669527244601E-2</c:v>
                </c:pt>
                <c:pt idx="1076">
                  <c:v>-2.7625339970088134E-2</c:v>
                </c:pt>
                <c:pt idx="1077">
                  <c:v>-2.3892962885641085E-2</c:v>
                </c:pt>
                <c:pt idx="1078">
                  <c:v>-2.0869915669172359E-2</c:v>
                </c:pt>
                <c:pt idx="1079">
                  <c:v>-1.7853012265544966E-2</c:v>
                </c:pt>
                <c:pt idx="1080">
                  <c:v>-2.194944226729216E-2</c:v>
                </c:pt>
                <c:pt idx="1081">
                  <c:v>-1.8625289761722726E-2</c:v>
                </c:pt>
                <c:pt idx="1082">
                  <c:v>-1.6300721850766562E-2</c:v>
                </c:pt>
                <c:pt idx="1083">
                  <c:v>-1.4514190372491367E-2</c:v>
                </c:pt>
                <c:pt idx="1084">
                  <c:v>-1.492358321749857E-2</c:v>
                </c:pt>
                <c:pt idx="1085">
                  <c:v>-1.3911310517606509E-2</c:v>
                </c:pt>
                <c:pt idx="1086">
                  <c:v>-2.1986755537538833E-2</c:v>
                </c:pt>
                <c:pt idx="1087">
                  <c:v>-1.8847153568644866E-2</c:v>
                </c:pt>
                <c:pt idx="1088">
                  <c:v>-7.3182604671859275E-2</c:v>
                </c:pt>
                <c:pt idx="1089">
                  <c:v>-6.3728454059522599E-2</c:v>
                </c:pt>
                <c:pt idx="1090">
                  <c:v>-6.0112283649681089E-2</c:v>
                </c:pt>
                <c:pt idx="1091">
                  <c:v>-5.4800771322587233E-2</c:v>
                </c:pt>
                <c:pt idx="1092">
                  <c:v>-4.7046149431243599E-2</c:v>
                </c:pt>
                <c:pt idx="1093">
                  <c:v>-4.1076244648776052E-2</c:v>
                </c:pt>
                <c:pt idx="1094">
                  <c:v>-3.8890761581805114E-2</c:v>
                </c:pt>
                <c:pt idx="1095">
                  <c:v>-3.3022033748452903E-2</c:v>
                </c:pt>
                <c:pt idx="1096">
                  <c:v>-2.8410265339277083E-2</c:v>
                </c:pt>
                <c:pt idx="1097">
                  <c:v>-2.4173344103321247E-2</c:v>
                </c:pt>
                <c:pt idx="1098">
                  <c:v>-3.5816410394948241E-2</c:v>
                </c:pt>
                <c:pt idx="1099">
                  <c:v>-3.3632926887785936E-2</c:v>
                </c:pt>
                <c:pt idx="1100">
                  <c:v>-2.892992268799871E-2</c:v>
                </c:pt>
                <c:pt idx="1101">
                  <c:v>-2.6831942000127146E-2</c:v>
                </c:pt>
                <c:pt idx="1102">
                  <c:v>-2.357066801781146E-2</c:v>
                </c:pt>
                <c:pt idx="1103">
                  <c:v>-2.0027397033387486E-2</c:v>
                </c:pt>
                <c:pt idx="1104">
                  <c:v>-1.7298470476370988E-2</c:v>
                </c:pt>
                <c:pt idx="1105">
                  <c:v>-1.5165139046289779E-2</c:v>
                </c:pt>
                <c:pt idx="1106">
                  <c:v>-2.1739972283424017E-2</c:v>
                </c:pt>
                <c:pt idx="1107">
                  <c:v>-1.8850283781400318E-2</c:v>
                </c:pt>
                <c:pt idx="1108">
                  <c:v>-1.8221317728579101E-2</c:v>
                </c:pt>
                <c:pt idx="1109">
                  <c:v>-1.5500663792403032E-2</c:v>
                </c:pt>
                <c:pt idx="1110">
                  <c:v>-3.4929552516864665E-2</c:v>
                </c:pt>
                <c:pt idx="1111">
                  <c:v>-3.9529496060321197E-2</c:v>
                </c:pt>
                <c:pt idx="1112">
                  <c:v>-3.3618529448252679E-2</c:v>
                </c:pt>
                <c:pt idx="1113">
                  <c:v>-2.8581415561493344E-2</c:v>
                </c:pt>
                <c:pt idx="1114">
                  <c:v>-2.5000578026959264E-2</c:v>
                </c:pt>
                <c:pt idx="1115">
                  <c:v>-2.1249272476449709E-2</c:v>
                </c:pt>
                <c:pt idx="1116">
                  <c:v>-3.6341200727611267E-2</c:v>
                </c:pt>
                <c:pt idx="1117">
                  <c:v>-4.6002649219789554E-2</c:v>
                </c:pt>
                <c:pt idx="1118">
                  <c:v>-5.1518491122820073E-2</c:v>
                </c:pt>
                <c:pt idx="1119">
                  <c:v>-4.4119829930362869E-2</c:v>
                </c:pt>
                <c:pt idx="1120">
                  <c:v>-3.8500053439295807E-2</c:v>
                </c:pt>
                <c:pt idx="1121">
                  <c:v>-3.3153892518298027E-2</c:v>
                </c:pt>
                <c:pt idx="1122">
                  <c:v>-4.6195869963574158E-2</c:v>
                </c:pt>
                <c:pt idx="1123">
                  <c:v>-4.6409620180943724E-2</c:v>
                </c:pt>
                <c:pt idx="1124">
                  <c:v>-3.9544976505786936E-2</c:v>
                </c:pt>
                <c:pt idx="1125">
                  <c:v>-3.369317058203225E-2</c:v>
                </c:pt>
                <c:pt idx="1126">
                  <c:v>-4.0252415494359671E-2</c:v>
                </c:pt>
                <c:pt idx="1127">
                  <c:v>-3.4924705734148159E-2</c:v>
                </c:pt>
                <c:pt idx="1128">
                  <c:v>-3.4751143354306999E-2</c:v>
                </c:pt>
                <c:pt idx="1129">
                  <c:v>-2.9488042363092284E-2</c:v>
                </c:pt>
                <c:pt idx="1130">
                  <c:v>-2.5129369213861944E-2</c:v>
                </c:pt>
                <c:pt idx="1131">
                  <c:v>-2.9828423365213706E-2</c:v>
                </c:pt>
                <c:pt idx="1132">
                  <c:v>-2.5317324651728722E-2</c:v>
                </c:pt>
                <c:pt idx="1133">
                  <c:v>-2.1530156335307814E-2</c:v>
                </c:pt>
                <c:pt idx="1134">
                  <c:v>-1.8732832091595378E-2</c:v>
                </c:pt>
                <c:pt idx="1135">
                  <c:v>-1.9538888472128365E-2</c:v>
                </c:pt>
                <c:pt idx="1136">
                  <c:v>-1.6615759579634834E-2</c:v>
                </c:pt>
                <c:pt idx="1137">
                  <c:v>-1.4599004499534366E-2</c:v>
                </c:pt>
                <c:pt idx="1138">
                  <c:v>-1.3444160854576597E-2</c:v>
                </c:pt>
                <c:pt idx="1139">
                  <c:v>-1.1754863218435547E-2</c:v>
                </c:pt>
                <c:pt idx="1140">
                  <c:v>-1.3789750123536082E-2</c:v>
                </c:pt>
                <c:pt idx="1141">
                  <c:v>-1.1857028449258684E-2</c:v>
                </c:pt>
                <c:pt idx="1142">
                  <c:v>-1.3177194457646044E-2</c:v>
                </c:pt>
                <c:pt idx="1143">
                  <c:v>-1.3378919459982333E-2</c:v>
                </c:pt>
                <c:pt idx="1144">
                  <c:v>-1.3035493498774867E-2</c:v>
                </c:pt>
                <c:pt idx="1145">
                  <c:v>-1.4522226546820028E-2</c:v>
                </c:pt>
                <c:pt idx="1146">
                  <c:v>-1.240357249846699E-2</c:v>
                </c:pt>
                <c:pt idx="1147">
                  <c:v>-5.7724366402648594E-2</c:v>
                </c:pt>
                <c:pt idx="1148">
                  <c:v>-4.9231473500559494E-2</c:v>
                </c:pt>
                <c:pt idx="1149">
                  <c:v>-5.7083258187101117E-2</c:v>
                </c:pt>
                <c:pt idx="1150">
                  <c:v>-4.8475674217512678E-2</c:v>
                </c:pt>
                <c:pt idx="1151">
                  <c:v>-4.1502261677149169E-2</c:v>
                </c:pt>
                <c:pt idx="1152">
                  <c:v>-7.0055142700547843E-2</c:v>
                </c:pt>
                <c:pt idx="1153">
                  <c:v>-5.987235951422603E-2</c:v>
                </c:pt>
                <c:pt idx="1154">
                  <c:v>-5.1004346777937012E-2</c:v>
                </c:pt>
                <c:pt idx="1155">
                  <c:v>-5.7928611124159458E-2</c:v>
                </c:pt>
                <c:pt idx="1156">
                  <c:v>-5.0965532556354359E-2</c:v>
                </c:pt>
                <c:pt idx="1157">
                  <c:v>-4.3994723706751511E-2</c:v>
                </c:pt>
                <c:pt idx="1158">
                  <c:v>-3.7893551946787778E-2</c:v>
                </c:pt>
                <c:pt idx="1159">
                  <c:v>-3.220957196104119E-2</c:v>
                </c:pt>
                <c:pt idx="1160">
                  <c:v>-2.7526782674635781E-2</c:v>
                </c:pt>
                <c:pt idx="1161">
                  <c:v>-2.9442097711115639E-2</c:v>
                </c:pt>
                <c:pt idx="1162">
                  <c:v>-3.3425457887546056E-2</c:v>
                </c:pt>
                <c:pt idx="1163">
                  <c:v>-2.9391662219142533E-2</c:v>
                </c:pt>
                <c:pt idx="1164">
                  <c:v>-3.8633097024832412E-2</c:v>
                </c:pt>
                <c:pt idx="1165">
                  <c:v>-3.4964031824161627E-2</c:v>
                </c:pt>
                <c:pt idx="1166">
                  <c:v>-2.9676096331917697E-2</c:v>
                </c:pt>
                <c:pt idx="1167">
                  <c:v>-2.5840335724735292E-2</c:v>
                </c:pt>
                <c:pt idx="1168">
                  <c:v>-4.7349976741672281E-2</c:v>
                </c:pt>
                <c:pt idx="1169">
                  <c:v>-4.2251113053758907E-2</c:v>
                </c:pt>
                <c:pt idx="1170">
                  <c:v>-3.5972107323924286E-2</c:v>
                </c:pt>
                <c:pt idx="1171">
                  <c:v>-3.0822950252983278E-2</c:v>
                </c:pt>
                <c:pt idx="1172">
                  <c:v>-2.7122831625492488E-2</c:v>
                </c:pt>
                <c:pt idx="1173">
                  <c:v>-2.3701063220954093E-2</c:v>
                </c:pt>
                <c:pt idx="1174">
                  <c:v>-2.0569621569895249E-2</c:v>
                </c:pt>
                <c:pt idx="1175">
                  <c:v>-1.7627606198463475E-2</c:v>
                </c:pt>
                <c:pt idx="1176">
                  <c:v>-1.9098254144042731E-2</c:v>
                </c:pt>
                <c:pt idx="1177">
                  <c:v>-1.6400303343908091E-2</c:v>
                </c:pt>
                <c:pt idx="1178">
                  <c:v>-1.6390378899492089E-2</c:v>
                </c:pt>
                <c:pt idx="1179">
                  <c:v>-1.3910534432674357E-2</c:v>
                </c:pt>
                <c:pt idx="1180">
                  <c:v>-1.9778203534214858E-2</c:v>
                </c:pt>
                <c:pt idx="1181">
                  <c:v>-1.7424413042876629E-2</c:v>
                </c:pt>
                <c:pt idx="1182">
                  <c:v>-2.0636213281406482E-2</c:v>
                </c:pt>
                <c:pt idx="1183">
                  <c:v>-2.3090166733665748E-2</c:v>
                </c:pt>
                <c:pt idx="1184">
                  <c:v>-2.1315328596225081E-2</c:v>
                </c:pt>
                <c:pt idx="1185">
                  <c:v>-1.8725670785728843E-2</c:v>
                </c:pt>
                <c:pt idx="1186">
                  <c:v>-2.7072782778879721E-2</c:v>
                </c:pt>
                <c:pt idx="1187">
                  <c:v>-2.3349506471112419E-2</c:v>
                </c:pt>
                <c:pt idx="1188">
                  <c:v>-2.102312232110683E-2</c:v>
                </c:pt>
                <c:pt idx="1189">
                  <c:v>-1.9994025662355436E-2</c:v>
                </c:pt>
                <c:pt idx="1190">
                  <c:v>-1.8358306787928963E-2</c:v>
                </c:pt>
                <c:pt idx="1191">
                  <c:v>-1.6906974148477291E-2</c:v>
                </c:pt>
                <c:pt idx="1192">
                  <c:v>-1.4747304815057947E-2</c:v>
                </c:pt>
                <c:pt idx="1193">
                  <c:v>-1.4246176165567235E-2</c:v>
                </c:pt>
                <c:pt idx="1194">
                  <c:v>-1.2368375710508058E-2</c:v>
                </c:pt>
                <c:pt idx="1195">
                  <c:v>-1.0885193830297367E-2</c:v>
                </c:pt>
                <c:pt idx="1196">
                  <c:v>-9.3241974584825499E-3</c:v>
                </c:pt>
                <c:pt idx="1197">
                  <c:v>-2.1385080672278105E-2</c:v>
                </c:pt>
                <c:pt idx="1198">
                  <c:v>-2.3861134078283375E-2</c:v>
                </c:pt>
                <c:pt idx="1199">
                  <c:v>-2.1202271384802983E-2</c:v>
                </c:pt>
                <c:pt idx="1200">
                  <c:v>-2.5587168020498739E-2</c:v>
                </c:pt>
                <c:pt idx="1201">
                  <c:v>-2.2267294517121009E-2</c:v>
                </c:pt>
                <c:pt idx="1202">
                  <c:v>-3.6560659308205068E-2</c:v>
                </c:pt>
                <c:pt idx="1203">
                  <c:v>-3.3426723904832562E-2</c:v>
                </c:pt>
                <c:pt idx="1204">
                  <c:v>-2.860057790168909E-2</c:v>
                </c:pt>
                <c:pt idx="1205">
                  <c:v>-2.5046052451328772E-2</c:v>
                </c:pt>
                <c:pt idx="1206">
                  <c:v>-2.1265139325374834E-2</c:v>
                </c:pt>
                <c:pt idx="1207">
                  <c:v>-2.1690738912863605E-2</c:v>
                </c:pt>
                <c:pt idx="1208">
                  <c:v>-1.9058051447620135E-2</c:v>
                </c:pt>
                <c:pt idx="1209">
                  <c:v>-1.6188041785228476E-2</c:v>
                </c:pt>
                <c:pt idx="1210">
                  <c:v>-1.4839609471951563E-2</c:v>
                </c:pt>
                <c:pt idx="1211">
                  <c:v>-1.9334170040381262E-2</c:v>
                </c:pt>
                <c:pt idx="1212">
                  <c:v>-1.6773915894381292E-2</c:v>
                </c:pt>
                <c:pt idx="1213">
                  <c:v>-1.4738698383298296E-2</c:v>
                </c:pt>
                <c:pt idx="1214">
                  <c:v>-1.540858001939012E-2</c:v>
                </c:pt>
                <c:pt idx="1215">
                  <c:v>-2.5222854391417263E-2</c:v>
                </c:pt>
                <c:pt idx="1216">
                  <c:v>-3.8310658902952988E-2</c:v>
                </c:pt>
                <c:pt idx="1217">
                  <c:v>-3.4081023604014229E-2</c:v>
                </c:pt>
                <c:pt idx="1218">
                  <c:v>-2.9341441794907868E-2</c:v>
                </c:pt>
                <c:pt idx="1219">
                  <c:v>-3.5552829546208808E-2</c:v>
                </c:pt>
                <c:pt idx="1220">
                  <c:v>-3.0308723632079457E-2</c:v>
                </c:pt>
                <c:pt idx="1221">
                  <c:v>-2.6932044668700014E-2</c:v>
                </c:pt>
                <c:pt idx="1222">
                  <c:v>-2.2901518025391303E-2</c:v>
                </c:pt>
                <c:pt idx="1223">
                  <c:v>-4.2814101177922829E-2</c:v>
                </c:pt>
                <c:pt idx="1224">
                  <c:v>-3.6357400968060206E-2</c:v>
                </c:pt>
                <c:pt idx="1225">
                  <c:v>-4.4273409503968637E-2</c:v>
                </c:pt>
                <c:pt idx="1226">
                  <c:v>-3.8386615393607791E-2</c:v>
                </c:pt>
                <c:pt idx="1227">
                  <c:v>-3.2828891340744175E-2</c:v>
                </c:pt>
                <c:pt idx="1228">
                  <c:v>-3.1442858005293221E-2</c:v>
                </c:pt>
                <c:pt idx="1229">
                  <c:v>-2.6683847343646552E-2</c:v>
                </c:pt>
                <c:pt idx="1230">
                  <c:v>-2.534912093565924E-2</c:v>
                </c:pt>
                <c:pt idx="1231">
                  <c:v>-3.0324548989892269E-2</c:v>
                </c:pt>
                <c:pt idx="1232">
                  <c:v>-2.8582513543694083E-2</c:v>
                </c:pt>
                <c:pt idx="1233">
                  <c:v>-2.4990202445991205E-2</c:v>
                </c:pt>
                <c:pt idx="1234">
                  <c:v>-2.1284702850908329E-2</c:v>
                </c:pt>
                <c:pt idx="1235">
                  <c:v>-2.4048551836672181E-2</c:v>
                </c:pt>
                <c:pt idx="1236">
                  <c:v>-4.0323269525177986E-2</c:v>
                </c:pt>
                <c:pt idx="1237">
                  <c:v>-4.005214529285963E-2</c:v>
                </c:pt>
                <c:pt idx="1238">
                  <c:v>-3.6244131728527584E-2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919-FD4C-A75B-63FFAED8A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5443392"/>
        <c:axId val="1153144048"/>
      </c:scatterChart>
      <c:valAx>
        <c:axId val="1505443392"/>
        <c:scaling>
          <c:orientation val="minMax"/>
          <c:max val="43100"/>
          <c:min val="4132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144048"/>
        <c:crosses val="autoZero"/>
        <c:crossBetween val="midCat"/>
      </c:valAx>
      <c:valAx>
        <c:axId val="1153144048"/>
        <c:scaling>
          <c:orientation val="minMax"/>
          <c:max val="9.0000000000000024E-2"/>
          <c:min val="-0.23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443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254001</xdr:colOff>
      <xdr:row>27</xdr:row>
      <xdr:rowOff>196272</xdr:rowOff>
    </xdr:from>
    <xdr:to>
      <xdr:col>19</xdr:col>
      <xdr:colOff>74661</xdr:colOff>
      <xdr:row>53</xdr:row>
      <xdr:rowOff>206662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5C4493-34A8-5A46-BA2A-BF6119A54F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658091</xdr:colOff>
      <xdr:row>20</xdr:row>
      <xdr:rowOff>138546</xdr:rowOff>
    </xdr:from>
    <xdr:to>
      <xdr:col>8</xdr:col>
      <xdr:colOff>854363</xdr:colOff>
      <xdr:row>24</xdr:row>
      <xdr:rowOff>127001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284D8EA-2FA5-AF9B-3EDB-BADE4FBB3615}"/>
            </a:ext>
          </a:extLst>
        </xdr:cNvPr>
        <xdr:cNvSpPr txBox="1"/>
      </xdr:nvSpPr>
      <xdr:spPr>
        <a:xfrm>
          <a:off x="6153727" y="4722091"/>
          <a:ext cx="2805545" cy="81972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Consistent with guidance in the VaR and ES Tutorial, Forward Return computed here is computed without an overlap and it takes 11 index price values to compute 10-day return.</a:t>
          </a:r>
        </a:p>
      </xdr:txBody>
    </xdr:sp>
    <xdr:clientData/>
  </xdr:twoCellAnchor>
  <xdr:twoCellAnchor>
    <xdr:from>
      <xdr:col>5</xdr:col>
      <xdr:colOff>438728</xdr:colOff>
      <xdr:row>24</xdr:row>
      <xdr:rowOff>127001</xdr:rowOff>
    </xdr:from>
    <xdr:to>
      <xdr:col>7</xdr:col>
      <xdr:colOff>329045</xdr:colOff>
      <xdr:row>27</xdr:row>
      <xdr:rowOff>173182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396528E-3C45-DAAD-706D-5BAE11417AC9}"/>
            </a:ext>
          </a:extLst>
        </xdr:cNvPr>
        <xdr:cNvCxnSpPr>
          <a:stCxn id="3" idx="2"/>
        </xdr:cNvCxnSpPr>
      </xdr:nvCxnSpPr>
      <xdr:spPr>
        <a:xfrm flipH="1">
          <a:off x="5934364" y="5541819"/>
          <a:ext cx="1622136" cy="669636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27</xdr:row>
      <xdr:rowOff>0</xdr:rowOff>
    </xdr:from>
    <xdr:to>
      <xdr:col>21</xdr:col>
      <xdr:colOff>715818</xdr:colOff>
      <xdr:row>55</xdr:row>
      <xdr:rowOff>150091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73B388-68FB-C449-BBD4-FAC1D8D9FC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542636</xdr:colOff>
      <xdr:row>8</xdr:row>
      <xdr:rowOff>23091</xdr:rowOff>
    </xdr:from>
    <xdr:to>
      <xdr:col>4</xdr:col>
      <xdr:colOff>1131455</xdr:colOff>
      <xdr:row>10</xdr:row>
      <xdr:rowOff>207818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2029980-4462-3340-84C8-BB16E14C63B8}"/>
            </a:ext>
          </a:extLst>
        </xdr:cNvPr>
        <xdr:cNvSpPr txBox="1"/>
      </xdr:nvSpPr>
      <xdr:spPr>
        <a:xfrm>
          <a:off x="4699000" y="2401455"/>
          <a:ext cx="1974273" cy="64654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Variance of log returns column (C16:C1264) used to initialise the Variance estimate.</a:t>
          </a:r>
        </a:p>
      </xdr:txBody>
    </xdr:sp>
    <xdr:clientData/>
  </xdr:twoCellAnchor>
  <xdr:twoCellAnchor>
    <xdr:from>
      <xdr:col>4</xdr:col>
      <xdr:colOff>144319</xdr:colOff>
      <xdr:row>5</xdr:row>
      <xdr:rowOff>11546</xdr:rowOff>
    </xdr:from>
    <xdr:to>
      <xdr:col>4</xdr:col>
      <xdr:colOff>900546</xdr:colOff>
      <xdr:row>8</xdr:row>
      <xdr:rowOff>23091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A4258EB-7078-4540-A897-A427C6FDFBF7}"/>
            </a:ext>
          </a:extLst>
        </xdr:cNvPr>
        <xdr:cNvCxnSpPr>
          <a:stCxn id="3" idx="0"/>
        </xdr:cNvCxnSpPr>
      </xdr:nvCxnSpPr>
      <xdr:spPr>
        <a:xfrm flipV="1">
          <a:off x="5686137" y="1512455"/>
          <a:ext cx="756227" cy="8890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144319</xdr:colOff>
      <xdr:row>10</xdr:row>
      <xdr:rowOff>207818</xdr:rowOff>
    </xdr:from>
    <xdr:to>
      <xdr:col>4</xdr:col>
      <xdr:colOff>404091</xdr:colOff>
      <xdr:row>15</xdr:row>
      <xdr:rowOff>57727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16810AB-92AD-AE46-BB16-16F9FD39E5CA}"/>
            </a:ext>
          </a:extLst>
        </xdr:cNvPr>
        <xdr:cNvCxnSpPr>
          <a:stCxn id="3" idx="2"/>
        </xdr:cNvCxnSpPr>
      </xdr:nvCxnSpPr>
      <xdr:spPr>
        <a:xfrm>
          <a:off x="5686137" y="3048000"/>
          <a:ext cx="259772" cy="128154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01DA8-8C49-6445-9179-215825401A34}">
  <dimension ref="A2:N1259"/>
  <sheetViews>
    <sheetView showGridLines="0" tabSelected="1" topLeftCell="A3" zoomScale="110" zoomScaleNormal="110" workbookViewId="0">
      <selection activeCell="J22" sqref="J22"/>
    </sheetView>
  </sheetViews>
  <sheetFormatPr baseColWidth="10" defaultRowHeight="16" x14ac:dyDescent="0.2"/>
  <cols>
    <col min="1" max="1" width="14.1640625" customWidth="1"/>
    <col min="2" max="2" width="13.5" customWidth="1"/>
    <col min="3" max="3" width="14.1640625" customWidth="1"/>
    <col min="4" max="4" width="14" customWidth="1"/>
    <col min="5" max="5" width="16.1640625" customWidth="1"/>
    <col min="7" max="7" width="11.83203125" customWidth="1"/>
    <col min="8" max="8" width="11.5" customWidth="1"/>
    <col min="9" max="9" width="21" customWidth="1"/>
  </cols>
  <sheetData>
    <row r="2" spans="1:9" ht="35" customHeight="1" x14ac:dyDescent="0.2">
      <c r="B2" s="48" t="s">
        <v>3</v>
      </c>
      <c r="C2" s="48"/>
      <c r="D2" s="48"/>
      <c r="E2" s="48"/>
    </row>
    <row r="3" spans="1:9" ht="17" thickBot="1" x14ac:dyDescent="0.25"/>
    <row r="4" spans="1:9" x14ac:dyDescent="0.2">
      <c r="B4" s="11" t="s">
        <v>10</v>
      </c>
      <c r="C4" s="51">
        <f>AVERAGE(C10:C1259)</f>
        <v>4.8728106755468483E-4</v>
      </c>
      <c r="D4" s="52"/>
      <c r="E4" s="53"/>
    </row>
    <row r="5" spans="1:9" ht="17" thickBot="1" x14ac:dyDescent="0.25">
      <c r="B5" s="12" t="s">
        <v>11</v>
      </c>
      <c r="C5" s="10">
        <f>_xlfn.STDEV.S(C10:C1258)</f>
        <v>7.4993459989439286E-3</v>
      </c>
      <c r="D5" s="8">
        <f>C5*SQRT(10)</f>
        <v>2.3715014318333505E-2</v>
      </c>
      <c r="E5" s="9">
        <f>C5*SQRT(252)</f>
        <v>0.11904842705299735</v>
      </c>
    </row>
    <row r="6" spans="1:9" x14ac:dyDescent="0.2">
      <c r="C6" s="1" t="s">
        <v>14</v>
      </c>
      <c r="D6" t="s">
        <v>12</v>
      </c>
      <c r="E6" t="s">
        <v>13</v>
      </c>
    </row>
    <row r="9" spans="1:9" ht="17" thickBot="1" x14ac:dyDescent="0.25">
      <c r="A9" s="2" t="s">
        <v>0</v>
      </c>
      <c r="B9" s="2" t="s">
        <v>1</v>
      </c>
      <c r="C9" s="2" t="s">
        <v>2</v>
      </c>
    </row>
    <row r="10" spans="1:9" x14ac:dyDescent="0.2">
      <c r="A10" s="20">
        <v>41296</v>
      </c>
      <c r="B10" s="21">
        <v>1492.5600589999999</v>
      </c>
      <c r="C10" s="3"/>
      <c r="E10" s="6" t="s">
        <v>4</v>
      </c>
      <c r="F10" s="13"/>
      <c r="G10" s="13"/>
      <c r="H10" s="14"/>
    </row>
    <row r="11" spans="1:9" x14ac:dyDescent="0.2">
      <c r="A11" s="20">
        <v>41297</v>
      </c>
      <c r="B11" s="21">
        <v>1494.8100589999999</v>
      </c>
      <c r="C11" s="3">
        <f>LN(B11/B10)</f>
        <v>1.5063419238833973E-3</v>
      </c>
      <c r="E11" s="15" t="s">
        <v>6</v>
      </c>
      <c r="F11" s="54">
        <v>0.99</v>
      </c>
      <c r="G11" s="54"/>
      <c r="H11" s="55"/>
    </row>
    <row r="12" spans="1:9" x14ac:dyDescent="0.2">
      <c r="A12" s="20">
        <v>41298</v>
      </c>
      <c r="B12" s="21">
        <v>1494.8199460000001</v>
      </c>
      <c r="C12" s="3">
        <f t="shared" ref="C12:C75" si="0">LN(B12/B11)</f>
        <v>6.6141963945740372E-6</v>
      </c>
      <c r="E12" s="15" t="s">
        <v>5</v>
      </c>
      <c r="F12" s="56">
        <f>NORMSINV(1-C_)</f>
        <v>-2.3263478740408408</v>
      </c>
      <c r="G12" s="56"/>
      <c r="H12" s="57"/>
    </row>
    <row r="13" spans="1:9" ht="17" thickBot="1" x14ac:dyDescent="0.25">
      <c r="A13" s="20">
        <v>41299</v>
      </c>
      <c r="B13" s="21">
        <v>1502.959961</v>
      </c>
      <c r="C13" s="3">
        <f t="shared" si="0"/>
        <v>5.4307088968290696E-3</v>
      </c>
      <c r="E13" s="7" t="s">
        <v>7</v>
      </c>
      <c r="F13" s="58">
        <f>-2.665</f>
        <v>-2.665</v>
      </c>
      <c r="G13" s="58"/>
      <c r="H13" s="59"/>
    </row>
    <row r="14" spans="1:9" x14ac:dyDescent="0.2">
      <c r="A14" s="20">
        <v>41302</v>
      </c>
      <c r="B14" s="21">
        <v>1500.1800539999999</v>
      </c>
      <c r="C14" s="3">
        <f t="shared" si="0"/>
        <v>-1.8513341236916236E-3</v>
      </c>
    </row>
    <row r="15" spans="1:9" ht="17" thickBot="1" x14ac:dyDescent="0.25">
      <c r="A15" s="20">
        <v>41303</v>
      </c>
      <c r="B15" s="21">
        <v>1507.839966</v>
      </c>
      <c r="C15" s="3">
        <f t="shared" si="0"/>
        <v>5.0930037076888724E-3</v>
      </c>
    </row>
    <row r="16" spans="1:9" ht="19" x14ac:dyDescent="0.25">
      <c r="A16" s="20">
        <v>41304</v>
      </c>
      <c r="B16" s="21">
        <v>1501.959961</v>
      </c>
      <c r="C16" s="3">
        <f t="shared" si="0"/>
        <v>-3.9072447493082472E-3</v>
      </c>
      <c r="E16" s="17" t="s">
        <v>16</v>
      </c>
      <c r="F16" s="18">
        <v>0.01</v>
      </c>
      <c r="G16" s="16" t="s">
        <v>17</v>
      </c>
      <c r="H16" s="23" cm="1">
        <f t="array" ref="H16">COUNT(F31:F1249)*expectation</f>
        <v>12.18</v>
      </c>
      <c r="I16" s="19" t="s">
        <v>32</v>
      </c>
    </row>
    <row r="17" spans="1:14" ht="20" thickBot="1" x14ac:dyDescent="0.3">
      <c r="A17" s="20">
        <v>41305</v>
      </c>
      <c r="B17" s="21">
        <v>1498.1099850000001</v>
      </c>
      <c r="C17" s="3">
        <f t="shared" si="0"/>
        <v>-2.5665922346749968E-3</v>
      </c>
      <c r="E17" s="27" t="s">
        <v>18</v>
      </c>
      <c r="F17" s="28">
        <f>H17/COUNT(G31:G1249)</f>
        <v>2.0525451559934318E-2</v>
      </c>
      <c r="G17" s="16" t="s">
        <v>17</v>
      </c>
      <c r="H17" s="24">
        <f>SUM(G31:G1249)</f>
        <v>25</v>
      </c>
      <c r="I17" s="22" t="s">
        <v>33</v>
      </c>
    </row>
    <row r="18" spans="1:14" ht="20" thickBot="1" x14ac:dyDescent="0.25">
      <c r="A18" s="20">
        <v>41306</v>
      </c>
      <c r="B18" s="21">
        <v>1513.170044</v>
      </c>
      <c r="C18" s="3">
        <f t="shared" si="0"/>
        <v>1.0002513494821156E-2</v>
      </c>
      <c r="H18" s="25">
        <f>SUM(H32:H1248)</f>
        <v>14</v>
      </c>
      <c r="I18" s="46" t="s">
        <v>19</v>
      </c>
    </row>
    <row r="19" spans="1:14" x14ac:dyDescent="0.2">
      <c r="A19" s="20">
        <v>41309</v>
      </c>
      <c r="B19" s="21">
        <v>1495.709961</v>
      </c>
      <c r="C19" s="3">
        <f t="shared" si="0"/>
        <v>-1.1605832704006383E-2</v>
      </c>
    </row>
    <row r="20" spans="1:14" x14ac:dyDescent="0.2">
      <c r="A20" s="20">
        <v>41310</v>
      </c>
      <c r="B20" s="21">
        <v>1511.290039</v>
      </c>
      <c r="C20" s="3">
        <f t="shared" si="0"/>
        <v>1.0362632138918E-2</v>
      </c>
    </row>
    <row r="21" spans="1:14" x14ac:dyDescent="0.2">
      <c r="A21" s="20">
        <v>41311</v>
      </c>
      <c r="B21" s="21">
        <v>1512.119995</v>
      </c>
      <c r="C21" s="3">
        <f t="shared" si="0"/>
        <v>5.4901982299070617E-4</v>
      </c>
    </row>
    <row r="22" spans="1:14" x14ac:dyDescent="0.2">
      <c r="A22" s="20">
        <v>41312</v>
      </c>
      <c r="B22" s="21">
        <v>1509.3900149999999</v>
      </c>
      <c r="C22" s="3">
        <f t="shared" si="0"/>
        <v>-1.8070307454410902E-3</v>
      </c>
      <c r="N22" s="26"/>
    </row>
    <row r="23" spans="1:14" x14ac:dyDescent="0.2">
      <c r="A23" s="20">
        <v>41313</v>
      </c>
      <c r="B23" s="21">
        <v>1517.9300539999999</v>
      </c>
      <c r="C23" s="3">
        <f t="shared" si="0"/>
        <v>5.641994542558368E-3</v>
      </c>
    </row>
    <row r="24" spans="1:14" x14ac:dyDescent="0.2">
      <c r="A24" s="20">
        <v>41316</v>
      </c>
      <c r="B24" s="21">
        <v>1517.01001</v>
      </c>
      <c r="C24" s="3">
        <f t="shared" si="0"/>
        <v>-6.0630128357233104E-4</v>
      </c>
    </row>
    <row r="25" spans="1:14" x14ac:dyDescent="0.2">
      <c r="A25" s="20">
        <v>41317</v>
      </c>
      <c r="B25" s="21">
        <v>1519.4300539999999</v>
      </c>
      <c r="C25" s="3">
        <f t="shared" si="0"/>
        <v>1.5940011733503196E-3</v>
      </c>
    </row>
    <row r="26" spans="1:14" x14ac:dyDescent="0.2">
      <c r="A26" s="20">
        <v>41318</v>
      </c>
      <c r="B26" s="21">
        <v>1520.329956</v>
      </c>
      <c r="C26" s="3">
        <f t="shared" si="0"/>
        <v>5.9208754857569565E-4</v>
      </c>
    </row>
    <row r="27" spans="1:14" x14ac:dyDescent="0.2">
      <c r="A27" s="20">
        <v>41319</v>
      </c>
      <c r="B27" s="21">
        <v>1521.380005</v>
      </c>
      <c r="C27" s="3">
        <f t="shared" si="0"/>
        <v>6.9043337805155551E-4</v>
      </c>
    </row>
    <row r="28" spans="1:14" x14ac:dyDescent="0.2">
      <c r="A28" s="20">
        <v>41320</v>
      </c>
      <c r="B28" s="21">
        <v>1519.790039</v>
      </c>
      <c r="C28" s="3">
        <f t="shared" si="0"/>
        <v>-1.0456279141647954E-3</v>
      </c>
    </row>
    <row r="29" spans="1:14" ht="16" customHeight="1" x14ac:dyDescent="0.2">
      <c r="A29" s="20">
        <v>41324</v>
      </c>
      <c r="B29" s="21">
        <v>1530.9399410000001</v>
      </c>
      <c r="C29" s="3">
        <f t="shared" si="0"/>
        <v>7.309694217125475E-3</v>
      </c>
      <c r="D29" s="49" t="s">
        <v>20</v>
      </c>
      <c r="E29" s="49" t="s">
        <v>9</v>
      </c>
      <c r="F29" s="49" t="s">
        <v>8</v>
      </c>
      <c r="G29" s="50" t="s">
        <v>15</v>
      </c>
      <c r="H29" s="49" t="s">
        <v>19</v>
      </c>
    </row>
    <row r="30" spans="1:14" x14ac:dyDescent="0.2">
      <c r="A30" s="20">
        <v>41325</v>
      </c>
      <c r="B30" s="21">
        <v>1511.9499510000001</v>
      </c>
      <c r="C30" s="3">
        <f t="shared" si="0"/>
        <v>-1.2481711278323742E-2</v>
      </c>
      <c r="D30" s="49"/>
      <c r="E30" s="49"/>
      <c r="F30" s="49"/>
      <c r="G30" s="50"/>
      <c r="H30" s="49"/>
    </row>
    <row r="31" spans="1:14" x14ac:dyDescent="0.2">
      <c r="A31" s="20">
        <v>41326</v>
      </c>
      <c r="B31" s="21">
        <v>1502.420044</v>
      </c>
      <c r="C31" s="3">
        <f t="shared" si="0"/>
        <v>-6.3230053155881221E-3</v>
      </c>
      <c r="D31" s="3">
        <f>_xlfn.STDEV.S(C11:C31)</f>
        <v>5.9685851229666744E-3</v>
      </c>
      <c r="E31" s="4">
        <f t="shared" ref="E31:E94" si="1">D31*SQRT(10)*factor_var5</f>
        <v>-4.3908242108967717E-2</v>
      </c>
      <c r="F31" s="4">
        <f>LN(B42/B32)</f>
        <v>2.3204582104457239E-2</v>
      </c>
      <c r="G31" s="5">
        <f>IF(E31&lt;F31, 0, 1)</f>
        <v>0</v>
      </c>
      <c r="H31" s="5"/>
    </row>
    <row r="32" spans="1:14" x14ac:dyDescent="0.2">
      <c r="A32" s="20">
        <v>41327</v>
      </c>
      <c r="B32" s="21">
        <v>1515.599976</v>
      </c>
      <c r="C32" s="3">
        <f t="shared" si="0"/>
        <v>8.7342136235753452E-3</v>
      </c>
      <c r="D32" s="3">
        <f t="shared" ref="D32:D95" si="2">_xlfn.STDEV.S(C12:C32)</f>
        <v>6.2429055647448828E-3</v>
      </c>
      <c r="E32" s="4">
        <f t="shared" si="1"/>
        <v>-4.5926296325316002E-2</v>
      </c>
      <c r="F32" s="4">
        <f t="shared" ref="F32:F95" si="3">LN(B43/B33)</f>
        <v>4.4927676554426615E-2</v>
      </c>
      <c r="G32" s="5">
        <f t="shared" ref="G32:G95" si="4">IF(E32&lt;F32, 0, 1)</f>
        <v>0</v>
      </c>
      <c r="H32" s="5">
        <f>IF(G31*G32=0, 0, 1)</f>
        <v>0</v>
      </c>
    </row>
    <row r="33" spans="1:8" x14ac:dyDescent="0.2">
      <c r="A33" s="20">
        <v>41330</v>
      </c>
      <c r="B33" s="21">
        <v>1487.849976</v>
      </c>
      <c r="C33" s="3">
        <f t="shared" si="0"/>
        <v>-1.8479275579678871E-2</v>
      </c>
      <c r="D33" s="3">
        <f t="shared" si="2"/>
        <v>7.513339790376986E-3</v>
      </c>
      <c r="E33" s="4">
        <f t="shared" si="1"/>
        <v>-5.5272319279387021E-2</v>
      </c>
      <c r="F33" s="4">
        <f t="shared" si="3"/>
        <v>3.6430654352037094E-2</v>
      </c>
      <c r="G33" s="5">
        <f t="shared" si="4"/>
        <v>0</v>
      </c>
      <c r="H33" s="5">
        <f t="shared" ref="H33:H96" si="5">IF(G32*G33=0, 0, 1)</f>
        <v>0</v>
      </c>
    </row>
    <row r="34" spans="1:8" x14ac:dyDescent="0.2">
      <c r="A34" s="20">
        <v>41331</v>
      </c>
      <c r="B34" s="21">
        <v>1496.9399410000001</v>
      </c>
      <c r="C34" s="3">
        <f t="shared" si="0"/>
        <v>6.0908763128847063E-3</v>
      </c>
      <c r="D34" s="3">
        <f t="shared" si="2"/>
        <v>7.5395118041063714E-3</v>
      </c>
      <c r="E34" s="4">
        <f t="shared" si="1"/>
        <v>-5.5464855214057231E-2</v>
      </c>
      <c r="F34" s="4">
        <f t="shared" si="3"/>
        <v>2.5098144876879613E-2</v>
      </c>
      <c r="G34" s="5">
        <f t="shared" si="4"/>
        <v>0</v>
      </c>
      <c r="H34" s="5">
        <f t="shared" si="5"/>
        <v>0</v>
      </c>
    </row>
    <row r="35" spans="1:8" x14ac:dyDescent="0.2">
      <c r="A35" s="20">
        <v>41332</v>
      </c>
      <c r="B35" s="21">
        <v>1515.98999</v>
      </c>
      <c r="C35" s="3">
        <f t="shared" si="0"/>
        <v>1.2645699235804539E-2</v>
      </c>
      <c r="D35" s="3">
        <f t="shared" si="2"/>
        <v>8.0277784182879366E-3</v>
      </c>
      <c r="E35" s="4">
        <f t="shared" si="1"/>
        <v>-5.9056816837711495E-2</v>
      </c>
      <c r="F35" s="4">
        <f t="shared" si="3"/>
        <v>3.1549949550466423E-2</v>
      </c>
      <c r="G35" s="5">
        <f t="shared" si="4"/>
        <v>0</v>
      </c>
      <c r="H35" s="5">
        <f t="shared" si="5"/>
        <v>0</v>
      </c>
    </row>
    <row r="36" spans="1:8" x14ac:dyDescent="0.2">
      <c r="A36" s="20">
        <v>41333</v>
      </c>
      <c r="B36" s="21">
        <v>1514.6800539999999</v>
      </c>
      <c r="C36" s="3">
        <f t="shared" si="0"/>
        <v>-8.6445311601472609E-4</v>
      </c>
      <c r="D36" s="3">
        <f t="shared" si="2"/>
        <v>7.9623212054211537E-3</v>
      </c>
      <c r="E36" s="4">
        <f t="shared" si="1"/>
        <v>-5.8575277060508094E-2</v>
      </c>
      <c r="F36" s="4">
        <f t="shared" si="3"/>
        <v>2.7609016844734331E-2</v>
      </c>
      <c r="G36" s="5">
        <f t="shared" si="4"/>
        <v>0</v>
      </c>
      <c r="H36" s="5">
        <f t="shared" si="5"/>
        <v>0</v>
      </c>
    </row>
    <row r="37" spans="1:8" x14ac:dyDescent="0.2">
      <c r="A37" s="20">
        <v>41334</v>
      </c>
      <c r="B37" s="21">
        <v>1518.1999510000001</v>
      </c>
      <c r="C37" s="3">
        <f t="shared" si="0"/>
        <v>2.3211591454764036E-3</v>
      </c>
      <c r="D37" s="3">
        <f t="shared" si="2"/>
        <v>7.9169448620945663E-3</v>
      </c>
      <c r="E37" s="4">
        <f t="shared" si="1"/>
        <v>-5.8241463362997632E-2</v>
      </c>
      <c r="F37" s="4">
        <f t="shared" si="3"/>
        <v>1.7483320337743562E-2</v>
      </c>
      <c r="G37" s="5">
        <f t="shared" si="4"/>
        <v>0</v>
      </c>
      <c r="H37" s="5">
        <f t="shared" si="5"/>
        <v>0</v>
      </c>
    </row>
    <row r="38" spans="1:8" x14ac:dyDescent="0.2">
      <c r="A38" s="20">
        <v>41337</v>
      </c>
      <c r="B38" s="21">
        <v>1525.1999510000001</v>
      </c>
      <c r="C38" s="3">
        <f t="shared" si="0"/>
        <v>4.6001265488692612E-3</v>
      </c>
      <c r="D38" s="3">
        <f t="shared" si="2"/>
        <v>7.9320484812285645E-3</v>
      </c>
      <c r="E38" s="4">
        <f t="shared" si="1"/>
        <v>-5.8352574011835558E-2</v>
      </c>
      <c r="F38" s="4">
        <f t="shared" si="3"/>
        <v>5.5372985155433705E-3</v>
      </c>
      <c r="G38" s="5">
        <f t="shared" si="4"/>
        <v>0</v>
      </c>
      <c r="H38" s="5">
        <f t="shared" si="5"/>
        <v>0</v>
      </c>
    </row>
    <row r="39" spans="1:8" x14ac:dyDescent="0.2">
      <c r="A39" s="20">
        <v>41338</v>
      </c>
      <c r="B39" s="21">
        <v>1539.790039</v>
      </c>
      <c r="C39" s="3">
        <f t="shared" si="0"/>
        <v>9.5205519446000392E-3</v>
      </c>
      <c r="D39" s="3">
        <f t="shared" si="2"/>
        <v>7.9049036597734941E-3</v>
      </c>
      <c r="E39" s="4">
        <f t="shared" si="1"/>
        <v>-5.8152881560794241E-2</v>
      </c>
      <c r="F39" s="4">
        <f t="shared" si="3"/>
        <v>1.1128537118856037E-2</v>
      </c>
      <c r="G39" s="5">
        <f t="shared" si="4"/>
        <v>0</v>
      </c>
      <c r="H39" s="5">
        <f t="shared" si="5"/>
        <v>0</v>
      </c>
    </row>
    <row r="40" spans="1:8" x14ac:dyDescent="0.2">
      <c r="A40" s="20">
        <v>41339</v>
      </c>
      <c r="B40" s="21">
        <v>1541.459961</v>
      </c>
      <c r="C40" s="3">
        <f t="shared" si="0"/>
        <v>1.0839251365506049E-3</v>
      </c>
      <c r="D40" s="3">
        <f t="shared" si="2"/>
        <v>7.3738907849478664E-3</v>
      </c>
      <c r="E40" s="4">
        <f t="shared" si="1"/>
        <v>-5.4246454595196482E-2</v>
      </c>
      <c r="F40" s="4">
        <f t="shared" si="3"/>
        <v>9.9676970550989963E-4</v>
      </c>
      <c r="G40" s="5">
        <f t="shared" si="4"/>
        <v>0</v>
      </c>
      <c r="H40" s="5">
        <f t="shared" si="5"/>
        <v>0</v>
      </c>
    </row>
    <row r="41" spans="1:8" x14ac:dyDescent="0.2">
      <c r="A41" s="20">
        <v>41340</v>
      </c>
      <c r="B41" s="21">
        <v>1544.26001</v>
      </c>
      <c r="C41" s="3">
        <f t="shared" si="0"/>
        <v>1.8148437284321399E-3</v>
      </c>
      <c r="D41" s="3">
        <f t="shared" si="2"/>
        <v>7.0867581598858696E-3</v>
      </c>
      <c r="E41" s="4">
        <f t="shared" si="1"/>
        <v>-5.2134146810543645E-2</v>
      </c>
      <c r="F41" s="4">
        <f t="shared" si="3"/>
        <v>3.6742848758990021E-3</v>
      </c>
      <c r="G41" s="5">
        <f t="shared" si="4"/>
        <v>0</v>
      </c>
      <c r="H41" s="5">
        <f t="shared" si="5"/>
        <v>0</v>
      </c>
    </row>
    <row r="42" spans="1:8" x14ac:dyDescent="0.2">
      <c r="A42" s="20">
        <v>41341</v>
      </c>
      <c r="B42" s="21">
        <v>1551.1800539999999</v>
      </c>
      <c r="C42" s="3">
        <f t="shared" si="0"/>
        <v>4.4711287475333464E-3</v>
      </c>
      <c r="D42" s="3">
        <f t="shared" si="2"/>
        <v>7.1250913999768833E-3</v>
      </c>
      <c r="E42" s="4">
        <f t="shared" si="1"/>
        <v>-5.2416147511222408E-2</v>
      </c>
      <c r="F42" s="4">
        <f t="shared" si="3"/>
        <v>-2.9151637829607571E-3</v>
      </c>
      <c r="G42" s="5">
        <f t="shared" si="4"/>
        <v>0</v>
      </c>
      <c r="H42" s="5">
        <f t="shared" si="5"/>
        <v>0</v>
      </c>
    </row>
    <row r="43" spans="1:8" x14ac:dyDescent="0.2">
      <c r="A43" s="20">
        <v>41344</v>
      </c>
      <c r="B43" s="21">
        <v>1556.219971</v>
      </c>
      <c r="C43" s="3">
        <f t="shared" si="0"/>
        <v>3.2438188702904572E-3</v>
      </c>
      <c r="D43" s="3">
        <f t="shared" si="2"/>
        <v>7.1032133065106161E-3</v>
      </c>
      <c r="E43" s="4">
        <f t="shared" si="1"/>
        <v>-5.2255200049636734E-2</v>
      </c>
      <c r="F43" s="4">
        <f t="shared" si="3"/>
        <v>7.2459458627468429E-3</v>
      </c>
      <c r="G43" s="5">
        <f t="shared" si="4"/>
        <v>0</v>
      </c>
      <c r="H43" s="5">
        <f t="shared" si="5"/>
        <v>0</v>
      </c>
    </row>
    <row r="44" spans="1:8" x14ac:dyDescent="0.2">
      <c r="A44" s="20">
        <v>41345</v>
      </c>
      <c r="B44" s="21">
        <v>1552.4799800000001</v>
      </c>
      <c r="C44" s="3">
        <f t="shared" si="0"/>
        <v>-2.4061458895049035E-3</v>
      </c>
      <c r="D44" s="3">
        <f t="shared" si="2"/>
        <v>7.0830970388311596E-3</v>
      </c>
      <c r="E44" s="4">
        <f t="shared" si="1"/>
        <v>-5.2107213561482346E-2</v>
      </c>
      <c r="F44" s="4">
        <f t="shared" si="3"/>
        <v>5.3442330147194777E-3</v>
      </c>
      <c r="G44" s="5">
        <f t="shared" si="4"/>
        <v>0</v>
      </c>
      <c r="H44" s="5">
        <f t="shared" si="5"/>
        <v>0</v>
      </c>
    </row>
    <row r="45" spans="1:8" x14ac:dyDescent="0.2">
      <c r="A45" s="20">
        <v>41346</v>
      </c>
      <c r="B45" s="21">
        <v>1554.5200199999999</v>
      </c>
      <c r="C45" s="3">
        <f t="shared" si="0"/>
        <v>1.3131897606470596E-3</v>
      </c>
      <c r="D45" s="3">
        <f t="shared" si="2"/>
        <v>7.0727377669773583E-3</v>
      </c>
      <c r="E45" s="4">
        <f t="shared" si="1"/>
        <v>-5.2031004978165166E-2</v>
      </c>
      <c r="F45" s="4">
        <f t="shared" si="3"/>
        <v>3.8053443295064751E-3</v>
      </c>
      <c r="G45" s="5">
        <f t="shared" si="4"/>
        <v>0</v>
      </c>
      <c r="H45" s="5">
        <f t="shared" si="5"/>
        <v>0</v>
      </c>
    </row>
    <row r="46" spans="1:8" x14ac:dyDescent="0.2">
      <c r="A46" s="20">
        <v>41347</v>
      </c>
      <c r="B46" s="21">
        <v>1563.2299800000001</v>
      </c>
      <c r="C46" s="3">
        <f t="shared" si="0"/>
        <v>5.5873515575722895E-3</v>
      </c>
      <c r="D46" s="3">
        <f t="shared" si="2"/>
        <v>7.1382812325810965E-3</v>
      </c>
      <c r="E46" s="4">
        <f t="shared" si="1"/>
        <v>-5.2513179278623034E-2</v>
      </c>
      <c r="F46" s="4">
        <f t="shared" si="3"/>
        <v>9.4150131830497122E-4</v>
      </c>
      <c r="G46" s="5">
        <f t="shared" si="4"/>
        <v>0</v>
      </c>
      <c r="H46" s="5">
        <f t="shared" si="5"/>
        <v>0</v>
      </c>
    </row>
    <row r="47" spans="1:8" x14ac:dyDescent="0.2">
      <c r="A47" s="20">
        <v>41348</v>
      </c>
      <c r="B47" s="21">
        <v>1560.6999510000001</v>
      </c>
      <c r="C47" s="3">
        <f t="shared" si="0"/>
        <v>-1.6197735602557614E-3</v>
      </c>
      <c r="D47" s="3">
        <f t="shared" si="2"/>
        <v>7.1663374351809746E-3</v>
      </c>
      <c r="E47" s="4">
        <f t="shared" si="1"/>
        <v>-5.2719576357835904E-2</v>
      </c>
      <c r="F47" s="4">
        <f t="shared" si="3"/>
        <v>1.1626005140272533E-2</v>
      </c>
      <c r="G47" s="5">
        <f t="shared" si="4"/>
        <v>0</v>
      </c>
      <c r="H47" s="5">
        <f t="shared" si="5"/>
        <v>0</v>
      </c>
    </row>
    <row r="48" spans="1:8" x14ac:dyDescent="0.2">
      <c r="A48" s="20">
        <v>41351</v>
      </c>
      <c r="B48" s="21">
        <v>1552.099976</v>
      </c>
      <c r="C48" s="3">
        <f t="shared" si="0"/>
        <v>-5.5255699581215744E-3</v>
      </c>
      <c r="D48" s="3">
        <f t="shared" si="2"/>
        <v>7.317300375609001E-3</v>
      </c>
      <c r="E48" s="4">
        <f t="shared" si="1"/>
        <v>-5.383014397163928E-2</v>
      </c>
      <c r="F48" s="4">
        <f t="shared" si="3"/>
        <v>3.4493415375573917E-3</v>
      </c>
      <c r="G48" s="5">
        <f t="shared" si="4"/>
        <v>0</v>
      </c>
      <c r="H48" s="5">
        <f t="shared" si="5"/>
        <v>0</v>
      </c>
    </row>
    <row r="49" spans="1:8" x14ac:dyDescent="0.2">
      <c r="A49" s="20">
        <v>41352</v>
      </c>
      <c r="B49" s="21">
        <v>1548.339966</v>
      </c>
      <c r="C49" s="3">
        <f t="shared" si="0"/>
        <v>-2.4254698776000881E-3</v>
      </c>
      <c r="D49" s="3">
        <f t="shared" si="2"/>
        <v>7.3422874058468616E-3</v>
      </c>
      <c r="E49" s="4">
        <f t="shared" si="1"/>
        <v>-5.4013962506629487E-2</v>
      </c>
      <c r="F49" s="4">
        <f t="shared" si="3"/>
        <v>8.1445677142073889E-4</v>
      </c>
      <c r="G49" s="5">
        <f t="shared" si="4"/>
        <v>0</v>
      </c>
      <c r="H49" s="5">
        <f t="shared" si="5"/>
        <v>0</v>
      </c>
    </row>
    <row r="50" spans="1:8" x14ac:dyDescent="0.2">
      <c r="A50" s="20">
        <v>41353</v>
      </c>
      <c r="B50" s="21">
        <v>1558.709961</v>
      </c>
      <c r="C50" s="3">
        <f t="shared" si="0"/>
        <v>6.6751637398633681E-3</v>
      </c>
      <c r="D50" s="3">
        <f t="shared" si="2"/>
        <v>7.3157890766982611E-3</v>
      </c>
      <c r="E50" s="4">
        <f t="shared" si="1"/>
        <v>-5.3819026013680292E-2</v>
      </c>
      <c r="F50" s="4">
        <f t="shared" si="3"/>
        <v>4.8272353967838558E-3</v>
      </c>
      <c r="G50" s="5">
        <f t="shared" si="4"/>
        <v>0</v>
      </c>
      <c r="H50" s="5">
        <f t="shared" si="5"/>
        <v>0</v>
      </c>
    </row>
    <row r="51" spans="1:8" x14ac:dyDescent="0.2">
      <c r="A51" s="20">
        <v>41354</v>
      </c>
      <c r="B51" s="21">
        <v>1545.8000489999999</v>
      </c>
      <c r="C51" s="3">
        <f t="shared" si="0"/>
        <v>-8.3169236849140009E-3</v>
      </c>
      <c r="D51" s="3">
        <f t="shared" si="2"/>
        <v>6.9851168696284461E-3</v>
      </c>
      <c r="E51" s="4">
        <f t="shared" si="1"/>
        <v>-5.1386416772528781E-2</v>
      </c>
      <c r="F51" s="4">
        <f t="shared" si="3"/>
        <v>3.9615502503277241E-3</v>
      </c>
      <c r="G51" s="5">
        <f t="shared" si="4"/>
        <v>0</v>
      </c>
      <c r="H51" s="5">
        <f t="shared" si="5"/>
        <v>0</v>
      </c>
    </row>
    <row r="52" spans="1:8" x14ac:dyDescent="0.2">
      <c r="A52" s="20">
        <v>41355</v>
      </c>
      <c r="B52" s="21">
        <v>1556.8900149999999</v>
      </c>
      <c r="C52" s="3">
        <f t="shared" si="0"/>
        <v>7.1486439179223246E-3</v>
      </c>
      <c r="D52" s="3">
        <f t="shared" si="2"/>
        <v>6.8916976770454939E-3</v>
      </c>
      <c r="E52" s="4">
        <f t="shared" si="1"/>
        <v>-5.0699173072213138E-2</v>
      </c>
      <c r="F52" s="4">
        <f t="shared" si="3"/>
        <v>1.0845245806283292E-2</v>
      </c>
      <c r="G52" s="5">
        <f t="shared" si="4"/>
        <v>0</v>
      </c>
      <c r="H52" s="5">
        <f t="shared" si="5"/>
        <v>0</v>
      </c>
    </row>
    <row r="53" spans="1:8" x14ac:dyDescent="0.2">
      <c r="A53" s="20">
        <v>41358</v>
      </c>
      <c r="B53" s="21">
        <v>1551.6899410000001</v>
      </c>
      <c r="C53" s="3">
        <f t="shared" si="0"/>
        <v>-3.345629788569204E-3</v>
      </c>
      <c r="D53" s="3">
        <f t="shared" si="2"/>
        <v>6.7780508358104615E-3</v>
      </c>
      <c r="E53" s="4">
        <f t="shared" si="1"/>
        <v>-4.9863123503167711E-2</v>
      </c>
      <c r="F53" s="4">
        <f t="shared" si="3"/>
        <v>1.5205725308520544E-2</v>
      </c>
      <c r="G53" s="5">
        <f t="shared" si="4"/>
        <v>0</v>
      </c>
      <c r="H53" s="5">
        <f t="shared" si="5"/>
        <v>0</v>
      </c>
    </row>
    <row r="54" spans="1:8" x14ac:dyDescent="0.2">
      <c r="A54" s="20">
        <v>41359</v>
      </c>
      <c r="B54" s="21">
        <v>1563.7700199999999</v>
      </c>
      <c r="C54" s="3">
        <f t="shared" si="0"/>
        <v>7.7549637562026423E-3</v>
      </c>
      <c r="D54" s="3">
        <f t="shared" si="2"/>
        <v>5.2245785484386301E-3</v>
      </c>
      <c r="E54" s="4">
        <f t="shared" si="1"/>
        <v>-3.8434914656647903E-2</v>
      </c>
      <c r="F54" s="4">
        <f t="shared" si="3"/>
        <v>1.9340204797163182E-2</v>
      </c>
      <c r="G54" s="5">
        <f t="shared" si="4"/>
        <v>0</v>
      </c>
      <c r="H54" s="5">
        <f t="shared" si="5"/>
        <v>0</v>
      </c>
    </row>
    <row r="55" spans="1:8" x14ac:dyDescent="0.2">
      <c r="A55" s="20">
        <v>41360</v>
      </c>
      <c r="B55" s="21">
        <v>1562.849976</v>
      </c>
      <c r="C55" s="3">
        <f t="shared" si="0"/>
        <v>-5.8852308738024711E-4</v>
      </c>
      <c r="D55" s="3">
        <f t="shared" si="2"/>
        <v>5.1899241763359808E-3</v>
      </c>
      <c r="E55" s="4">
        <f t="shared" si="1"/>
        <v>-3.817997776137564E-2</v>
      </c>
      <c r="F55" s="4">
        <f t="shared" si="3"/>
        <v>1.2450943940406963E-2</v>
      </c>
      <c r="G55" s="5">
        <f t="shared" si="4"/>
        <v>0</v>
      </c>
      <c r="H55" s="5">
        <f t="shared" si="5"/>
        <v>0</v>
      </c>
    </row>
    <row r="56" spans="1:8" x14ac:dyDescent="0.2">
      <c r="A56" s="20">
        <v>41361</v>
      </c>
      <c r="B56" s="21">
        <v>1569.1899410000001</v>
      </c>
      <c r="C56" s="3">
        <f t="shared" si="0"/>
        <v>4.04846287235908E-3</v>
      </c>
      <c r="D56" s="3">
        <f t="shared" si="2"/>
        <v>4.6202965600800261E-3</v>
      </c>
      <c r="E56" s="4">
        <f t="shared" si="1"/>
        <v>-3.39894792141942E-2</v>
      </c>
      <c r="F56" s="4">
        <f t="shared" si="3"/>
        <v>-6.2995645255749036E-3</v>
      </c>
      <c r="G56" s="5">
        <f t="shared" si="4"/>
        <v>0</v>
      </c>
      <c r="H56" s="5">
        <f t="shared" si="5"/>
        <v>0</v>
      </c>
    </row>
    <row r="57" spans="1:8" x14ac:dyDescent="0.2">
      <c r="A57" s="20">
        <v>41365</v>
      </c>
      <c r="B57" s="21">
        <v>1562.170044</v>
      </c>
      <c r="C57" s="3">
        <f t="shared" si="0"/>
        <v>-4.4836165714571777E-3</v>
      </c>
      <c r="D57" s="3">
        <f t="shared" si="2"/>
        <v>4.7831108799687022E-3</v>
      </c>
      <c r="E57" s="4">
        <f t="shared" si="1"/>
        <v>-3.5187232187335271E-2</v>
      </c>
      <c r="F57" s="4">
        <f t="shared" si="3"/>
        <v>2.7473424815313962E-3</v>
      </c>
      <c r="G57" s="5">
        <f t="shared" si="4"/>
        <v>0</v>
      </c>
      <c r="H57" s="5">
        <f t="shared" si="5"/>
        <v>0</v>
      </c>
    </row>
    <row r="58" spans="1:8" x14ac:dyDescent="0.2">
      <c r="A58" s="20">
        <v>41366</v>
      </c>
      <c r="B58" s="21">
        <v>1570.25</v>
      </c>
      <c r="C58" s="3">
        <f t="shared" si="0"/>
        <v>5.1589338638459801E-3</v>
      </c>
      <c r="D58" s="3">
        <f t="shared" si="2"/>
        <v>4.8480038526453138E-3</v>
      </c>
      <c r="E58" s="4">
        <f t="shared" si="1"/>
        <v>-3.5664621098903483E-2</v>
      </c>
      <c r="F58" s="4">
        <f t="shared" si="3"/>
        <v>-1.0818373895421687E-3</v>
      </c>
      <c r="G58" s="5">
        <f t="shared" si="4"/>
        <v>0</v>
      </c>
      <c r="H58" s="5">
        <f t="shared" si="5"/>
        <v>0</v>
      </c>
    </row>
    <row r="59" spans="1:8" x14ac:dyDescent="0.2">
      <c r="A59" s="20">
        <v>41367</v>
      </c>
      <c r="B59" s="21">
        <v>1553.6899410000001</v>
      </c>
      <c r="C59" s="3">
        <f t="shared" si="0"/>
        <v>-1.060213348031541E-2</v>
      </c>
      <c r="D59" s="3">
        <f t="shared" si="2"/>
        <v>5.4731500116410306E-3</v>
      </c>
      <c r="E59" s="4">
        <f t="shared" si="1"/>
        <v>-4.0263545020932039E-2</v>
      </c>
      <c r="F59" s="4">
        <f t="shared" si="3"/>
        <v>-1.1845672711875898E-2</v>
      </c>
      <c r="G59" s="5">
        <f t="shared" si="4"/>
        <v>0</v>
      </c>
      <c r="H59" s="5">
        <f t="shared" si="5"/>
        <v>0</v>
      </c>
    </row>
    <row r="60" spans="1:8" x14ac:dyDescent="0.2">
      <c r="A60" s="20">
        <v>41368</v>
      </c>
      <c r="B60" s="21">
        <v>1559.9799800000001</v>
      </c>
      <c r="C60" s="3">
        <f t="shared" si="0"/>
        <v>4.040278973726808E-3</v>
      </c>
      <c r="D60" s="3">
        <f t="shared" si="2"/>
        <v>5.1624590899444871E-3</v>
      </c>
      <c r="E60" s="4">
        <f t="shared" si="1"/>
        <v>-3.7977929262782394E-2</v>
      </c>
      <c r="F60" s="4">
        <f t="shared" si="3"/>
        <v>1.2674616267784498E-3</v>
      </c>
      <c r="G60" s="5">
        <f t="shared" si="4"/>
        <v>0</v>
      </c>
      <c r="H60" s="5">
        <f t="shared" si="5"/>
        <v>0</v>
      </c>
    </row>
    <row r="61" spans="1:8" x14ac:dyDescent="0.2">
      <c r="A61" s="20">
        <v>41369</v>
      </c>
      <c r="B61" s="21">
        <v>1553.280029</v>
      </c>
      <c r="C61" s="3">
        <f t="shared" si="0"/>
        <v>-4.3041450595508414E-3</v>
      </c>
      <c r="D61" s="3">
        <f t="shared" si="2"/>
        <v>5.2710187002117069E-3</v>
      </c>
      <c r="E61" s="4">
        <f t="shared" si="1"/>
        <v>-3.8776554322602096E-2</v>
      </c>
      <c r="F61" s="4">
        <f t="shared" si="3"/>
        <v>-3.6469892926029452E-4</v>
      </c>
      <c r="G61" s="5">
        <f t="shared" si="4"/>
        <v>0</v>
      </c>
      <c r="H61" s="5">
        <f t="shared" si="5"/>
        <v>0</v>
      </c>
    </row>
    <row r="62" spans="1:8" x14ac:dyDescent="0.2">
      <c r="A62" s="20">
        <v>41372</v>
      </c>
      <c r="B62" s="21">
        <v>1563.0699460000001</v>
      </c>
      <c r="C62" s="3">
        <f t="shared" si="0"/>
        <v>6.2829587714662467E-3</v>
      </c>
      <c r="D62" s="3">
        <f t="shared" si="2"/>
        <v>5.4205784332973699E-3</v>
      </c>
      <c r="E62" s="4">
        <f t="shared" si="1"/>
        <v>-3.9876799160329032E-2</v>
      </c>
      <c r="F62" s="4">
        <f t="shared" si="3"/>
        <v>6.4625479208652008E-3</v>
      </c>
      <c r="G62" s="5">
        <f t="shared" si="4"/>
        <v>0</v>
      </c>
      <c r="H62" s="5">
        <f t="shared" si="5"/>
        <v>0</v>
      </c>
    </row>
    <row r="63" spans="1:8" x14ac:dyDescent="0.2">
      <c r="A63" s="20">
        <v>41373</v>
      </c>
      <c r="B63" s="21">
        <v>1568.6099850000001</v>
      </c>
      <c r="C63" s="3">
        <f t="shared" si="0"/>
        <v>3.5380657673862808E-3</v>
      </c>
      <c r="D63" s="3">
        <f t="shared" si="2"/>
        <v>5.3908011163078737E-3</v>
      </c>
      <c r="E63" s="4">
        <f t="shared" si="1"/>
        <v>-3.9657740603436006E-2</v>
      </c>
      <c r="F63" s="4">
        <f t="shared" si="3"/>
        <v>-5.6465550190481998E-3</v>
      </c>
      <c r="G63" s="5">
        <f t="shared" si="4"/>
        <v>0</v>
      </c>
      <c r="H63" s="5">
        <f t="shared" si="5"/>
        <v>0</v>
      </c>
    </row>
    <row r="64" spans="1:8" x14ac:dyDescent="0.2">
      <c r="A64" s="20">
        <v>41374</v>
      </c>
      <c r="B64" s="21">
        <v>1587.7299800000001</v>
      </c>
      <c r="C64" s="3">
        <f t="shared" si="0"/>
        <v>1.2115443258439667E-2</v>
      </c>
      <c r="D64" s="3">
        <f t="shared" si="2"/>
        <v>5.9341698330805806E-3</v>
      </c>
      <c r="E64" s="4">
        <f t="shared" si="1"/>
        <v>-4.3655064035867233E-2</v>
      </c>
      <c r="F64" s="4">
        <f t="shared" si="3"/>
        <v>-5.1658969290881551E-3</v>
      </c>
      <c r="G64" s="5">
        <f t="shared" si="4"/>
        <v>0</v>
      </c>
      <c r="H64" s="5">
        <f t="shared" si="5"/>
        <v>0</v>
      </c>
    </row>
    <row r="65" spans="1:8" x14ac:dyDescent="0.2">
      <c r="A65" s="20">
        <v>41375</v>
      </c>
      <c r="B65" s="21">
        <v>1593.369995</v>
      </c>
      <c r="C65" s="3">
        <f t="shared" si="0"/>
        <v>3.5459564012624576E-3</v>
      </c>
      <c r="D65" s="3">
        <f t="shared" si="2"/>
        <v>5.907713312279541E-3</v>
      </c>
      <c r="E65" s="4">
        <f t="shared" si="1"/>
        <v>-4.3460435108448069E-2</v>
      </c>
      <c r="F65" s="4">
        <f t="shared" si="3"/>
        <v>-4.1689107809812559E-3</v>
      </c>
      <c r="G65" s="5">
        <f t="shared" si="4"/>
        <v>0</v>
      </c>
      <c r="H65" s="5">
        <f t="shared" si="5"/>
        <v>0</v>
      </c>
    </row>
    <row r="66" spans="1:8" x14ac:dyDescent="0.2">
      <c r="A66" s="20">
        <v>41376</v>
      </c>
      <c r="B66" s="21">
        <v>1588.849976</v>
      </c>
      <c r="C66" s="3">
        <f t="shared" si="0"/>
        <v>-2.8407979843970994E-3</v>
      </c>
      <c r="D66" s="3">
        <f t="shared" si="2"/>
        <v>5.9742389801820343E-3</v>
      </c>
      <c r="E66" s="4">
        <f t="shared" si="1"/>
        <v>-4.3949835036997897E-2</v>
      </c>
      <c r="F66" s="4">
        <f t="shared" si="3"/>
        <v>2.6225529553386421E-2</v>
      </c>
      <c r="G66" s="5">
        <f t="shared" si="4"/>
        <v>0</v>
      </c>
      <c r="H66" s="5">
        <f t="shared" si="5"/>
        <v>0</v>
      </c>
    </row>
    <row r="67" spans="1:8" x14ac:dyDescent="0.2">
      <c r="A67" s="20">
        <v>41379</v>
      </c>
      <c r="B67" s="21">
        <v>1552.3599850000001</v>
      </c>
      <c r="C67" s="3">
        <f t="shared" si="0"/>
        <v>-2.3234125037439071E-2</v>
      </c>
      <c r="D67" s="3">
        <f t="shared" si="2"/>
        <v>7.8830174644932294E-3</v>
      </c>
      <c r="E67" s="4">
        <f t="shared" si="1"/>
        <v>-5.7991874497744705E-2</v>
      </c>
      <c r="F67" s="4">
        <f t="shared" si="3"/>
        <v>1.4501506140684853E-2</v>
      </c>
      <c r="G67" s="5">
        <f t="shared" si="4"/>
        <v>0</v>
      </c>
      <c r="H67" s="5">
        <f t="shared" si="5"/>
        <v>0</v>
      </c>
    </row>
    <row r="68" spans="1:8" x14ac:dyDescent="0.2">
      <c r="A68" s="20">
        <v>41380</v>
      </c>
      <c r="B68" s="21">
        <v>1574.5699460000001</v>
      </c>
      <c r="C68" s="3">
        <f t="shared" si="0"/>
        <v>1.4205840870952304E-2</v>
      </c>
      <c r="D68" s="3">
        <f t="shared" si="2"/>
        <v>8.4870853260411265E-3</v>
      </c>
      <c r="E68" s="4">
        <f t="shared" si="1"/>
        <v>-6.2435734703914968E-2</v>
      </c>
      <c r="F68" s="4">
        <f t="shared" si="3"/>
        <v>1.958134691485219E-2</v>
      </c>
      <c r="G68" s="5">
        <f t="shared" si="4"/>
        <v>0</v>
      </c>
      <c r="H68" s="5">
        <f t="shared" si="5"/>
        <v>0</v>
      </c>
    </row>
    <row r="69" spans="1:8" x14ac:dyDescent="0.2">
      <c r="A69" s="20">
        <v>41381</v>
      </c>
      <c r="B69" s="21">
        <v>1552.01001</v>
      </c>
      <c r="C69" s="3">
        <f t="shared" si="0"/>
        <v>-1.4431313351388831E-2</v>
      </c>
      <c r="D69" s="3">
        <f t="shared" si="2"/>
        <v>9.0057504914720608E-3</v>
      </c>
      <c r="E69" s="4">
        <f t="shared" si="1"/>
        <v>-6.6251325030271854E-2</v>
      </c>
      <c r="F69" s="4">
        <f t="shared" si="3"/>
        <v>3.5668907294849887E-2</v>
      </c>
      <c r="G69" s="5">
        <f t="shared" si="4"/>
        <v>0</v>
      </c>
      <c r="H69" s="5">
        <f t="shared" si="5"/>
        <v>0</v>
      </c>
    </row>
    <row r="70" spans="1:8" x14ac:dyDescent="0.2">
      <c r="A70" s="20">
        <v>41382</v>
      </c>
      <c r="B70" s="21">
        <v>1541.6099850000001</v>
      </c>
      <c r="C70" s="3">
        <f t="shared" si="0"/>
        <v>-6.7235563486069934E-3</v>
      </c>
      <c r="D70" s="3">
        <f t="shared" si="2"/>
        <v>9.1117800775339756E-3</v>
      </c>
      <c r="E70" s="4">
        <f t="shared" si="1"/>
        <v>-6.7031337820506826E-2</v>
      </c>
      <c r="F70" s="4">
        <f t="shared" si="3"/>
        <v>3.7339481885316925E-2</v>
      </c>
      <c r="G70" s="5">
        <f t="shared" si="4"/>
        <v>0</v>
      </c>
      <c r="H70" s="5">
        <f t="shared" si="5"/>
        <v>0</v>
      </c>
    </row>
    <row r="71" spans="1:8" x14ac:dyDescent="0.2">
      <c r="A71" s="20">
        <v>41383</v>
      </c>
      <c r="B71" s="21">
        <v>1555.25</v>
      </c>
      <c r="C71" s="3">
        <f t="shared" si="0"/>
        <v>8.808989279103601E-3</v>
      </c>
      <c r="D71" s="3">
        <f t="shared" si="2"/>
        <v>9.2038025526820361E-3</v>
      </c>
      <c r="E71" s="4">
        <f t="shared" si="1"/>
        <v>-6.7708306488126202E-2</v>
      </c>
      <c r="F71" s="4">
        <f t="shared" si="3"/>
        <v>3.4594644764498965E-2</v>
      </c>
      <c r="G71" s="5">
        <f t="shared" si="4"/>
        <v>0</v>
      </c>
      <c r="H71" s="5">
        <f t="shared" si="5"/>
        <v>0</v>
      </c>
    </row>
    <row r="72" spans="1:8" x14ac:dyDescent="0.2">
      <c r="A72" s="20">
        <v>41386</v>
      </c>
      <c r="B72" s="21">
        <v>1562.5</v>
      </c>
      <c r="C72" s="3">
        <f t="shared" si="0"/>
        <v>4.6507982154273889E-3</v>
      </c>
      <c r="D72" s="3">
        <f t="shared" si="2"/>
        <v>9.059235962888091E-3</v>
      </c>
      <c r="E72" s="4">
        <f t="shared" si="1"/>
        <v>-6.6644793998186985E-2</v>
      </c>
      <c r="F72" s="4">
        <f t="shared" si="3"/>
        <v>2.9445971345263767E-2</v>
      </c>
      <c r="G72" s="5">
        <f t="shared" si="4"/>
        <v>0</v>
      </c>
      <c r="H72" s="5">
        <f t="shared" si="5"/>
        <v>0</v>
      </c>
    </row>
    <row r="73" spans="1:8" x14ac:dyDescent="0.2">
      <c r="A73" s="20">
        <v>41387</v>
      </c>
      <c r="B73" s="21">
        <v>1578.780029</v>
      </c>
      <c r="C73" s="3">
        <f t="shared" si="0"/>
        <v>1.0365312617511991E-2</v>
      </c>
      <c r="D73" s="3">
        <f t="shared" si="2"/>
        <v>9.2031166789774514E-3</v>
      </c>
      <c r="E73" s="4">
        <f t="shared" si="1"/>
        <v>-6.7703260818498201E-2</v>
      </c>
      <c r="F73" s="4">
        <f t="shared" si="3"/>
        <v>3.3570169606172907E-2</v>
      </c>
      <c r="G73" s="5">
        <f t="shared" si="4"/>
        <v>0</v>
      </c>
      <c r="H73" s="5">
        <f t="shared" si="5"/>
        <v>0</v>
      </c>
    </row>
    <row r="74" spans="1:8" x14ac:dyDescent="0.2">
      <c r="A74" s="20">
        <v>41388</v>
      </c>
      <c r="B74" s="21">
        <v>1578.790039</v>
      </c>
      <c r="C74" s="3">
        <f t="shared" si="0"/>
        <v>6.3403185262587251E-6</v>
      </c>
      <c r="D74" s="3">
        <f t="shared" si="2"/>
        <v>9.1590438509665528E-3</v>
      </c>
      <c r="E74" s="4">
        <f t="shared" si="1"/>
        <v>-6.7379036506896597E-2</v>
      </c>
      <c r="F74" s="4">
        <f t="shared" si="3"/>
        <v>2.5849637368618845E-2</v>
      </c>
      <c r="G74" s="5">
        <f t="shared" si="4"/>
        <v>0</v>
      </c>
      <c r="H74" s="5">
        <f t="shared" si="5"/>
        <v>0</v>
      </c>
    </row>
    <row r="75" spans="1:8" x14ac:dyDescent="0.2">
      <c r="A75" s="20">
        <v>41389</v>
      </c>
      <c r="B75" s="21">
        <v>1585.160034</v>
      </c>
      <c r="C75" s="3">
        <f t="shared" si="0"/>
        <v>4.026614491222491E-3</v>
      </c>
      <c r="D75" s="3">
        <f t="shared" si="2"/>
        <v>9.0535126660888504E-3</v>
      </c>
      <c r="E75" s="4">
        <f t="shared" si="1"/>
        <v>-6.6602690233836609E-2</v>
      </c>
      <c r="F75" s="4">
        <f t="shared" si="3"/>
        <v>3.2005792837668773E-2</v>
      </c>
      <c r="G75" s="5">
        <f t="shared" si="4"/>
        <v>0</v>
      </c>
      <c r="H75" s="5">
        <f t="shared" si="5"/>
        <v>0</v>
      </c>
    </row>
    <row r="76" spans="1:8" x14ac:dyDescent="0.2">
      <c r="A76" s="20">
        <v>41390</v>
      </c>
      <c r="B76" s="21">
        <v>1582.23999</v>
      </c>
      <c r="C76" s="3">
        <f t="shared" ref="C76:C139" si="6">LN(B76/B75)</f>
        <v>-1.8438118362902767E-3</v>
      </c>
      <c r="D76" s="3">
        <f t="shared" si="2"/>
        <v>9.0662127628274424E-3</v>
      </c>
      <c r="E76" s="4">
        <f t="shared" si="1"/>
        <v>-6.6696119230980289E-2</v>
      </c>
      <c r="F76" s="4">
        <f t="shared" si="3"/>
        <v>2.4888366381728717E-2</v>
      </c>
      <c r="G76" s="5">
        <f t="shared" si="4"/>
        <v>0</v>
      </c>
      <c r="H76" s="5">
        <f t="shared" si="5"/>
        <v>0</v>
      </c>
    </row>
    <row r="77" spans="1:8" x14ac:dyDescent="0.2">
      <c r="A77" s="20">
        <v>41393</v>
      </c>
      <c r="B77" s="21">
        <v>1593.6099850000001</v>
      </c>
      <c r="C77" s="3">
        <f t="shared" si="6"/>
        <v>7.1603152969284267E-3</v>
      </c>
      <c r="D77" s="3">
        <f t="shared" si="2"/>
        <v>9.1506526129580702E-3</v>
      </c>
      <c r="E77" s="4">
        <f t="shared" si="1"/>
        <v>-6.7317305878534989E-2</v>
      </c>
      <c r="F77" s="4">
        <f t="shared" si="3"/>
        <v>3.2497615714594405E-2</v>
      </c>
      <c r="G77" s="5">
        <f t="shared" si="4"/>
        <v>0</v>
      </c>
      <c r="H77" s="5">
        <f t="shared" si="5"/>
        <v>0</v>
      </c>
    </row>
    <row r="78" spans="1:8" x14ac:dyDescent="0.2">
      <c r="A78" s="20">
        <v>41394</v>
      </c>
      <c r="B78" s="21">
        <v>1597.5699460000001</v>
      </c>
      <c r="C78" s="3">
        <f t="shared" si="6"/>
        <v>2.4818174582509093E-3</v>
      </c>
      <c r="D78" s="3">
        <f t="shared" si="2"/>
        <v>9.0779707428059273E-3</v>
      </c>
      <c r="E78" s="4">
        <f t="shared" si="1"/>
        <v>-6.6782617491618498E-2</v>
      </c>
      <c r="F78" s="4">
        <f t="shared" si="3"/>
        <v>4.6950191494176015E-2</v>
      </c>
      <c r="G78" s="5">
        <f t="shared" si="4"/>
        <v>0</v>
      </c>
      <c r="H78" s="5">
        <f t="shared" si="5"/>
        <v>0</v>
      </c>
    </row>
    <row r="79" spans="1:8" x14ac:dyDescent="0.2">
      <c r="A79" s="20">
        <v>41395</v>
      </c>
      <c r="B79" s="21">
        <v>1582.6999510000001</v>
      </c>
      <c r="C79" s="3">
        <f t="shared" si="6"/>
        <v>-9.3514725772215965E-3</v>
      </c>
      <c r="D79" s="3">
        <f t="shared" si="2"/>
        <v>9.3004475829774162E-3</v>
      </c>
      <c r="E79" s="4">
        <f t="shared" si="1"/>
        <v>-6.8419281250387584E-2</v>
      </c>
      <c r="F79" s="4">
        <f t="shared" si="3"/>
        <v>3.2563855836219374E-2</v>
      </c>
      <c r="G79" s="5">
        <f t="shared" si="4"/>
        <v>0</v>
      </c>
      <c r="H79" s="5">
        <f t="shared" si="5"/>
        <v>0</v>
      </c>
    </row>
    <row r="80" spans="1:8" x14ac:dyDescent="0.2">
      <c r="A80" s="20">
        <v>41396</v>
      </c>
      <c r="B80" s="21">
        <v>1597.589966</v>
      </c>
      <c r="C80" s="3">
        <f t="shared" si="6"/>
        <v>9.3640040313908279E-3</v>
      </c>
      <c r="D80" s="3">
        <f t="shared" si="2"/>
        <v>9.1412403872707104E-3</v>
      </c>
      <c r="E80" s="4">
        <f t="shared" si="1"/>
        <v>-6.7248064295186441E-2</v>
      </c>
      <c r="F80" s="4">
        <f t="shared" si="3"/>
        <v>3.2331703951377501E-2</v>
      </c>
      <c r="G80" s="5">
        <f t="shared" si="4"/>
        <v>0</v>
      </c>
      <c r="H80" s="5">
        <f t="shared" si="5"/>
        <v>0</v>
      </c>
    </row>
    <row r="81" spans="1:8" x14ac:dyDescent="0.2">
      <c r="A81" s="20">
        <v>41397</v>
      </c>
      <c r="B81" s="21">
        <v>1614.420044</v>
      </c>
      <c r="C81" s="3">
        <f t="shared" si="6"/>
        <v>1.0479563869570564E-2</v>
      </c>
      <c r="D81" s="3">
        <f t="shared" si="2"/>
        <v>9.3425925264582228E-3</v>
      </c>
      <c r="E81" s="4">
        <f t="shared" si="1"/>
        <v>-6.8729322967796186E-2</v>
      </c>
      <c r="F81" s="4">
        <f t="shared" si="3"/>
        <v>2.971787423651313E-2</v>
      </c>
      <c r="G81" s="5">
        <f t="shared" si="4"/>
        <v>0</v>
      </c>
      <c r="H81" s="5">
        <f t="shared" si="5"/>
        <v>0</v>
      </c>
    </row>
    <row r="82" spans="1:8" x14ac:dyDescent="0.2">
      <c r="A82" s="20">
        <v>41400</v>
      </c>
      <c r="B82" s="21">
        <v>1617.5</v>
      </c>
      <c r="C82" s="3">
        <f t="shared" si="6"/>
        <v>1.9059610946097118E-3</v>
      </c>
      <c r="D82" s="3">
        <f t="shared" si="2"/>
        <v>9.24300620720446E-3</v>
      </c>
      <c r="E82" s="4">
        <f t="shared" si="1"/>
        <v>-6.7996710442976935E-2</v>
      </c>
      <c r="F82" s="4">
        <f t="shared" si="3"/>
        <v>2.6222139651095735E-2</v>
      </c>
      <c r="G82" s="5">
        <f t="shared" si="4"/>
        <v>0</v>
      </c>
      <c r="H82" s="5">
        <f t="shared" si="5"/>
        <v>0</v>
      </c>
    </row>
    <row r="83" spans="1:8" x14ac:dyDescent="0.2">
      <c r="A83" s="20">
        <v>41401</v>
      </c>
      <c r="B83" s="21">
        <v>1625.959961</v>
      </c>
      <c r="C83" s="3">
        <f t="shared" si="6"/>
        <v>5.2166391982765761E-3</v>
      </c>
      <c r="D83" s="3">
        <f t="shared" si="2"/>
        <v>9.2207948175105272E-3</v>
      </c>
      <c r="E83" s="4">
        <f t="shared" si="1"/>
        <v>-6.7833311068390648E-2</v>
      </c>
      <c r="F83" s="4">
        <f t="shared" si="3"/>
        <v>1.3783527163669323E-2</v>
      </c>
      <c r="G83" s="5">
        <f t="shared" si="4"/>
        <v>0</v>
      </c>
      <c r="H83" s="5">
        <f t="shared" si="5"/>
        <v>0</v>
      </c>
    </row>
    <row r="84" spans="1:8" x14ac:dyDescent="0.2">
      <c r="A84" s="20">
        <v>41402</v>
      </c>
      <c r="B84" s="21">
        <v>1632.6899410000001</v>
      </c>
      <c r="C84" s="3">
        <f t="shared" si="6"/>
        <v>4.1305385794354298E-3</v>
      </c>
      <c r="D84" s="3">
        <f t="shared" si="2"/>
        <v>9.2270310858457768E-3</v>
      </c>
      <c r="E84" s="4">
        <f t="shared" si="1"/>
        <v>-6.7879188537552801E-2</v>
      </c>
      <c r="F84" s="4">
        <f t="shared" si="3"/>
        <v>1.4549329697260532E-2</v>
      </c>
      <c r="G84" s="5">
        <f t="shared" si="4"/>
        <v>0</v>
      </c>
      <c r="H84" s="5">
        <f t="shared" si="5"/>
        <v>0</v>
      </c>
    </row>
    <row r="85" spans="1:8" x14ac:dyDescent="0.2">
      <c r="A85" s="20">
        <v>41403</v>
      </c>
      <c r="B85" s="21">
        <v>1626.670044</v>
      </c>
      <c r="C85" s="3">
        <f t="shared" si="6"/>
        <v>-3.6939177463315705E-3</v>
      </c>
      <c r="D85" s="3">
        <f t="shared" si="2"/>
        <v>8.9944603828908086E-3</v>
      </c>
      <c r="E85" s="4">
        <f t="shared" si="1"/>
        <v>-6.6168268692662693E-2</v>
      </c>
      <c r="F85" s="4">
        <f t="shared" si="3"/>
        <v>9.6854686745181506E-3</v>
      </c>
      <c r="G85" s="5">
        <f t="shared" si="4"/>
        <v>0</v>
      </c>
      <c r="H85" s="5">
        <f t="shared" si="5"/>
        <v>0</v>
      </c>
    </row>
    <row r="86" spans="1:8" x14ac:dyDescent="0.2">
      <c r="A86" s="20">
        <v>41404</v>
      </c>
      <c r="B86" s="21">
        <v>1633.6999510000001</v>
      </c>
      <c r="C86" s="3">
        <f t="shared" si="6"/>
        <v>4.3123436327596621E-3</v>
      </c>
      <c r="D86" s="3">
        <f t="shared" si="2"/>
        <v>9.0061989088926989E-3</v>
      </c>
      <c r="E86" s="4">
        <f t="shared" si="1"/>
        <v>-6.6254623838995469E-2</v>
      </c>
      <c r="F86" s="4">
        <f t="shared" si="3"/>
        <v>1.5963541936401662E-2</v>
      </c>
      <c r="G86" s="5">
        <f t="shared" si="4"/>
        <v>0</v>
      </c>
      <c r="H86" s="5">
        <f t="shared" si="5"/>
        <v>0</v>
      </c>
    </row>
    <row r="87" spans="1:8" x14ac:dyDescent="0.2">
      <c r="A87" s="20">
        <v>41407</v>
      </c>
      <c r="B87" s="21">
        <v>1633.7700199999999</v>
      </c>
      <c r="C87" s="3">
        <f t="shared" si="6"/>
        <v>4.2888840988592561E-5</v>
      </c>
      <c r="D87" s="3">
        <f t="shared" si="2"/>
        <v>8.9635463214096846E-3</v>
      </c>
      <c r="E87" s="4">
        <f t="shared" si="1"/>
        <v>-6.5940847609086015E-2</v>
      </c>
      <c r="F87" s="4">
        <f t="shared" si="3"/>
        <v>-1.200461555880627E-3</v>
      </c>
      <c r="G87" s="5">
        <f t="shared" si="4"/>
        <v>0</v>
      </c>
      <c r="H87" s="5">
        <f t="shared" si="5"/>
        <v>0</v>
      </c>
    </row>
    <row r="88" spans="1:8" x14ac:dyDescent="0.2">
      <c r="A88" s="20">
        <v>41408</v>
      </c>
      <c r="B88" s="21">
        <v>1650.339966</v>
      </c>
      <c r="C88" s="3">
        <f t="shared" si="6"/>
        <v>1.0091066791116456E-2</v>
      </c>
      <c r="D88" s="3">
        <f t="shared" si="2"/>
        <v>7.1677699254582006E-3</v>
      </c>
      <c r="E88" s="4">
        <f t="shared" si="1"/>
        <v>-5.2730114555518494E-2</v>
      </c>
      <c r="F88" s="4">
        <f t="shared" si="3"/>
        <v>-2.6379395392581591E-3</v>
      </c>
      <c r="G88" s="5">
        <f t="shared" si="4"/>
        <v>0</v>
      </c>
      <c r="H88" s="5">
        <f t="shared" si="5"/>
        <v>0</v>
      </c>
    </row>
    <row r="89" spans="1:8" x14ac:dyDescent="0.2">
      <c r="A89" s="20">
        <v>41409</v>
      </c>
      <c r="B89" s="21">
        <v>1658.780029</v>
      </c>
      <c r="C89" s="3">
        <f t="shared" si="6"/>
        <v>5.1011032023599856E-3</v>
      </c>
      <c r="D89" s="3">
        <f t="shared" si="2"/>
        <v>6.7114764763171403E-3</v>
      </c>
      <c r="E89" s="4">
        <f t="shared" si="1"/>
        <v>-4.9373365372110144E-2</v>
      </c>
      <c r="F89" s="4">
        <f t="shared" si="3"/>
        <v>-1.2026184869661283E-2</v>
      </c>
      <c r="G89" s="5">
        <f t="shared" si="4"/>
        <v>0</v>
      </c>
      <c r="H89" s="5">
        <f t="shared" si="5"/>
        <v>0</v>
      </c>
    </row>
    <row r="90" spans="1:8" x14ac:dyDescent="0.2">
      <c r="A90" s="20">
        <v>41410</v>
      </c>
      <c r="B90" s="21">
        <v>1650.469971</v>
      </c>
      <c r="C90" s="3">
        <f t="shared" si="6"/>
        <v>-5.022331626565857E-3</v>
      </c>
      <c r="D90" s="3">
        <f t="shared" si="2"/>
        <v>5.7746731647570302E-3</v>
      </c>
      <c r="E90" s="4">
        <f t="shared" si="1"/>
        <v>-4.2481717558596387E-2</v>
      </c>
      <c r="F90" s="4">
        <f t="shared" si="3"/>
        <v>-1.6355156817587729E-2</v>
      </c>
      <c r="G90" s="5">
        <f t="shared" si="4"/>
        <v>0</v>
      </c>
      <c r="H90" s="5">
        <f t="shared" si="5"/>
        <v>0</v>
      </c>
    </row>
    <row r="91" spans="1:8" x14ac:dyDescent="0.2">
      <c r="A91" s="20">
        <v>41411</v>
      </c>
      <c r="B91" s="21">
        <v>1667.469971</v>
      </c>
      <c r="C91" s="3">
        <f t="shared" si="6"/>
        <v>1.0247411984728727E-2</v>
      </c>
      <c r="D91" s="3">
        <f t="shared" si="2"/>
        <v>5.5389937608076823E-3</v>
      </c>
      <c r="E91" s="4">
        <f t="shared" si="1"/>
        <v>-4.0747928374810463E-2</v>
      </c>
      <c r="F91" s="4">
        <f t="shared" si="3"/>
        <v>-2.1173336164442468E-2</v>
      </c>
      <c r="G91" s="5">
        <f t="shared" si="4"/>
        <v>0</v>
      </c>
      <c r="H91" s="5">
        <f t="shared" si="5"/>
        <v>0</v>
      </c>
    </row>
    <row r="92" spans="1:8" x14ac:dyDescent="0.2">
      <c r="A92" s="20">
        <v>41414</v>
      </c>
      <c r="B92" s="21">
        <v>1666.290039</v>
      </c>
      <c r="C92" s="3">
        <f t="shared" si="6"/>
        <v>-7.078686202549049E-4</v>
      </c>
      <c r="D92" s="3">
        <f t="shared" si="2"/>
        <v>5.4924075427141839E-3</v>
      </c>
      <c r="E92" s="4">
        <f t="shared" si="1"/>
        <v>-4.0405214163511116E-2</v>
      </c>
      <c r="F92" s="4">
        <f t="shared" si="3"/>
        <v>-3.6769795650414792E-2</v>
      </c>
      <c r="G92" s="5">
        <f t="shared" si="4"/>
        <v>0</v>
      </c>
      <c r="H92" s="5">
        <f t="shared" si="5"/>
        <v>0</v>
      </c>
    </row>
    <row r="93" spans="1:8" x14ac:dyDescent="0.2">
      <c r="A93" s="20">
        <v>41415</v>
      </c>
      <c r="B93" s="21">
        <v>1669.160034</v>
      </c>
      <c r="C93" s="3">
        <f t="shared" si="6"/>
        <v>1.7209046128593664E-3</v>
      </c>
      <c r="D93" s="3">
        <f t="shared" si="2"/>
        <v>5.4931638266948494E-3</v>
      </c>
      <c r="E93" s="4">
        <f t="shared" si="1"/>
        <v>-4.0410777810412704E-2</v>
      </c>
      <c r="F93" s="4">
        <f t="shared" si="3"/>
        <v>-2.0007267090459673E-2</v>
      </c>
      <c r="G93" s="5">
        <f t="shared" si="4"/>
        <v>0</v>
      </c>
      <c r="H93" s="5">
        <f t="shared" si="5"/>
        <v>0</v>
      </c>
    </row>
    <row r="94" spans="1:8" x14ac:dyDescent="0.2">
      <c r="A94" s="20">
        <v>41416</v>
      </c>
      <c r="B94" s="21">
        <v>1655.349976</v>
      </c>
      <c r="C94" s="3">
        <f t="shared" si="6"/>
        <v>-8.3080739079911762E-3</v>
      </c>
      <c r="D94" s="3">
        <f t="shared" si="2"/>
        <v>5.7702332508146187E-3</v>
      </c>
      <c r="E94" s="4">
        <f t="shared" si="1"/>
        <v>-4.2449055074555361E-2</v>
      </c>
      <c r="F94" s="4">
        <f t="shared" si="3"/>
        <v>-4.3292375298407595E-3</v>
      </c>
      <c r="G94" s="5">
        <f t="shared" si="4"/>
        <v>0</v>
      </c>
      <c r="H94" s="5">
        <f t="shared" si="5"/>
        <v>0</v>
      </c>
    </row>
    <row r="95" spans="1:8" x14ac:dyDescent="0.2">
      <c r="A95" s="20">
        <v>41417</v>
      </c>
      <c r="B95" s="21">
        <v>1650.51001</v>
      </c>
      <c r="C95" s="3">
        <f t="shared" si="6"/>
        <v>-2.9281152127404509E-3</v>
      </c>
      <c r="D95" s="3">
        <f t="shared" si="2"/>
        <v>5.8622154815133939E-3</v>
      </c>
      <c r="E95" s="4">
        <f t="shared" ref="E95:E158" si="7">D95*SQRT(10)*factor_var5</f>
        <v>-4.3125727681552928E-2</v>
      </c>
      <c r="F95" s="4">
        <f t="shared" si="3"/>
        <v>-4.12459356751433E-3</v>
      </c>
      <c r="G95" s="5">
        <f t="shared" si="4"/>
        <v>0</v>
      </c>
      <c r="H95" s="5">
        <f t="shared" si="5"/>
        <v>0</v>
      </c>
    </row>
    <row r="96" spans="1:8" x14ac:dyDescent="0.2">
      <c r="A96" s="20">
        <v>41418</v>
      </c>
      <c r="B96" s="21">
        <v>1649.599976</v>
      </c>
      <c r="C96" s="3">
        <f t="shared" si="6"/>
        <v>-5.515173899826066E-4</v>
      </c>
      <c r="D96" s="3">
        <f t="shared" ref="D96:D159" si="8">_xlfn.STDEV.S(C76:C96)</f>
        <v>5.8727080816804713E-3</v>
      </c>
      <c r="E96" s="4">
        <f t="shared" si="7"/>
        <v>-4.3202917102328015E-2</v>
      </c>
      <c r="F96" s="4">
        <f t="shared" ref="F96:F159" si="9">LN(B107/B97)</f>
        <v>-2.065082003043207E-2</v>
      </c>
      <c r="G96" s="5">
        <f t="shared" ref="G96:G159" si="10">IF(E96&lt;F96, 0, 1)</f>
        <v>0</v>
      </c>
      <c r="H96" s="5">
        <f t="shared" si="5"/>
        <v>0</v>
      </c>
    </row>
    <row r="97" spans="1:8" x14ac:dyDescent="0.2">
      <c r="A97" s="20">
        <v>41422</v>
      </c>
      <c r="B97" s="21">
        <v>1660.0600589999999</v>
      </c>
      <c r="C97" s="3">
        <f t="shared" si="6"/>
        <v>6.3209621028721763E-3</v>
      </c>
      <c r="D97" s="3">
        <f t="shared" si="8"/>
        <v>5.8828955121124479E-3</v>
      </c>
      <c r="E97" s="4">
        <f t="shared" si="7"/>
        <v>-4.3277861524273889E-2</v>
      </c>
      <c r="F97" s="4">
        <f t="shared" si="9"/>
        <v>-2.1982660018688281E-2</v>
      </c>
      <c r="G97" s="5">
        <f t="shared" si="10"/>
        <v>0</v>
      </c>
      <c r="H97" s="5">
        <f t="shared" ref="H97:H160" si="11">IF(G96*G97=0, 0, 1)</f>
        <v>0</v>
      </c>
    </row>
    <row r="98" spans="1:8" x14ac:dyDescent="0.2">
      <c r="A98" s="20">
        <v>41423</v>
      </c>
      <c r="B98" s="21">
        <v>1648.3599850000001</v>
      </c>
      <c r="C98" s="3">
        <f t="shared" si="6"/>
        <v>-7.0729367011660594E-3</v>
      </c>
      <c r="D98" s="3">
        <f t="shared" si="8"/>
        <v>6.1088519719995705E-3</v>
      </c>
      <c r="E98" s="4">
        <f t="shared" si="7"/>
        <v>-4.4940123306992284E-2</v>
      </c>
      <c r="F98" s="4">
        <f t="shared" si="9"/>
        <v>-1.0970216645849634E-2</v>
      </c>
      <c r="G98" s="5">
        <f t="shared" si="10"/>
        <v>0</v>
      </c>
      <c r="H98" s="5">
        <f t="shared" si="11"/>
        <v>0</v>
      </c>
    </row>
    <row r="99" spans="1:8" x14ac:dyDescent="0.2">
      <c r="A99" s="20">
        <v>41424</v>
      </c>
      <c r="B99" s="21">
        <v>1654.410034</v>
      </c>
      <c r="C99" s="3">
        <f t="shared" si="6"/>
        <v>3.6636252189823312E-3</v>
      </c>
      <c r="D99" s="3">
        <f t="shared" si="8"/>
        <v>6.1227271025316599E-3</v>
      </c>
      <c r="E99" s="4">
        <f t="shared" si="7"/>
        <v>-4.5042196508286211E-2</v>
      </c>
      <c r="F99" s="4">
        <f t="shared" si="9"/>
        <v>-2.4620408246493189E-3</v>
      </c>
      <c r="G99" s="5">
        <f t="shared" si="10"/>
        <v>0</v>
      </c>
      <c r="H99" s="5">
        <f t="shared" si="11"/>
        <v>0</v>
      </c>
    </row>
    <row r="100" spans="1:8" x14ac:dyDescent="0.2">
      <c r="A100" s="20">
        <v>41425</v>
      </c>
      <c r="B100" s="21">
        <v>1630.73999</v>
      </c>
      <c r="C100" s="3">
        <f t="shared" si="6"/>
        <v>-1.4410576956968865E-2</v>
      </c>
      <c r="D100" s="3">
        <f t="shared" si="8"/>
        <v>6.654308487123727E-3</v>
      </c>
      <c r="E100" s="4">
        <f t="shared" si="7"/>
        <v>-4.8952805748904232E-2</v>
      </c>
      <c r="F100" s="4">
        <f t="shared" si="9"/>
        <v>-8.4160504871418594E-4</v>
      </c>
      <c r="G100" s="5">
        <f t="shared" si="10"/>
        <v>0</v>
      </c>
      <c r="H100" s="5">
        <f t="shared" si="11"/>
        <v>0</v>
      </c>
    </row>
    <row r="101" spans="1:8" x14ac:dyDescent="0.2">
      <c r="A101" s="20">
        <v>41428</v>
      </c>
      <c r="B101" s="21">
        <v>1640.420044</v>
      </c>
      <c r="C101" s="3">
        <f t="shared" si="6"/>
        <v>5.9184400368024036E-3</v>
      </c>
      <c r="D101" s="3">
        <f t="shared" si="8"/>
        <v>6.4891704554910397E-3</v>
      </c>
      <c r="E101" s="4">
        <f t="shared" si="7"/>
        <v>-4.7737958255747878E-2</v>
      </c>
      <c r="F101" s="4">
        <f t="shared" si="9"/>
        <v>1.2445406631253254E-2</v>
      </c>
      <c r="G101" s="5">
        <f t="shared" si="10"/>
        <v>0</v>
      </c>
      <c r="H101" s="5">
        <f t="shared" si="11"/>
        <v>0</v>
      </c>
    </row>
    <row r="102" spans="1:8" x14ac:dyDescent="0.2">
      <c r="A102" s="20">
        <v>41429</v>
      </c>
      <c r="B102" s="21">
        <v>1631.380005</v>
      </c>
      <c r="C102" s="3">
        <f t="shared" si="6"/>
        <v>-5.5260479671095713E-3</v>
      </c>
      <c r="D102" s="3">
        <f t="shared" si="8"/>
        <v>6.2890054692544013E-3</v>
      </c>
      <c r="E102" s="4">
        <f t="shared" si="7"/>
        <v>-4.6265432942571467E-2</v>
      </c>
      <c r="F102" s="4">
        <f t="shared" si="9"/>
        <v>1.2372660107397496E-2</v>
      </c>
      <c r="G102" s="5">
        <f t="shared" si="10"/>
        <v>0</v>
      </c>
      <c r="H102" s="5">
        <f t="shared" si="11"/>
        <v>0</v>
      </c>
    </row>
    <row r="103" spans="1:8" x14ac:dyDescent="0.2">
      <c r="A103" s="20">
        <v>41430</v>
      </c>
      <c r="B103" s="21">
        <v>1608.900024</v>
      </c>
      <c r="C103" s="3">
        <f t="shared" si="6"/>
        <v>-1.3875554873113023E-2</v>
      </c>
      <c r="D103" s="3">
        <f t="shared" si="8"/>
        <v>7.013477832285871E-3</v>
      </c>
      <c r="E103" s="4">
        <f t="shared" si="7"/>
        <v>-5.1595055836754215E-2</v>
      </c>
      <c r="F103" s="4">
        <f t="shared" si="9"/>
        <v>-2.1410219370114517E-2</v>
      </c>
      <c r="G103" s="5">
        <f t="shared" si="10"/>
        <v>0</v>
      </c>
      <c r="H103" s="5">
        <f t="shared" si="11"/>
        <v>0</v>
      </c>
    </row>
    <row r="104" spans="1:8" x14ac:dyDescent="0.2">
      <c r="A104" s="20">
        <v>41431</v>
      </c>
      <c r="B104" s="21">
        <v>1622.5600589999999</v>
      </c>
      <c r="C104" s="3">
        <f t="shared" si="6"/>
        <v>8.4544546519640211E-3</v>
      </c>
      <c r="D104" s="3">
        <f t="shared" si="8"/>
        <v>7.1735158168942433E-3</v>
      </c>
      <c r="E104" s="4">
        <f t="shared" si="7"/>
        <v>-5.2772384538622992E-2</v>
      </c>
      <c r="F104" s="4">
        <f t="shared" si="9"/>
        <v>-3.1493914227150394E-2</v>
      </c>
      <c r="G104" s="5">
        <f t="shared" si="10"/>
        <v>0</v>
      </c>
      <c r="H104" s="5">
        <f t="shared" si="11"/>
        <v>0</v>
      </c>
    </row>
    <row r="105" spans="1:8" x14ac:dyDescent="0.2">
      <c r="A105" s="20">
        <v>41432</v>
      </c>
      <c r="B105" s="21">
        <v>1643.380005</v>
      </c>
      <c r="C105" s="3">
        <f t="shared" si="6"/>
        <v>1.2749914347878475E-2</v>
      </c>
      <c r="D105" s="3">
        <f t="shared" si="8"/>
        <v>7.6578915254082499E-3</v>
      </c>
      <c r="E105" s="4">
        <f t="shared" si="7"/>
        <v>-5.6335722489404293E-2</v>
      </c>
      <c r="F105" s="4">
        <f t="shared" si="9"/>
        <v>-4.3366409826418179E-2</v>
      </c>
      <c r="G105" s="5">
        <f t="shared" si="10"/>
        <v>0</v>
      </c>
      <c r="H105" s="5">
        <f t="shared" si="11"/>
        <v>0</v>
      </c>
    </row>
    <row r="106" spans="1:8" x14ac:dyDescent="0.2">
      <c r="A106" s="20">
        <v>41435</v>
      </c>
      <c r="B106" s="21">
        <v>1642.8100589999999</v>
      </c>
      <c r="C106" s="3">
        <f t="shared" si="6"/>
        <v>-3.4687342765627843E-4</v>
      </c>
      <c r="D106" s="3">
        <f t="shared" si="8"/>
        <v>7.6050232072183716E-3</v>
      </c>
      <c r="E106" s="4">
        <f t="shared" si="7"/>
        <v>-5.5946793644937827E-2</v>
      </c>
      <c r="F106" s="4">
        <f t="shared" si="9"/>
        <v>-2.3708689208241658E-2</v>
      </c>
      <c r="G106" s="5">
        <f t="shared" si="10"/>
        <v>0</v>
      </c>
      <c r="H106" s="5">
        <f t="shared" si="11"/>
        <v>0</v>
      </c>
    </row>
    <row r="107" spans="1:8" x14ac:dyDescent="0.2">
      <c r="A107" s="20">
        <v>41436</v>
      </c>
      <c r="B107" s="21">
        <v>1626.130005</v>
      </c>
      <c r="C107" s="3">
        <f t="shared" si="6"/>
        <v>-1.0205264360045457E-2</v>
      </c>
      <c r="D107" s="3">
        <f t="shared" si="8"/>
        <v>7.8926973817887176E-3</v>
      </c>
      <c r="E107" s="4">
        <f t="shared" si="7"/>
        <v>-5.8063085369910984E-2</v>
      </c>
      <c r="F107" s="4">
        <f t="shared" si="9"/>
        <v>-5.7591225194974296E-3</v>
      </c>
      <c r="G107" s="5">
        <f t="shared" si="10"/>
        <v>0</v>
      </c>
      <c r="H107" s="5">
        <f t="shared" si="11"/>
        <v>0</v>
      </c>
    </row>
    <row r="108" spans="1:8" x14ac:dyDescent="0.2">
      <c r="A108" s="20">
        <v>41437</v>
      </c>
      <c r="B108" s="21">
        <v>1612.5200199999999</v>
      </c>
      <c r="C108" s="3">
        <f t="shared" si="6"/>
        <v>-8.404776689422239E-3</v>
      </c>
      <c r="D108" s="3">
        <f t="shared" si="8"/>
        <v>8.0913442498409538E-3</v>
      </c>
      <c r="E108" s="4">
        <f t="shared" si="7"/>
        <v>-5.9524442558746775E-2</v>
      </c>
      <c r="F108" s="4">
        <f t="shared" si="9"/>
        <v>-1.4254500063751218E-2</v>
      </c>
      <c r="G108" s="5">
        <f t="shared" si="10"/>
        <v>0</v>
      </c>
      <c r="H108" s="5">
        <f t="shared" si="11"/>
        <v>0</v>
      </c>
    </row>
    <row r="109" spans="1:8" x14ac:dyDescent="0.2">
      <c r="A109" s="20">
        <v>41438</v>
      </c>
      <c r="B109" s="21">
        <v>1636.3599850000001</v>
      </c>
      <c r="C109" s="3">
        <f t="shared" si="6"/>
        <v>1.4676068591821044E-2</v>
      </c>
      <c r="D109" s="3">
        <f t="shared" si="8"/>
        <v>8.448876264821983E-3</v>
      </c>
      <c r="E109" s="4">
        <f t="shared" si="7"/>
        <v>-6.215464753229856E-2</v>
      </c>
      <c r="F109" s="4">
        <f t="shared" si="9"/>
        <v>-1.2650887986729193E-2</v>
      </c>
      <c r="G109" s="5">
        <f t="shared" si="10"/>
        <v>0</v>
      </c>
      <c r="H109" s="5">
        <f t="shared" si="11"/>
        <v>0</v>
      </c>
    </row>
    <row r="110" spans="1:8" x14ac:dyDescent="0.2">
      <c r="A110" s="20">
        <v>41439</v>
      </c>
      <c r="B110" s="21">
        <v>1626.7299800000001</v>
      </c>
      <c r="C110" s="3">
        <f t="shared" si="6"/>
        <v>-5.902401135768549E-3</v>
      </c>
      <c r="D110" s="3">
        <f t="shared" si="8"/>
        <v>8.4315085291746302E-3</v>
      </c>
      <c r="E110" s="4">
        <f t="shared" si="7"/>
        <v>-6.2026880779210938E-2</v>
      </c>
      <c r="F110" s="4">
        <f t="shared" si="9"/>
        <v>-1.4800563966554639E-2</v>
      </c>
      <c r="G110" s="5">
        <f t="shared" si="10"/>
        <v>0</v>
      </c>
      <c r="H110" s="5">
        <f t="shared" si="11"/>
        <v>0</v>
      </c>
    </row>
    <row r="111" spans="1:8" x14ac:dyDescent="0.2">
      <c r="A111" s="20">
        <v>41442</v>
      </c>
      <c r="B111" s="21">
        <v>1639.040039</v>
      </c>
      <c r="C111" s="3">
        <f t="shared" si="6"/>
        <v>7.5388758127373761E-3</v>
      </c>
      <c r="D111" s="3">
        <f t="shared" si="8"/>
        <v>8.5710110867095995E-3</v>
      </c>
      <c r="E111" s="4">
        <f t="shared" si="7"/>
        <v>-6.305313942256946E-2</v>
      </c>
      <c r="F111" s="4">
        <f t="shared" si="9"/>
        <v>-2.3106584442045445E-2</v>
      </c>
      <c r="G111" s="5">
        <f t="shared" si="10"/>
        <v>0</v>
      </c>
      <c r="H111" s="5">
        <f t="shared" si="11"/>
        <v>0</v>
      </c>
    </row>
    <row r="112" spans="1:8" x14ac:dyDescent="0.2">
      <c r="A112" s="20">
        <v>41443</v>
      </c>
      <c r="B112" s="21">
        <v>1651.8100589999999</v>
      </c>
      <c r="C112" s="3">
        <f t="shared" si="6"/>
        <v>7.760963712857687E-3</v>
      </c>
      <c r="D112" s="3">
        <f t="shared" si="8"/>
        <v>8.4336459705938276E-3</v>
      </c>
      <c r="E112" s="4">
        <f t="shared" si="7"/>
        <v>-6.2042604990794469E-2</v>
      </c>
      <c r="F112" s="4">
        <f t="shared" si="9"/>
        <v>-8.3345752278530336E-3</v>
      </c>
      <c r="G112" s="5">
        <f t="shared" si="10"/>
        <v>0</v>
      </c>
      <c r="H112" s="5">
        <f t="shared" si="11"/>
        <v>0</v>
      </c>
    </row>
    <row r="113" spans="1:8" x14ac:dyDescent="0.2">
      <c r="A113" s="20">
        <v>41444</v>
      </c>
      <c r="B113" s="21">
        <v>1628.9300539999999</v>
      </c>
      <c r="C113" s="3">
        <f t="shared" si="6"/>
        <v>-1.3948301396968838E-2</v>
      </c>
      <c r="D113" s="3">
        <f t="shared" si="8"/>
        <v>8.9340225807871699E-3</v>
      </c>
      <c r="E113" s="4">
        <f t="shared" si="7"/>
        <v>-6.5723654501421758E-2</v>
      </c>
      <c r="F113" s="4">
        <f t="shared" si="9"/>
        <v>2.7143895627587119E-2</v>
      </c>
      <c r="G113" s="5">
        <f t="shared" si="10"/>
        <v>0</v>
      </c>
      <c r="H113" s="5">
        <f t="shared" si="11"/>
        <v>0</v>
      </c>
    </row>
    <row r="114" spans="1:8" x14ac:dyDescent="0.2">
      <c r="A114" s="20">
        <v>41445</v>
      </c>
      <c r="B114" s="21">
        <v>1588.1899410000001</v>
      </c>
      <c r="C114" s="3">
        <f t="shared" si="6"/>
        <v>-2.5328424825547896E-2</v>
      </c>
      <c r="D114" s="3">
        <f t="shared" si="8"/>
        <v>1.0348054624502709E-2</v>
      </c>
      <c r="E114" s="4">
        <f t="shared" si="7"/>
        <v>-7.6126063120240256E-2</v>
      </c>
      <c r="F114" s="4">
        <f t="shared" si="9"/>
        <v>2.9715481173246874E-2</v>
      </c>
      <c r="G114" s="5">
        <f t="shared" si="10"/>
        <v>0</v>
      </c>
      <c r="H114" s="5">
        <f t="shared" si="11"/>
        <v>0</v>
      </c>
    </row>
    <row r="115" spans="1:8" x14ac:dyDescent="0.2">
      <c r="A115" s="20">
        <v>41446</v>
      </c>
      <c r="B115" s="21">
        <v>1592.4300539999999</v>
      </c>
      <c r="C115" s="3">
        <f t="shared" si="6"/>
        <v>2.666219490842604E-3</v>
      </c>
      <c r="D115" s="3">
        <f t="shared" si="8"/>
        <v>1.0310106747136389E-2</v>
      </c>
      <c r="E115" s="4">
        <f t="shared" si="7"/>
        <v>-7.5846897362762775E-2</v>
      </c>
      <c r="F115" s="4">
        <f t="shared" si="9"/>
        <v>4.913851192199116E-2</v>
      </c>
      <c r="G115" s="5">
        <f t="shared" si="10"/>
        <v>0</v>
      </c>
      <c r="H115" s="5">
        <f t="shared" si="11"/>
        <v>0</v>
      </c>
    </row>
    <row r="116" spans="1:8" x14ac:dyDescent="0.2">
      <c r="A116" s="20">
        <v>41449</v>
      </c>
      <c r="B116" s="21">
        <v>1573.089966</v>
      </c>
      <c r="C116" s="3">
        <f t="shared" si="6"/>
        <v>-1.2219369026923953E-2</v>
      </c>
      <c r="D116" s="3">
        <f t="shared" si="8"/>
        <v>1.0555339982482205E-2</v>
      </c>
      <c r="E116" s="4">
        <f t="shared" si="7"/>
        <v>-7.7650969860496966E-2</v>
      </c>
      <c r="F116" s="4">
        <f t="shared" si="9"/>
        <v>3.9867631732521433E-2</v>
      </c>
      <c r="G116" s="5">
        <f t="shared" si="10"/>
        <v>0</v>
      </c>
      <c r="H116" s="5">
        <f t="shared" si="11"/>
        <v>0</v>
      </c>
    </row>
    <row r="117" spans="1:8" x14ac:dyDescent="0.2">
      <c r="A117" s="20">
        <v>41450</v>
      </c>
      <c r="B117" s="21">
        <v>1588.030029</v>
      </c>
      <c r="C117" s="3">
        <f t="shared" si="6"/>
        <v>9.4524562581309868E-3</v>
      </c>
      <c r="D117" s="3">
        <f t="shared" si="8"/>
        <v>1.0858996440497534E-2</v>
      </c>
      <c r="E117" s="4">
        <f t="shared" si="7"/>
        <v>-7.9884836179196866E-2</v>
      </c>
      <c r="F117" s="4">
        <f t="shared" si="9"/>
        <v>4.3786054849311022E-2</v>
      </c>
      <c r="G117" s="5">
        <f t="shared" si="10"/>
        <v>0</v>
      </c>
      <c r="H117" s="5">
        <f t="shared" si="11"/>
        <v>0</v>
      </c>
    </row>
    <row r="118" spans="1:8" x14ac:dyDescent="0.2">
      <c r="A118" s="20">
        <v>41451</v>
      </c>
      <c r="B118" s="21">
        <v>1603.26001</v>
      </c>
      <c r="C118" s="3">
        <f t="shared" si="6"/>
        <v>9.5447899993218819E-3</v>
      </c>
      <c r="D118" s="3">
        <f t="shared" si="8"/>
        <v>1.1001564984237372E-2</v>
      </c>
      <c r="E118" s="4">
        <f t="shared" si="7"/>
        <v>-8.0933649927628484E-2</v>
      </c>
      <c r="F118" s="4">
        <f t="shared" si="9"/>
        <v>4.0687093500737147E-2</v>
      </c>
      <c r="G118" s="5">
        <f t="shared" si="10"/>
        <v>0</v>
      </c>
      <c r="H118" s="5">
        <f t="shared" si="11"/>
        <v>0</v>
      </c>
    </row>
    <row r="119" spans="1:8" x14ac:dyDescent="0.2">
      <c r="A119" s="20">
        <v>41452</v>
      </c>
      <c r="B119" s="21">
        <v>1613.1999510000001</v>
      </c>
      <c r="C119" s="3">
        <f t="shared" si="6"/>
        <v>6.180691047567341E-3</v>
      </c>
      <c r="D119" s="3">
        <f t="shared" si="8"/>
        <v>1.1055413473092794E-2</v>
      </c>
      <c r="E119" s="4">
        <f t="shared" si="7"/>
        <v>-8.1329789454359508E-2</v>
      </c>
      <c r="F119" s="4">
        <f t="shared" si="9"/>
        <v>4.6359817952827904E-2</v>
      </c>
      <c r="G119" s="5">
        <f t="shared" si="10"/>
        <v>0</v>
      </c>
      <c r="H119" s="5">
        <f t="shared" si="11"/>
        <v>0</v>
      </c>
    </row>
    <row r="120" spans="1:8" x14ac:dyDescent="0.2">
      <c r="A120" s="20">
        <v>41453</v>
      </c>
      <c r="B120" s="21">
        <v>1606.280029</v>
      </c>
      <c r="C120" s="3">
        <f t="shared" si="6"/>
        <v>-4.2987890587464486E-3</v>
      </c>
      <c r="D120" s="3">
        <f t="shared" si="8"/>
        <v>1.1023001884501704E-2</v>
      </c>
      <c r="E120" s="4">
        <f t="shared" si="7"/>
        <v>-8.1091351725873784E-2</v>
      </c>
      <c r="F120" s="4">
        <f t="shared" si="9"/>
        <v>3.7254962842028901E-2</v>
      </c>
      <c r="G120" s="5">
        <f t="shared" si="10"/>
        <v>0</v>
      </c>
      <c r="H120" s="5">
        <f t="shared" si="11"/>
        <v>0</v>
      </c>
    </row>
    <row r="121" spans="1:8" x14ac:dyDescent="0.2">
      <c r="A121" s="20">
        <v>41456</v>
      </c>
      <c r="B121" s="21">
        <v>1614.959961</v>
      </c>
      <c r="C121" s="3">
        <f t="shared" si="6"/>
        <v>5.3891998329119659E-3</v>
      </c>
      <c r="D121" s="3">
        <f t="shared" si="8"/>
        <v>1.069699555010278E-2</v>
      </c>
      <c r="E121" s="4">
        <f t="shared" si="7"/>
        <v>-7.8693067247235057E-2</v>
      </c>
      <c r="F121" s="4">
        <f t="shared" si="9"/>
        <v>4.0570226006341005E-2</v>
      </c>
      <c r="G121" s="5">
        <f t="shared" si="10"/>
        <v>0</v>
      </c>
      <c r="H121" s="5">
        <f t="shared" si="11"/>
        <v>0</v>
      </c>
    </row>
    <row r="122" spans="1:8" x14ac:dyDescent="0.2">
      <c r="A122" s="20">
        <v>41457</v>
      </c>
      <c r="B122" s="21">
        <v>1614.079956</v>
      </c>
      <c r="C122" s="3">
        <f t="shared" si="6"/>
        <v>-5.4505676263308595E-4</v>
      </c>
      <c r="D122" s="3">
        <f t="shared" si="8"/>
        <v>1.0596717446018741E-2</v>
      </c>
      <c r="E122" s="4">
        <f t="shared" si="7"/>
        <v>-7.7955365567249343E-2</v>
      </c>
      <c r="F122" s="4">
        <f t="shared" si="9"/>
        <v>4.4766859938655659E-2</v>
      </c>
      <c r="G122" s="5">
        <f t="shared" si="10"/>
        <v>0</v>
      </c>
      <c r="H122" s="5">
        <f t="shared" si="11"/>
        <v>0</v>
      </c>
    </row>
    <row r="123" spans="1:8" x14ac:dyDescent="0.2">
      <c r="A123" s="20">
        <v>41458</v>
      </c>
      <c r="B123" s="21">
        <v>1615.410034</v>
      </c>
      <c r="C123" s="3">
        <f t="shared" si="6"/>
        <v>8.2370781722355968E-4</v>
      </c>
      <c r="D123" s="3">
        <f t="shared" si="8"/>
        <v>1.0544711401199823E-2</v>
      </c>
      <c r="E123" s="4">
        <f t="shared" si="7"/>
        <v>-7.7572780086772208E-2</v>
      </c>
      <c r="F123" s="4">
        <f t="shared" si="9"/>
        <v>3.6225569663969323E-2</v>
      </c>
      <c r="G123" s="5">
        <f t="shared" si="10"/>
        <v>0</v>
      </c>
      <c r="H123" s="5">
        <f t="shared" si="11"/>
        <v>0</v>
      </c>
    </row>
    <row r="124" spans="1:8" x14ac:dyDescent="0.2">
      <c r="A124" s="20">
        <v>41460</v>
      </c>
      <c r="B124" s="21">
        <v>1631.8900149999999</v>
      </c>
      <c r="C124" s="3">
        <f t="shared" si="6"/>
        <v>1.0150046029892097E-2</v>
      </c>
      <c r="D124" s="3">
        <f t="shared" si="8"/>
        <v>1.0318269463214919E-2</v>
      </c>
      <c r="E124" s="4">
        <f t="shared" si="7"/>
        <v>-7.5906946856312552E-2</v>
      </c>
      <c r="F124" s="4">
        <f t="shared" si="9"/>
        <v>3.3018726888608421E-2</v>
      </c>
      <c r="G124" s="5">
        <f t="shared" si="10"/>
        <v>0</v>
      </c>
      <c r="H124" s="5">
        <f t="shared" si="11"/>
        <v>0</v>
      </c>
    </row>
    <row r="125" spans="1:8" x14ac:dyDescent="0.2">
      <c r="A125" s="20">
        <v>41463</v>
      </c>
      <c r="B125" s="21">
        <v>1640.459961</v>
      </c>
      <c r="C125" s="3">
        <f t="shared" si="6"/>
        <v>5.2378050365023488E-3</v>
      </c>
      <c r="D125" s="3">
        <f t="shared" si="8"/>
        <v>1.0220431217994657E-2</v>
      </c>
      <c r="E125" s="4">
        <f t="shared" si="7"/>
        <v>-7.5187194139354971E-2</v>
      </c>
      <c r="F125" s="4">
        <f t="shared" si="9"/>
        <v>2.3961411681275573E-2</v>
      </c>
      <c r="G125" s="5">
        <f t="shared" si="10"/>
        <v>0</v>
      </c>
      <c r="H125" s="5">
        <f t="shared" si="11"/>
        <v>0</v>
      </c>
    </row>
    <row r="126" spans="1:8" x14ac:dyDescent="0.2">
      <c r="A126" s="20">
        <v>41464</v>
      </c>
      <c r="B126" s="21">
        <v>1652.3199460000001</v>
      </c>
      <c r="C126" s="3">
        <f t="shared" si="6"/>
        <v>7.2036617218204386E-3</v>
      </c>
      <c r="D126" s="3">
        <f t="shared" si="8"/>
        <v>9.9569252338010603E-3</v>
      </c>
      <c r="E126" s="4">
        <f t="shared" si="7"/>
        <v>-7.324869710651323E-2</v>
      </c>
      <c r="F126" s="4">
        <f t="shared" si="9"/>
        <v>1.9961332434200899E-2</v>
      </c>
      <c r="G126" s="5">
        <f t="shared" si="10"/>
        <v>0</v>
      </c>
      <c r="H126" s="5">
        <f t="shared" si="11"/>
        <v>0</v>
      </c>
    </row>
    <row r="127" spans="1:8" x14ac:dyDescent="0.2">
      <c r="A127" s="20">
        <v>41465</v>
      </c>
      <c r="B127" s="21">
        <v>1652.619995</v>
      </c>
      <c r="C127" s="3">
        <f t="shared" si="6"/>
        <v>1.8157606866144437E-4</v>
      </c>
      <c r="D127" s="3">
        <f t="shared" si="8"/>
        <v>9.9559869152542162E-3</v>
      </c>
      <c r="E127" s="4">
        <f t="shared" si="7"/>
        <v>-7.3241794311783598E-2</v>
      </c>
      <c r="F127" s="4">
        <f t="shared" si="9"/>
        <v>9.0513295442420805E-3</v>
      </c>
      <c r="G127" s="5">
        <f t="shared" si="10"/>
        <v>0</v>
      </c>
      <c r="H127" s="5">
        <f t="shared" si="11"/>
        <v>0</v>
      </c>
    </row>
    <row r="128" spans="1:8" x14ac:dyDescent="0.2">
      <c r="A128" s="20">
        <v>41466</v>
      </c>
      <c r="B128" s="21">
        <v>1675.0200199999999</v>
      </c>
      <c r="C128" s="3">
        <f t="shared" si="6"/>
        <v>1.3463213116111398E-2</v>
      </c>
      <c r="D128" s="3">
        <f t="shared" si="8"/>
        <v>1.0048501699791471E-2</v>
      </c>
      <c r="E128" s="4">
        <f t="shared" si="7"/>
        <v>-7.3922384681935127E-2</v>
      </c>
      <c r="F128" s="4">
        <f t="shared" si="9"/>
        <v>6.7975510383893167E-3</v>
      </c>
      <c r="G128" s="5">
        <f t="shared" si="10"/>
        <v>0</v>
      </c>
      <c r="H128" s="5">
        <f t="shared" si="11"/>
        <v>0</v>
      </c>
    </row>
    <row r="129" spans="1:8" x14ac:dyDescent="0.2">
      <c r="A129" s="20">
        <v>41467</v>
      </c>
      <c r="B129" s="21">
        <v>1680.1899410000001</v>
      </c>
      <c r="C129" s="3">
        <f t="shared" si="6"/>
        <v>3.0817296989934157E-3</v>
      </c>
      <c r="D129" s="3">
        <f t="shared" si="8"/>
        <v>9.7969801986067095E-3</v>
      </c>
      <c r="E129" s="4">
        <f t="shared" si="7"/>
        <v>-7.2072052192391572E-2</v>
      </c>
      <c r="F129" s="4">
        <f t="shared" si="9"/>
        <v>1.6805816819967377E-3</v>
      </c>
      <c r="G129" s="5">
        <f t="shared" si="10"/>
        <v>0</v>
      </c>
      <c r="H129" s="5">
        <f t="shared" si="11"/>
        <v>0</v>
      </c>
    </row>
    <row r="130" spans="1:8" x14ac:dyDescent="0.2">
      <c r="A130" s="20">
        <v>41470</v>
      </c>
      <c r="B130" s="21">
        <v>1682.5</v>
      </c>
      <c r="C130" s="3">
        <f t="shared" si="6"/>
        <v>1.3739353933440478E-3</v>
      </c>
      <c r="D130" s="3">
        <f t="shared" si="8"/>
        <v>9.3535298615039699E-3</v>
      </c>
      <c r="E130" s="4">
        <f t="shared" si="7"/>
        <v>-6.880978410646163E-2</v>
      </c>
      <c r="F130" s="4">
        <f t="shared" si="9"/>
        <v>5.7699841147375672E-3</v>
      </c>
      <c r="G130" s="5">
        <f t="shared" si="10"/>
        <v>0</v>
      </c>
      <c r="H130" s="5">
        <f t="shared" si="11"/>
        <v>0</v>
      </c>
    </row>
    <row r="131" spans="1:8" x14ac:dyDescent="0.2">
      <c r="A131" s="20">
        <v>41471</v>
      </c>
      <c r="B131" s="21">
        <v>1676.26001</v>
      </c>
      <c r="C131" s="3">
        <f t="shared" si="6"/>
        <v>-3.7156552778868628E-3</v>
      </c>
      <c r="D131" s="3">
        <f t="shared" si="8"/>
        <v>9.2809467059948338E-3</v>
      </c>
      <c r="E131" s="4">
        <f t="shared" si="7"/>
        <v>-6.8275821919533158E-2</v>
      </c>
      <c r="F131" s="4">
        <f t="shared" si="9"/>
        <v>2.8633588819200039E-3</v>
      </c>
      <c r="G131" s="5">
        <f t="shared" si="10"/>
        <v>0</v>
      </c>
      <c r="H131" s="5">
        <f t="shared" si="11"/>
        <v>0</v>
      </c>
    </row>
    <row r="132" spans="1:8" x14ac:dyDescent="0.2">
      <c r="A132" s="20">
        <v>41472</v>
      </c>
      <c r="B132" s="21">
        <v>1680.910034</v>
      </c>
      <c r="C132" s="3">
        <f t="shared" si="6"/>
        <v>2.7702064016788992E-3</v>
      </c>
      <c r="D132" s="3">
        <f t="shared" si="8"/>
        <v>9.1817691065450013E-3</v>
      </c>
      <c r="E132" s="4">
        <f t="shared" si="7"/>
        <v>-6.7546216165621259E-2</v>
      </c>
      <c r="F132" s="4">
        <f t="shared" si="9"/>
        <v>1.0305605572211409E-2</v>
      </c>
      <c r="G132" s="5">
        <f t="shared" si="10"/>
        <v>0</v>
      </c>
      <c r="H132" s="5">
        <f t="shared" si="11"/>
        <v>0</v>
      </c>
    </row>
    <row r="133" spans="1:8" x14ac:dyDescent="0.2">
      <c r="A133" s="20">
        <v>41473</v>
      </c>
      <c r="B133" s="21">
        <v>1689.369995</v>
      </c>
      <c r="C133" s="3">
        <f t="shared" si="6"/>
        <v>5.0203417495381028E-3</v>
      </c>
      <c r="D133" s="3">
        <f t="shared" si="8"/>
        <v>9.1030082938002368E-3</v>
      </c>
      <c r="E133" s="4">
        <f t="shared" si="7"/>
        <v>-6.6966807685479274E-2</v>
      </c>
      <c r="F133" s="4">
        <f t="shared" si="9"/>
        <v>1.0335964005596242E-2</v>
      </c>
      <c r="G133" s="5">
        <f t="shared" si="10"/>
        <v>0</v>
      </c>
      <c r="H133" s="5">
        <f t="shared" si="11"/>
        <v>0</v>
      </c>
    </row>
    <row r="134" spans="1:8" x14ac:dyDescent="0.2">
      <c r="A134" s="20">
        <v>41474</v>
      </c>
      <c r="B134" s="21">
        <v>1692.089966</v>
      </c>
      <c r="C134" s="3">
        <f t="shared" si="6"/>
        <v>1.6087557552058895E-3</v>
      </c>
      <c r="D134" s="3">
        <f t="shared" si="8"/>
        <v>8.4276049515667317E-3</v>
      </c>
      <c r="E134" s="4">
        <f t="shared" si="7"/>
        <v>-6.1998163884474995E-2</v>
      </c>
      <c r="F134" s="4">
        <f t="shared" si="9"/>
        <v>6.8240710408405568E-3</v>
      </c>
      <c r="G134" s="5">
        <f t="shared" si="10"/>
        <v>0</v>
      </c>
      <c r="H134" s="5">
        <f t="shared" si="11"/>
        <v>0</v>
      </c>
    </row>
    <row r="135" spans="1:8" x14ac:dyDescent="0.2">
      <c r="A135" s="20">
        <v>41477</v>
      </c>
      <c r="B135" s="21">
        <v>1695.530029</v>
      </c>
      <c r="C135" s="3">
        <f t="shared" si="6"/>
        <v>2.0309622611414751E-3</v>
      </c>
      <c r="D135" s="3">
        <f t="shared" si="8"/>
        <v>5.6935040684937101E-3</v>
      </c>
      <c r="E135" s="4">
        <f t="shared" si="7"/>
        <v>-4.1884592401281964E-2</v>
      </c>
      <c r="F135" s="4">
        <f t="shared" si="9"/>
        <v>2.9382514208216616E-3</v>
      </c>
      <c r="G135" s="5">
        <f t="shared" si="10"/>
        <v>0</v>
      </c>
      <c r="H135" s="5">
        <f t="shared" si="11"/>
        <v>0</v>
      </c>
    </row>
    <row r="136" spans="1:8" x14ac:dyDescent="0.2">
      <c r="A136" s="20">
        <v>41478</v>
      </c>
      <c r="B136" s="21">
        <v>1692.3900149999999</v>
      </c>
      <c r="C136" s="3">
        <f t="shared" si="6"/>
        <v>-1.8536534855123367E-3</v>
      </c>
      <c r="D136" s="3">
        <f t="shared" si="8"/>
        <v>5.7958036140249025E-3</v>
      </c>
      <c r="E136" s="4">
        <f t="shared" si="7"/>
        <v>-4.2637164932339086E-2</v>
      </c>
      <c r="F136" s="4">
        <f t="shared" si="9"/>
        <v>2.9436289000671729E-3</v>
      </c>
      <c r="G136" s="5">
        <f t="shared" si="10"/>
        <v>0</v>
      </c>
      <c r="H136" s="5">
        <f t="shared" si="11"/>
        <v>0</v>
      </c>
    </row>
    <row r="137" spans="1:8" x14ac:dyDescent="0.2">
      <c r="A137" s="20">
        <v>41479</v>
      </c>
      <c r="B137" s="21">
        <v>1685.9399410000001</v>
      </c>
      <c r="C137" s="3">
        <f t="shared" si="6"/>
        <v>-3.8185031784132798E-3</v>
      </c>
      <c r="D137" s="3">
        <f t="shared" si="8"/>
        <v>4.9245538938103121E-3</v>
      </c>
      <c r="E137" s="4">
        <f t="shared" si="7"/>
        <v>-3.6227765909889027E-2</v>
      </c>
      <c r="F137" s="4">
        <f t="shared" si="9"/>
        <v>4.2683395780833827E-3</v>
      </c>
      <c r="G137" s="5">
        <f t="shared" si="10"/>
        <v>0</v>
      </c>
      <c r="H137" s="5">
        <f t="shared" si="11"/>
        <v>0</v>
      </c>
    </row>
    <row r="138" spans="1:8" x14ac:dyDescent="0.2">
      <c r="A138" s="20">
        <v>41480</v>
      </c>
      <c r="B138" s="21">
        <v>1690.25</v>
      </c>
      <c r="C138" s="3">
        <f t="shared" si="6"/>
        <v>2.5532102261524472E-3</v>
      </c>
      <c r="D138" s="3">
        <f t="shared" si="8"/>
        <v>4.7193788918589632E-3</v>
      </c>
      <c r="E138" s="4">
        <f t="shared" si="7"/>
        <v>-3.4718384125968033E-2</v>
      </c>
      <c r="F138" s="4">
        <f t="shared" si="9"/>
        <v>-1.3595934800743285E-4</v>
      </c>
      <c r="G138" s="5">
        <f t="shared" si="10"/>
        <v>0</v>
      </c>
      <c r="H138" s="5">
        <f t="shared" si="11"/>
        <v>0</v>
      </c>
    </row>
    <row r="139" spans="1:8" x14ac:dyDescent="0.2">
      <c r="A139" s="20">
        <v>41481</v>
      </c>
      <c r="B139" s="21">
        <v>1691.650024</v>
      </c>
      <c r="C139" s="3">
        <f t="shared" si="6"/>
        <v>8.2795119314081199E-4</v>
      </c>
      <c r="D139" s="3">
        <f t="shared" si="8"/>
        <v>4.4900061668233914E-3</v>
      </c>
      <c r="E139" s="4">
        <f t="shared" si="7"/>
        <v>-3.3030990390842813E-2</v>
      </c>
      <c r="F139" s="4">
        <f t="shared" si="9"/>
        <v>2.4534888979046731E-3</v>
      </c>
      <c r="G139" s="5">
        <f t="shared" si="10"/>
        <v>0</v>
      </c>
      <c r="H139" s="5">
        <f t="shared" si="11"/>
        <v>0</v>
      </c>
    </row>
    <row r="140" spans="1:8" x14ac:dyDescent="0.2">
      <c r="A140" s="20">
        <v>41484</v>
      </c>
      <c r="B140" s="21">
        <v>1685.329956</v>
      </c>
      <c r="C140" s="3">
        <f t="shared" ref="C140:C203" si="12">LN(B140/B139)</f>
        <v>-3.7430339630484658E-3</v>
      </c>
      <c r="D140" s="3">
        <f t="shared" si="8"/>
        <v>4.6100050605628771E-3</v>
      </c>
      <c r="E140" s="4">
        <f t="shared" si="7"/>
        <v>-3.3913769201996416E-2</v>
      </c>
      <c r="F140" s="4">
        <f t="shared" si="9"/>
        <v>4.8519514685351943E-3</v>
      </c>
      <c r="G140" s="5">
        <f t="shared" si="10"/>
        <v>0</v>
      </c>
      <c r="H140" s="5">
        <f t="shared" si="11"/>
        <v>0</v>
      </c>
    </row>
    <row r="141" spans="1:8" x14ac:dyDescent="0.2">
      <c r="A141" s="20">
        <v>41485</v>
      </c>
      <c r="B141" s="21">
        <v>1685.959961</v>
      </c>
      <c r="C141" s="3">
        <f t="shared" si="12"/>
        <v>3.7374715485425335E-4</v>
      </c>
      <c r="D141" s="3">
        <f t="shared" si="8"/>
        <v>4.3943043692940302E-3</v>
      </c>
      <c r="E141" s="4">
        <f t="shared" si="7"/>
        <v>-3.2326954575049006E-2</v>
      </c>
      <c r="F141" s="4">
        <f t="shared" si="9"/>
        <v>-2.016926135271624E-4</v>
      </c>
      <c r="G141" s="5">
        <f t="shared" si="10"/>
        <v>0</v>
      </c>
      <c r="H141" s="5">
        <f t="shared" si="11"/>
        <v>0</v>
      </c>
    </row>
    <row r="142" spans="1:8" x14ac:dyDescent="0.2">
      <c r="A142" s="20">
        <v>41486</v>
      </c>
      <c r="B142" s="21">
        <v>1685.7299800000001</v>
      </c>
      <c r="C142" s="3">
        <f t="shared" si="12"/>
        <v>-1.3641883113869047E-4</v>
      </c>
      <c r="D142" s="3">
        <f t="shared" si="8"/>
        <v>4.3657607690318536E-3</v>
      </c>
      <c r="E142" s="4">
        <f t="shared" si="7"/>
        <v>-3.2116971926707337E-2</v>
      </c>
      <c r="F142" s="4">
        <f t="shared" si="9"/>
        <v>-2.7048846383908493E-2</v>
      </c>
      <c r="G142" s="5">
        <f t="shared" si="10"/>
        <v>0</v>
      </c>
      <c r="H142" s="5">
        <f t="shared" si="11"/>
        <v>0</v>
      </c>
    </row>
    <row r="143" spans="1:8" x14ac:dyDescent="0.2">
      <c r="A143" s="20">
        <v>41487</v>
      </c>
      <c r="B143" s="21">
        <v>1706.869995</v>
      </c>
      <c r="C143" s="3">
        <f t="shared" si="12"/>
        <v>1.2462588439829694E-2</v>
      </c>
      <c r="D143" s="3">
        <f t="shared" si="8"/>
        <v>4.8735406434820472E-3</v>
      </c>
      <c r="E143" s="4">
        <f t="shared" si="7"/>
        <v>-3.5852483979576952E-2</v>
      </c>
      <c r="F143" s="4">
        <f t="shared" si="9"/>
        <v>-3.1998028055008697E-2</v>
      </c>
      <c r="G143" s="5">
        <f t="shared" si="10"/>
        <v>0</v>
      </c>
      <c r="H143" s="5">
        <f t="shared" si="11"/>
        <v>0</v>
      </c>
    </row>
    <row r="144" spans="1:8" x14ac:dyDescent="0.2">
      <c r="A144" s="20">
        <v>41488</v>
      </c>
      <c r="B144" s="21">
        <v>1709.670044</v>
      </c>
      <c r="C144" s="3">
        <f t="shared" si="12"/>
        <v>1.6391141885906207E-3</v>
      </c>
      <c r="D144" s="3">
        <f t="shared" si="8"/>
        <v>4.8613976204464867E-3</v>
      </c>
      <c r="E144" s="4">
        <f t="shared" si="7"/>
        <v>-3.5763153127390812E-2</v>
      </c>
      <c r="F144" s="4">
        <f t="shared" si="9"/>
        <v>-3.6434875028719615E-2</v>
      </c>
      <c r="G144" s="5">
        <f t="shared" si="10"/>
        <v>1</v>
      </c>
      <c r="H144" s="5">
        <f t="shared" si="11"/>
        <v>0</v>
      </c>
    </row>
    <row r="145" spans="1:8" x14ac:dyDescent="0.2">
      <c r="A145" s="20">
        <v>41491</v>
      </c>
      <c r="B145" s="21">
        <v>1707.1400149999999</v>
      </c>
      <c r="C145" s="3">
        <f t="shared" si="12"/>
        <v>-1.4809307036142759E-3</v>
      </c>
      <c r="D145" s="3">
        <f t="shared" si="8"/>
        <v>4.6271571861103535E-3</v>
      </c>
      <c r="E145" s="4">
        <f t="shared" si="7"/>
        <v>-3.4039949806897916E-2</v>
      </c>
      <c r="F145" s="4">
        <f t="shared" si="9"/>
        <v>-2.6881488821028691E-2</v>
      </c>
      <c r="G145" s="5">
        <f t="shared" si="10"/>
        <v>0</v>
      </c>
      <c r="H145" s="5">
        <f t="shared" si="11"/>
        <v>0</v>
      </c>
    </row>
    <row r="146" spans="1:8" x14ac:dyDescent="0.2">
      <c r="A146" s="20">
        <v>41492</v>
      </c>
      <c r="B146" s="21">
        <v>1697.369995</v>
      </c>
      <c r="C146" s="3">
        <f t="shared" si="12"/>
        <v>-5.7394731055311343E-3</v>
      </c>
      <c r="D146" s="3">
        <f t="shared" si="8"/>
        <v>4.8739626663672261E-3</v>
      </c>
      <c r="E146" s="4">
        <f t="shared" si="7"/>
        <v>-3.5855588615371907E-2</v>
      </c>
      <c r="F146" s="4">
        <f t="shared" si="9"/>
        <v>-2.8864732735174505E-2</v>
      </c>
      <c r="G146" s="5">
        <f t="shared" si="10"/>
        <v>0</v>
      </c>
      <c r="H146" s="5">
        <f t="shared" si="11"/>
        <v>0</v>
      </c>
    </row>
    <row r="147" spans="1:8" x14ac:dyDescent="0.2">
      <c r="A147" s="20">
        <v>41493</v>
      </c>
      <c r="B147" s="21">
        <v>1690.910034</v>
      </c>
      <c r="C147" s="3">
        <f t="shared" si="12"/>
        <v>-3.8131256991678873E-3</v>
      </c>
      <c r="D147" s="3">
        <f t="shared" si="8"/>
        <v>4.836112793302403E-3</v>
      </c>
      <c r="E147" s="4">
        <f t="shared" si="7"/>
        <v>-3.5577143832213998E-2</v>
      </c>
      <c r="F147" s="4">
        <f t="shared" si="9"/>
        <v>-2.4160211962832714E-2</v>
      </c>
      <c r="G147" s="5">
        <f t="shared" si="10"/>
        <v>0</v>
      </c>
      <c r="H147" s="5">
        <f t="shared" si="11"/>
        <v>0</v>
      </c>
    </row>
    <row r="148" spans="1:8" x14ac:dyDescent="0.2">
      <c r="A148" s="20">
        <v>41494</v>
      </c>
      <c r="B148" s="21">
        <v>1697.4799800000001</v>
      </c>
      <c r="C148" s="3">
        <f t="shared" si="12"/>
        <v>3.8779209041685599E-3</v>
      </c>
      <c r="D148" s="3">
        <f t="shared" si="8"/>
        <v>4.8681988605210249E-3</v>
      </c>
      <c r="E148" s="4">
        <f t="shared" si="7"/>
        <v>-3.5813186843871608E-2</v>
      </c>
      <c r="F148" s="4">
        <f t="shared" si="9"/>
        <v>-1.6644622357389217E-2</v>
      </c>
      <c r="G148" s="5">
        <f t="shared" si="10"/>
        <v>0</v>
      </c>
      <c r="H148" s="5">
        <f t="shared" si="11"/>
        <v>0</v>
      </c>
    </row>
    <row r="149" spans="1:8" x14ac:dyDescent="0.2">
      <c r="A149" s="20">
        <v>41495</v>
      </c>
      <c r="B149" s="21">
        <v>1691.420044</v>
      </c>
      <c r="C149" s="3">
        <f t="shared" si="12"/>
        <v>-3.5763477329500545E-3</v>
      </c>
      <c r="D149" s="3">
        <f t="shared" si="8"/>
        <v>4.0936353037612392E-3</v>
      </c>
      <c r="E149" s="4">
        <f t="shared" si="7"/>
        <v>-3.0115065182152331E-2</v>
      </c>
      <c r="F149" s="4">
        <f t="shared" si="9"/>
        <v>-1.9538876049499224E-2</v>
      </c>
      <c r="G149" s="5">
        <f t="shared" si="10"/>
        <v>0</v>
      </c>
      <c r="H149" s="5">
        <f t="shared" si="11"/>
        <v>0</v>
      </c>
    </row>
    <row r="150" spans="1:8" x14ac:dyDescent="0.2">
      <c r="A150" s="20">
        <v>41498</v>
      </c>
      <c r="B150" s="21">
        <v>1689.469971</v>
      </c>
      <c r="C150" s="3">
        <f t="shared" si="12"/>
        <v>-1.1535857171363676E-3</v>
      </c>
      <c r="D150" s="3">
        <f t="shared" si="8"/>
        <v>4.0624291716700647E-3</v>
      </c>
      <c r="E150" s="4">
        <f t="shared" si="7"/>
        <v>-2.9885495464218467E-2</v>
      </c>
      <c r="F150" s="4">
        <f t="shared" si="9"/>
        <v>-3.8312625112471403E-2</v>
      </c>
      <c r="G150" s="5">
        <f t="shared" si="10"/>
        <v>1</v>
      </c>
      <c r="H150" s="5">
        <f t="shared" si="11"/>
        <v>0</v>
      </c>
    </row>
    <row r="151" spans="1:8" x14ac:dyDescent="0.2">
      <c r="A151" s="20">
        <v>41499</v>
      </c>
      <c r="B151" s="21">
        <v>1694.160034</v>
      </c>
      <c r="C151" s="3">
        <f t="shared" si="12"/>
        <v>2.772209725484634E-3</v>
      </c>
      <c r="D151" s="3">
        <f t="shared" si="8"/>
        <v>4.0929052325226053E-3</v>
      </c>
      <c r="E151" s="4">
        <f t="shared" si="7"/>
        <v>-3.0109694370805538E-2</v>
      </c>
      <c r="F151" s="4">
        <f t="shared" si="9"/>
        <v>-3.0378684564582103E-2</v>
      </c>
      <c r="G151" s="5">
        <f t="shared" si="10"/>
        <v>1</v>
      </c>
      <c r="H151" s="5">
        <f t="shared" si="11"/>
        <v>1</v>
      </c>
    </row>
    <row r="152" spans="1:8" x14ac:dyDescent="0.2">
      <c r="A152" s="20">
        <v>41500</v>
      </c>
      <c r="B152" s="21">
        <v>1685.3900149999999</v>
      </c>
      <c r="C152" s="3">
        <f t="shared" si="12"/>
        <v>-5.1900629132010899E-3</v>
      </c>
      <c r="D152" s="3">
        <f t="shared" si="8"/>
        <v>4.1775254881220997E-3</v>
      </c>
      <c r="E152" s="4">
        <f t="shared" si="7"/>
        <v>-3.0732208181639575E-2</v>
      </c>
      <c r="F152" s="4">
        <f t="shared" si="9"/>
        <v>-1.4032642589778738E-2</v>
      </c>
      <c r="G152" s="5">
        <f t="shared" si="10"/>
        <v>0</v>
      </c>
      <c r="H152" s="5">
        <f t="shared" si="11"/>
        <v>0</v>
      </c>
    </row>
    <row r="153" spans="1:8" x14ac:dyDescent="0.2">
      <c r="A153" s="20">
        <v>41501</v>
      </c>
      <c r="B153" s="21">
        <v>1661.3199460000001</v>
      </c>
      <c r="C153" s="3">
        <f t="shared" si="12"/>
        <v>-1.4384565330551637E-2</v>
      </c>
      <c r="D153" s="3">
        <f t="shared" si="8"/>
        <v>5.2112232694686263E-3</v>
      </c>
      <c r="E153" s="4">
        <f t="shared" si="7"/>
        <v>-3.8336665773476032E-2</v>
      </c>
      <c r="F153" s="4">
        <f t="shared" si="9"/>
        <v>-1.3901942151486858E-2</v>
      </c>
      <c r="G153" s="5">
        <f t="shared" si="10"/>
        <v>0</v>
      </c>
      <c r="H153" s="5">
        <f t="shared" si="11"/>
        <v>0</v>
      </c>
    </row>
    <row r="154" spans="1:8" x14ac:dyDescent="0.2">
      <c r="A154" s="20">
        <v>41502</v>
      </c>
      <c r="B154" s="21">
        <v>1655.829956</v>
      </c>
      <c r="C154" s="3">
        <f t="shared" si="12"/>
        <v>-3.3100674825096146E-3</v>
      </c>
      <c r="D154" s="3">
        <f t="shared" si="8"/>
        <v>5.0807700856252526E-3</v>
      </c>
      <c r="E154" s="4">
        <f t="shared" si="7"/>
        <v>-3.7376979371745792E-2</v>
      </c>
      <c r="F154" s="4">
        <f t="shared" si="9"/>
        <v>-3.8285891431395435E-3</v>
      </c>
      <c r="G154" s="5">
        <f t="shared" si="10"/>
        <v>0</v>
      </c>
      <c r="H154" s="5">
        <f t="shared" si="11"/>
        <v>0</v>
      </c>
    </row>
    <row r="155" spans="1:8" x14ac:dyDescent="0.2">
      <c r="A155" s="20">
        <v>41505</v>
      </c>
      <c r="B155" s="21">
        <v>1646.0600589999999</v>
      </c>
      <c r="C155" s="3">
        <f t="shared" si="12"/>
        <v>-5.9177776773251568E-3</v>
      </c>
      <c r="D155" s="3">
        <f t="shared" si="8"/>
        <v>5.1557951239009636E-3</v>
      </c>
      <c r="E155" s="4">
        <f t="shared" si="7"/>
        <v>-3.7928905410660539E-2</v>
      </c>
      <c r="F155" s="4">
        <f t="shared" si="9"/>
        <v>4.4168536431553752E-4</v>
      </c>
      <c r="G155" s="5">
        <f t="shared" si="10"/>
        <v>0</v>
      </c>
      <c r="H155" s="5">
        <f t="shared" si="11"/>
        <v>0</v>
      </c>
    </row>
    <row r="156" spans="1:8" x14ac:dyDescent="0.2">
      <c r="A156" s="20">
        <v>41506</v>
      </c>
      <c r="B156" s="21">
        <v>1652.349976</v>
      </c>
      <c r="C156" s="3">
        <f t="shared" si="12"/>
        <v>3.8139131021598469E-3</v>
      </c>
      <c r="D156" s="3">
        <f t="shared" si="8"/>
        <v>5.2277978464233803E-3</v>
      </c>
      <c r="E156" s="4">
        <f t="shared" si="7"/>
        <v>-3.8458597608708261E-2</v>
      </c>
      <c r="F156" s="4">
        <f t="shared" si="9"/>
        <v>7.4471865171365503E-3</v>
      </c>
      <c r="G156" s="5">
        <f t="shared" si="10"/>
        <v>0</v>
      </c>
      <c r="H156" s="5">
        <f t="shared" si="11"/>
        <v>0</v>
      </c>
    </row>
    <row r="157" spans="1:8" x14ac:dyDescent="0.2">
      <c r="A157" s="20">
        <v>41507</v>
      </c>
      <c r="B157" s="21">
        <v>1642.8000489999999</v>
      </c>
      <c r="C157" s="3">
        <f t="shared" si="12"/>
        <v>-5.7963696133137383E-3</v>
      </c>
      <c r="D157" s="3">
        <f t="shared" si="8"/>
        <v>5.3213362420018286E-3</v>
      </c>
      <c r="E157" s="4">
        <f t="shared" si="7"/>
        <v>-3.9146718232763535E-2</v>
      </c>
      <c r="F157" s="4">
        <f t="shared" si="9"/>
        <v>-1.0808254335089244E-3</v>
      </c>
      <c r="G157" s="5">
        <f t="shared" si="10"/>
        <v>0</v>
      </c>
      <c r="H157" s="5">
        <f t="shared" si="11"/>
        <v>0</v>
      </c>
    </row>
    <row r="158" spans="1:8" x14ac:dyDescent="0.2">
      <c r="A158" s="20">
        <v>41508</v>
      </c>
      <c r="B158" s="21">
        <v>1656.959961</v>
      </c>
      <c r="C158" s="3">
        <f t="shared" si="12"/>
        <v>8.5824416765103891E-3</v>
      </c>
      <c r="D158" s="3">
        <f t="shared" si="8"/>
        <v>5.7149385029404949E-3</v>
      </c>
      <c r="E158" s="4">
        <f t="shared" si="7"/>
        <v>-4.2042276059597691E-2</v>
      </c>
      <c r="F158" s="4">
        <f t="shared" si="9"/>
        <v>4.9232148373140328E-3</v>
      </c>
      <c r="G158" s="5">
        <f t="shared" si="10"/>
        <v>0</v>
      </c>
      <c r="H158" s="5">
        <f t="shared" si="11"/>
        <v>0</v>
      </c>
    </row>
    <row r="159" spans="1:8" x14ac:dyDescent="0.2">
      <c r="A159" s="20">
        <v>41509</v>
      </c>
      <c r="B159" s="21">
        <v>1663.5</v>
      </c>
      <c r="C159" s="3">
        <f t="shared" si="12"/>
        <v>3.9392418724934625E-3</v>
      </c>
      <c r="D159" s="3">
        <f t="shared" si="8"/>
        <v>5.7637074067136721E-3</v>
      </c>
      <c r="E159" s="4">
        <f t="shared" ref="E159:E222" si="13">D159*SQRT(10)*factor_var5</f>
        <v>-4.2401047324502984E-2</v>
      </c>
      <c r="F159" s="4">
        <f t="shared" si="9"/>
        <v>1.6289994554797821E-2</v>
      </c>
      <c r="G159" s="5">
        <f t="shared" si="10"/>
        <v>0</v>
      </c>
      <c r="H159" s="5">
        <f t="shared" si="11"/>
        <v>0</v>
      </c>
    </row>
    <row r="160" spans="1:8" x14ac:dyDescent="0.2">
      <c r="A160" s="20">
        <v>41512</v>
      </c>
      <c r="B160" s="21">
        <v>1656.780029</v>
      </c>
      <c r="C160" s="3">
        <f t="shared" si="12"/>
        <v>-4.0478394092464407E-3</v>
      </c>
      <c r="D160" s="3">
        <f t="shared" ref="D160:D223" si="14">_xlfn.STDEV.S(C140:C160)</f>
        <v>5.7946791066130566E-3</v>
      </c>
      <c r="E160" s="4">
        <f t="shared" si="13"/>
        <v>-4.2628892428441534E-2</v>
      </c>
      <c r="F160" s="4">
        <f t="shared" ref="F160:F223" si="15">LN(B171/B161)</f>
        <v>3.533916871465953E-2</v>
      </c>
      <c r="G160" s="5">
        <f t="shared" ref="G160:G223" si="16">IF(E160&lt;F160, 0, 1)</f>
        <v>0</v>
      </c>
      <c r="H160" s="5">
        <f t="shared" si="11"/>
        <v>0</v>
      </c>
    </row>
    <row r="161" spans="1:8" x14ac:dyDescent="0.2">
      <c r="A161" s="20">
        <v>41513</v>
      </c>
      <c r="B161" s="21">
        <v>1630.4799800000001</v>
      </c>
      <c r="C161" s="3">
        <f t="shared" si="12"/>
        <v>-1.6001539337487443E-2</v>
      </c>
      <c r="D161" s="3">
        <f t="shared" si="14"/>
        <v>6.6412823339335684E-3</v>
      </c>
      <c r="E161" s="4">
        <f t="shared" si="13"/>
        <v>-4.8856978098592081E-2</v>
      </c>
      <c r="F161" s="4">
        <f t="shared" si="15"/>
        <v>2.9209149215278056E-2</v>
      </c>
      <c r="G161" s="5">
        <f t="shared" si="16"/>
        <v>0</v>
      </c>
      <c r="H161" s="5">
        <f t="shared" ref="H161:H224" si="17">IF(G160*G161=0, 0, 1)</f>
        <v>0</v>
      </c>
    </row>
    <row r="162" spans="1:8" x14ac:dyDescent="0.2">
      <c r="A162" s="20">
        <v>41514</v>
      </c>
      <c r="B162" s="21">
        <v>1634.959961</v>
      </c>
      <c r="C162" s="3">
        <f t="shared" si="12"/>
        <v>2.7438776346883054E-3</v>
      </c>
      <c r="D162" s="3">
        <f t="shared" si="14"/>
        <v>6.6959797661613578E-3</v>
      </c>
      <c r="E162" s="4">
        <f t="shared" si="13"/>
        <v>-4.9259362926405821E-2</v>
      </c>
      <c r="F162" s="4">
        <f t="shared" si="15"/>
        <v>2.995867405279529E-2</v>
      </c>
      <c r="G162" s="5">
        <f t="shared" si="16"/>
        <v>0</v>
      </c>
      <c r="H162" s="5">
        <f t="shared" si="17"/>
        <v>0</v>
      </c>
    </row>
    <row r="163" spans="1:8" x14ac:dyDescent="0.2">
      <c r="A163" s="20">
        <v>41515</v>
      </c>
      <c r="B163" s="21">
        <v>1638.170044</v>
      </c>
      <c r="C163" s="3">
        <f t="shared" si="12"/>
        <v>1.9614766442517134E-3</v>
      </c>
      <c r="D163" s="3">
        <f t="shared" si="14"/>
        <v>6.7323075702378282E-3</v>
      </c>
      <c r="E163" s="4">
        <f t="shared" si="13"/>
        <v>-4.9526610520905061E-2</v>
      </c>
      <c r="F163" s="4">
        <f t="shared" si="15"/>
        <v>3.8815049775592844E-2</v>
      </c>
      <c r="G163" s="5">
        <f t="shared" si="16"/>
        <v>0</v>
      </c>
      <c r="H163" s="5">
        <f t="shared" si="17"/>
        <v>0</v>
      </c>
    </row>
    <row r="164" spans="1:8" x14ac:dyDescent="0.2">
      <c r="A164" s="20">
        <v>41516</v>
      </c>
      <c r="B164" s="21">
        <v>1632.969971</v>
      </c>
      <c r="C164" s="3">
        <f t="shared" si="12"/>
        <v>-3.1793670442177291E-3</v>
      </c>
      <c r="D164" s="3">
        <f t="shared" si="14"/>
        <v>5.9455307409880566E-3</v>
      </c>
      <c r="E164" s="4">
        <f t="shared" si="13"/>
        <v>-4.3738641212819888E-2</v>
      </c>
      <c r="F164" s="4">
        <f t="shared" si="15"/>
        <v>3.886834393469514E-2</v>
      </c>
      <c r="G164" s="5">
        <f t="shared" si="16"/>
        <v>0</v>
      </c>
      <c r="H164" s="5">
        <f t="shared" si="17"/>
        <v>0</v>
      </c>
    </row>
    <row r="165" spans="1:8" x14ac:dyDescent="0.2">
      <c r="A165" s="20">
        <v>41520</v>
      </c>
      <c r="B165" s="21">
        <v>1639.7700199999999</v>
      </c>
      <c r="C165" s="3">
        <f t="shared" si="12"/>
        <v>4.1555753310222208E-3</v>
      </c>
      <c r="D165" s="3">
        <f t="shared" si="14"/>
        <v>6.0492766658802027E-3</v>
      </c>
      <c r="E165" s="4">
        <f t="shared" si="13"/>
        <v>-4.4501854117408389E-2</v>
      </c>
      <c r="F165" s="4">
        <f t="shared" si="15"/>
        <v>4.2888278017670603E-2</v>
      </c>
      <c r="G165" s="5">
        <f t="shared" si="16"/>
        <v>0</v>
      </c>
      <c r="H165" s="5">
        <f t="shared" si="17"/>
        <v>0</v>
      </c>
    </row>
    <row r="166" spans="1:8" x14ac:dyDescent="0.2">
      <c r="A166" s="20">
        <v>41521</v>
      </c>
      <c r="B166" s="21">
        <v>1653.079956</v>
      </c>
      <c r="C166" s="3">
        <f t="shared" si="12"/>
        <v>8.0841876096148183E-3</v>
      </c>
      <c r="D166" s="3">
        <f t="shared" si="14"/>
        <v>6.4370287629523324E-3</v>
      </c>
      <c r="E166" s="4">
        <f t="shared" si="13"/>
        <v>-4.7354374874964494E-2</v>
      </c>
      <c r="F166" s="4">
        <f t="shared" si="15"/>
        <v>3.98344921623522E-2</v>
      </c>
      <c r="G166" s="5">
        <f t="shared" si="16"/>
        <v>0</v>
      </c>
      <c r="H166" s="5">
        <f t="shared" si="17"/>
        <v>0</v>
      </c>
    </row>
    <row r="167" spans="1:8" x14ac:dyDescent="0.2">
      <c r="A167" s="20">
        <v>41522</v>
      </c>
      <c r="B167" s="21">
        <v>1655.079956</v>
      </c>
      <c r="C167" s="3">
        <f t="shared" si="12"/>
        <v>1.2091315395072581E-3</v>
      </c>
      <c r="D167" s="3">
        <f t="shared" si="14"/>
        <v>6.3883619886501283E-3</v>
      </c>
      <c r="E167" s="4">
        <f t="shared" si="13"/>
        <v>-4.699635493142694E-2</v>
      </c>
      <c r="F167" s="4">
        <f t="shared" si="15"/>
        <v>3.253700826422621E-2</v>
      </c>
      <c r="G167" s="5">
        <f t="shared" si="16"/>
        <v>0</v>
      </c>
      <c r="H167" s="5">
        <f t="shared" si="17"/>
        <v>0</v>
      </c>
    </row>
    <row r="168" spans="1:8" x14ac:dyDescent="0.2">
      <c r="A168" s="20">
        <v>41523</v>
      </c>
      <c r="B168" s="21">
        <v>1655.170044</v>
      </c>
      <c r="C168" s="3">
        <f t="shared" si="12"/>
        <v>5.4429725864882412E-5</v>
      </c>
      <c r="D168" s="3">
        <f t="shared" si="14"/>
        <v>6.365012013465174E-3</v>
      </c>
      <c r="E168" s="4">
        <f t="shared" si="13"/>
        <v>-4.6824579486738335E-2</v>
      </c>
      <c r="F168" s="4">
        <f t="shared" si="15"/>
        <v>1.7862967389628878E-2</v>
      </c>
      <c r="G168" s="5">
        <f t="shared" si="16"/>
        <v>0</v>
      </c>
      <c r="H168" s="5">
        <f t="shared" si="17"/>
        <v>0</v>
      </c>
    </row>
    <row r="169" spans="1:8" x14ac:dyDescent="0.2">
      <c r="A169" s="20">
        <v>41526</v>
      </c>
      <c r="B169" s="21">
        <v>1671.709961</v>
      </c>
      <c r="C169" s="3">
        <f t="shared" si="12"/>
        <v>9.9432821433165074E-3</v>
      </c>
      <c r="D169" s="3">
        <f t="shared" si="14"/>
        <v>6.7256478774176051E-3</v>
      </c>
      <c r="E169" s="4">
        <f t="shared" si="13"/>
        <v>-4.94776181049979E-2</v>
      </c>
      <c r="F169" s="4">
        <f t="shared" si="15"/>
        <v>7.9435055102934186E-3</v>
      </c>
      <c r="G169" s="5">
        <f t="shared" si="16"/>
        <v>0</v>
      </c>
      <c r="H169" s="5">
        <f t="shared" si="17"/>
        <v>0</v>
      </c>
    </row>
    <row r="170" spans="1:8" x14ac:dyDescent="0.2">
      <c r="A170" s="20">
        <v>41527</v>
      </c>
      <c r="B170" s="21">
        <v>1683.98999</v>
      </c>
      <c r="C170" s="3">
        <f t="shared" si="12"/>
        <v>7.3189403082372494E-3</v>
      </c>
      <c r="D170" s="3">
        <f t="shared" si="14"/>
        <v>6.9126129097391836E-3</v>
      </c>
      <c r="E170" s="4">
        <f t="shared" si="13"/>
        <v>-5.0853037192764287E-2</v>
      </c>
      <c r="F170" s="4">
        <f t="shared" si="15"/>
        <v>2.1526457782364253E-3</v>
      </c>
      <c r="G170" s="5">
        <f t="shared" si="16"/>
        <v>0</v>
      </c>
      <c r="H170" s="5">
        <f t="shared" si="17"/>
        <v>0</v>
      </c>
    </row>
    <row r="171" spans="1:8" x14ac:dyDescent="0.2">
      <c r="A171" s="20">
        <v>41528</v>
      </c>
      <c r="B171" s="21">
        <v>1689.130005</v>
      </c>
      <c r="C171" s="3">
        <f t="shared" si="12"/>
        <v>3.0476348223741328E-3</v>
      </c>
      <c r="D171" s="3">
        <f t="shared" si="14"/>
        <v>6.9446478425856271E-3</v>
      </c>
      <c r="E171" s="4">
        <f t="shared" si="13"/>
        <v>-5.108870403145168E-2</v>
      </c>
      <c r="F171" s="4">
        <f t="shared" si="15"/>
        <v>9.0181532462089639E-3</v>
      </c>
      <c r="G171" s="5">
        <f t="shared" si="16"/>
        <v>0</v>
      </c>
      <c r="H171" s="5">
        <f t="shared" si="17"/>
        <v>0</v>
      </c>
    </row>
    <row r="172" spans="1:8" x14ac:dyDescent="0.2">
      <c r="A172" s="20">
        <v>41529</v>
      </c>
      <c r="B172" s="21">
        <v>1683.420044</v>
      </c>
      <c r="C172" s="3">
        <f t="shared" si="12"/>
        <v>-3.3861418646932984E-3</v>
      </c>
      <c r="D172" s="3">
        <f t="shared" si="14"/>
        <v>6.9513289506405807E-3</v>
      </c>
      <c r="E172" s="4">
        <f t="shared" si="13"/>
        <v>-5.1137853989773337E-2</v>
      </c>
      <c r="F172" s="4">
        <f t="shared" si="15"/>
        <v>2.2250300688023035E-3</v>
      </c>
      <c r="G172" s="5">
        <f t="shared" si="16"/>
        <v>0</v>
      </c>
      <c r="H172" s="5">
        <f t="shared" si="17"/>
        <v>0</v>
      </c>
    </row>
    <row r="173" spans="1:8" x14ac:dyDescent="0.2">
      <c r="A173" s="20">
        <v>41530</v>
      </c>
      <c r="B173" s="21">
        <v>1687.98999</v>
      </c>
      <c r="C173" s="3">
        <f t="shared" si="12"/>
        <v>2.711001481768862E-3</v>
      </c>
      <c r="D173" s="3">
        <f t="shared" si="14"/>
        <v>6.8871076629493325E-3</v>
      </c>
      <c r="E173" s="4">
        <f t="shared" si="13"/>
        <v>-5.0665406367698479E-2</v>
      </c>
      <c r="F173" s="4">
        <f t="shared" si="15"/>
        <v>-9.4994584887564057E-3</v>
      </c>
      <c r="G173" s="5">
        <f t="shared" si="16"/>
        <v>0</v>
      </c>
      <c r="H173" s="5">
        <f t="shared" si="17"/>
        <v>0</v>
      </c>
    </row>
    <row r="174" spans="1:8" x14ac:dyDescent="0.2">
      <c r="A174" s="20">
        <v>41533</v>
      </c>
      <c r="B174" s="21">
        <v>1697.599976</v>
      </c>
      <c r="C174" s="3">
        <f t="shared" si="12"/>
        <v>5.6770086785799985E-3</v>
      </c>
      <c r="D174" s="3">
        <f t="shared" si="14"/>
        <v>6.1312620975395322E-3</v>
      </c>
      <c r="E174" s="4">
        <f t="shared" si="13"/>
        <v>-4.5104984693339054E-2</v>
      </c>
      <c r="F174" s="4">
        <f t="shared" si="15"/>
        <v>-5.741603397686413E-3</v>
      </c>
      <c r="G174" s="5">
        <f t="shared" si="16"/>
        <v>0</v>
      </c>
      <c r="H174" s="5">
        <f t="shared" si="17"/>
        <v>0</v>
      </c>
    </row>
    <row r="175" spans="1:8" x14ac:dyDescent="0.2">
      <c r="A175" s="20">
        <v>41534</v>
      </c>
      <c r="B175" s="21">
        <v>1704.76001</v>
      </c>
      <c r="C175" s="3">
        <f t="shared" si="12"/>
        <v>4.2088694901244251E-3</v>
      </c>
      <c r="D175" s="3">
        <f t="shared" si="14"/>
        <v>6.0845859119877067E-3</v>
      </c>
      <c r="E175" s="4">
        <f t="shared" si="13"/>
        <v>-4.476160863122234E-2</v>
      </c>
      <c r="F175" s="4">
        <f t="shared" si="15"/>
        <v>-1.85126170298009E-2</v>
      </c>
      <c r="G175" s="5">
        <f t="shared" si="16"/>
        <v>0</v>
      </c>
      <c r="H175" s="5">
        <f t="shared" si="17"/>
        <v>0</v>
      </c>
    </row>
    <row r="176" spans="1:8" x14ac:dyDescent="0.2">
      <c r="A176" s="20">
        <v>41535</v>
      </c>
      <c r="B176" s="21">
        <v>1725.5200199999999</v>
      </c>
      <c r="C176" s="3">
        <f t="shared" si="12"/>
        <v>1.2104121692590333E-2</v>
      </c>
      <c r="D176" s="3">
        <f t="shared" si="14"/>
        <v>6.2708975432561641E-3</v>
      </c>
      <c r="E176" s="4">
        <f t="shared" si="13"/>
        <v>-4.6132220936301774E-2</v>
      </c>
      <c r="F176" s="4">
        <f t="shared" si="15"/>
        <v>-2.5687935252401605E-2</v>
      </c>
      <c r="G176" s="5">
        <f t="shared" si="16"/>
        <v>0</v>
      </c>
      <c r="H176" s="5">
        <f t="shared" si="17"/>
        <v>0</v>
      </c>
    </row>
    <row r="177" spans="1:8" x14ac:dyDescent="0.2">
      <c r="A177" s="20">
        <v>41536</v>
      </c>
      <c r="B177" s="21">
        <v>1722.339966</v>
      </c>
      <c r="C177" s="3">
        <f t="shared" si="12"/>
        <v>-1.8446543158112249E-3</v>
      </c>
      <c r="D177" s="3">
        <f t="shared" si="14"/>
        <v>6.3214775407181099E-3</v>
      </c>
      <c r="E177" s="4">
        <f t="shared" si="13"/>
        <v>-4.6504315616812286E-2</v>
      </c>
      <c r="F177" s="4">
        <f t="shared" si="15"/>
        <v>-1.1416414268814607E-2</v>
      </c>
      <c r="G177" s="5">
        <f t="shared" si="16"/>
        <v>0</v>
      </c>
      <c r="H177" s="5">
        <f t="shared" si="17"/>
        <v>0</v>
      </c>
    </row>
    <row r="178" spans="1:8" x14ac:dyDescent="0.2">
      <c r="A178" s="20">
        <v>41537</v>
      </c>
      <c r="B178" s="21">
        <v>1709.910034</v>
      </c>
      <c r="C178" s="3">
        <f t="shared" si="12"/>
        <v>-7.2430541722609517E-3</v>
      </c>
      <c r="D178" s="3">
        <f t="shared" si="14"/>
        <v>6.4175605243169832E-3</v>
      </c>
      <c r="E178" s="4">
        <f t="shared" si="13"/>
        <v>-4.7211155650001647E-2</v>
      </c>
      <c r="F178" s="4">
        <f t="shared" si="15"/>
        <v>-1.5228403144269287E-2</v>
      </c>
      <c r="G178" s="5">
        <f t="shared" si="16"/>
        <v>0</v>
      </c>
      <c r="H178" s="5">
        <f t="shared" si="17"/>
        <v>0</v>
      </c>
    </row>
    <row r="179" spans="1:8" x14ac:dyDescent="0.2">
      <c r="A179" s="20">
        <v>41540</v>
      </c>
      <c r="B179" s="21">
        <v>1701.839966</v>
      </c>
      <c r="C179" s="3">
        <f t="shared" si="12"/>
        <v>-4.7307587312808378E-3</v>
      </c>
      <c r="D179" s="3">
        <f t="shared" si="14"/>
        <v>6.3825907726764225E-3</v>
      </c>
      <c r="E179" s="4">
        <f t="shared" si="13"/>
        <v>-4.6953898646894525E-2</v>
      </c>
      <c r="F179" s="4">
        <f t="shared" si="15"/>
        <v>-2.5036631538162359E-2</v>
      </c>
      <c r="G179" s="5">
        <f t="shared" si="16"/>
        <v>0</v>
      </c>
      <c r="H179" s="5">
        <f t="shared" si="17"/>
        <v>0</v>
      </c>
    </row>
    <row r="180" spans="1:8" x14ac:dyDescent="0.2">
      <c r="A180" s="20">
        <v>41541</v>
      </c>
      <c r="B180" s="21">
        <v>1697.420044</v>
      </c>
      <c r="C180" s="3">
        <f t="shared" si="12"/>
        <v>-2.6005215710982166E-3</v>
      </c>
      <c r="D180" s="3">
        <f t="shared" si="14"/>
        <v>6.405479330292738E-3</v>
      </c>
      <c r="E180" s="4">
        <f t="shared" si="13"/>
        <v>-4.7122279646517877E-2</v>
      </c>
      <c r="F180" s="4">
        <f t="shared" si="15"/>
        <v>-2.1719665044027555E-2</v>
      </c>
      <c r="G180" s="5">
        <f t="shared" si="16"/>
        <v>0</v>
      </c>
      <c r="H180" s="5">
        <f t="shared" si="17"/>
        <v>0</v>
      </c>
    </row>
    <row r="181" spans="1:8" x14ac:dyDescent="0.2">
      <c r="A181" s="20">
        <v>41542</v>
      </c>
      <c r="B181" s="21">
        <v>1692.7700199999999</v>
      </c>
      <c r="C181" s="3">
        <f t="shared" si="12"/>
        <v>-2.7432249096826906E-3</v>
      </c>
      <c r="D181" s="3">
        <f t="shared" si="14"/>
        <v>6.360638691848346E-3</v>
      </c>
      <c r="E181" s="4">
        <f t="shared" si="13"/>
        <v>-4.6792406892996956E-2</v>
      </c>
      <c r="F181" s="4">
        <f t="shared" si="15"/>
        <v>-3.6034072744720769E-3</v>
      </c>
      <c r="G181" s="5">
        <f t="shared" si="16"/>
        <v>0</v>
      </c>
      <c r="H181" s="5">
        <f t="shared" si="17"/>
        <v>0</v>
      </c>
    </row>
    <row r="182" spans="1:8" x14ac:dyDescent="0.2">
      <c r="A182" s="20">
        <v>41543</v>
      </c>
      <c r="B182" s="21">
        <v>1698.670044</v>
      </c>
      <c r="C182" s="3">
        <f t="shared" si="12"/>
        <v>3.4793656032791145E-3</v>
      </c>
      <c r="D182" s="3">
        <f t="shared" si="14"/>
        <v>5.0362093281972027E-3</v>
      </c>
      <c r="E182" s="4">
        <f t="shared" si="13"/>
        <v>-3.7049165579130017E-2</v>
      </c>
      <c r="F182" s="4">
        <f t="shared" si="15"/>
        <v>6.7453096975591247E-3</v>
      </c>
      <c r="G182" s="5">
        <f t="shared" si="16"/>
        <v>0</v>
      </c>
      <c r="H182" s="5">
        <f t="shared" si="17"/>
        <v>0</v>
      </c>
    </row>
    <row r="183" spans="1:8" x14ac:dyDescent="0.2">
      <c r="A183" s="20">
        <v>41544</v>
      </c>
      <c r="B183" s="21">
        <v>1691.75</v>
      </c>
      <c r="C183" s="3">
        <f t="shared" si="12"/>
        <v>-4.0821216956378114E-3</v>
      </c>
      <c r="D183" s="3">
        <f t="shared" si="14"/>
        <v>5.2000929456432988E-3</v>
      </c>
      <c r="E183" s="4">
        <f t="shared" si="13"/>
        <v>-3.8254784901677268E-2</v>
      </c>
      <c r="F183" s="4">
        <f t="shared" si="15"/>
        <v>1.685923102831461E-2</v>
      </c>
      <c r="G183" s="5">
        <f t="shared" si="16"/>
        <v>0</v>
      </c>
      <c r="H183" s="5">
        <f t="shared" si="17"/>
        <v>0</v>
      </c>
    </row>
    <row r="184" spans="1:8" x14ac:dyDescent="0.2">
      <c r="A184" s="20">
        <v>41547</v>
      </c>
      <c r="B184" s="21">
        <v>1681.5500489999999</v>
      </c>
      <c r="C184" s="3">
        <f t="shared" si="12"/>
        <v>-6.0474798789787367E-3</v>
      </c>
      <c r="D184" s="3">
        <f t="shared" si="14"/>
        <v>5.4613826545039951E-3</v>
      </c>
      <c r="E184" s="4">
        <f t="shared" si="13"/>
        <v>-4.01769777766839E-2</v>
      </c>
      <c r="F184" s="4">
        <f t="shared" si="15"/>
        <v>1.8037168670296596E-3</v>
      </c>
      <c r="G184" s="5">
        <f t="shared" si="16"/>
        <v>0</v>
      </c>
      <c r="H184" s="5">
        <f t="shared" si="17"/>
        <v>0</v>
      </c>
    </row>
    <row r="185" spans="1:8" x14ac:dyDescent="0.2">
      <c r="A185" s="20">
        <v>41548</v>
      </c>
      <c r="B185" s="21">
        <v>1695</v>
      </c>
      <c r="C185" s="3">
        <f t="shared" si="12"/>
        <v>7.9667245811945262E-3</v>
      </c>
      <c r="D185" s="3">
        <f t="shared" si="14"/>
        <v>5.5508283790816799E-3</v>
      </c>
      <c r="E185" s="4">
        <f t="shared" si="13"/>
        <v>-4.0834990429507875E-2</v>
      </c>
      <c r="F185" s="4">
        <f t="shared" si="15"/>
        <v>1.6203412838137737E-2</v>
      </c>
      <c r="G185" s="5">
        <f t="shared" si="16"/>
        <v>0</v>
      </c>
      <c r="H185" s="5">
        <f t="shared" si="17"/>
        <v>0</v>
      </c>
    </row>
    <row r="186" spans="1:8" x14ac:dyDescent="0.2">
      <c r="A186" s="20">
        <v>41549</v>
      </c>
      <c r="B186" s="21">
        <v>1693.869995</v>
      </c>
      <c r="C186" s="3">
        <f t="shared" si="12"/>
        <v>-6.6689193952412568E-4</v>
      </c>
      <c r="D186" s="3">
        <f t="shared" si="14"/>
        <v>5.5471863751925185E-3</v>
      </c>
      <c r="E186" s="4">
        <f t="shared" si="13"/>
        <v>-4.0808197816982042E-2</v>
      </c>
      <c r="F186" s="4">
        <f t="shared" si="15"/>
        <v>3.1944699587684137E-2</v>
      </c>
      <c r="G186" s="5">
        <f t="shared" si="16"/>
        <v>0</v>
      </c>
      <c r="H186" s="5">
        <f t="shared" si="17"/>
        <v>0</v>
      </c>
    </row>
    <row r="187" spans="1:8" x14ac:dyDescent="0.2">
      <c r="A187" s="20">
        <v>41550</v>
      </c>
      <c r="B187" s="21">
        <v>1678.660034</v>
      </c>
      <c r="C187" s="3">
        <f t="shared" si="12"/>
        <v>-9.0199725384119255E-3</v>
      </c>
      <c r="D187" s="3">
        <f t="shared" si="14"/>
        <v>5.7895437212881996E-3</v>
      </c>
      <c r="E187" s="4">
        <f t="shared" si="13"/>
        <v>-4.2591113668899505E-2</v>
      </c>
      <c r="F187" s="4">
        <f t="shared" si="15"/>
        <v>3.144363847888812E-2</v>
      </c>
      <c r="G187" s="5">
        <f t="shared" si="16"/>
        <v>0</v>
      </c>
      <c r="H187" s="5">
        <f t="shared" si="17"/>
        <v>0</v>
      </c>
    </row>
    <row r="188" spans="1:8" x14ac:dyDescent="0.2">
      <c r="A188" s="20">
        <v>41551</v>
      </c>
      <c r="B188" s="21">
        <v>1690.5</v>
      </c>
      <c r="C188" s="3">
        <f t="shared" si="12"/>
        <v>7.0284668113261943E-3</v>
      </c>
      <c r="D188" s="3">
        <f t="shared" si="14"/>
        <v>5.9505907565586087E-3</v>
      </c>
      <c r="E188" s="4">
        <f t="shared" si="13"/>
        <v>-4.3775865510399567E-2</v>
      </c>
      <c r="F188" s="4">
        <f t="shared" si="15"/>
        <v>4.0078118192235487E-2</v>
      </c>
      <c r="G188" s="5">
        <f t="shared" si="16"/>
        <v>0</v>
      </c>
      <c r="H188" s="5">
        <f t="shared" si="17"/>
        <v>0</v>
      </c>
    </row>
    <row r="189" spans="1:8" x14ac:dyDescent="0.2">
      <c r="A189" s="20">
        <v>41554</v>
      </c>
      <c r="B189" s="21">
        <v>1676.119995</v>
      </c>
      <c r="C189" s="3">
        <f t="shared" si="12"/>
        <v>-8.5427476067355436E-3</v>
      </c>
      <c r="D189" s="3">
        <f t="shared" si="14"/>
        <v>6.3046976464078133E-3</v>
      </c>
      <c r="E189" s="4">
        <f t="shared" si="13"/>
        <v>-4.638087335256371E-2</v>
      </c>
      <c r="F189" s="4">
        <f t="shared" si="15"/>
        <v>5.8207984531013703E-2</v>
      </c>
      <c r="G189" s="5">
        <f t="shared" si="16"/>
        <v>0</v>
      </c>
      <c r="H189" s="5">
        <f t="shared" si="17"/>
        <v>0</v>
      </c>
    </row>
    <row r="190" spans="1:8" x14ac:dyDescent="0.2">
      <c r="A190" s="20">
        <v>41555</v>
      </c>
      <c r="B190" s="21">
        <v>1655.4499510000001</v>
      </c>
      <c r="C190" s="3">
        <f t="shared" si="12"/>
        <v>-1.2408749964991285E-2</v>
      </c>
      <c r="D190" s="3">
        <f t="shared" si="14"/>
        <v>6.5309900913424063E-3</v>
      </c>
      <c r="E190" s="4">
        <f t="shared" si="13"/>
        <v>-4.804560682874133E-2</v>
      </c>
      <c r="F190" s="4">
        <f t="shared" si="15"/>
        <v>5.289848974246121E-2</v>
      </c>
      <c r="G190" s="5">
        <f t="shared" si="16"/>
        <v>0</v>
      </c>
      <c r="H190" s="5">
        <f t="shared" si="17"/>
        <v>0</v>
      </c>
    </row>
    <row r="191" spans="1:8" x14ac:dyDescent="0.2">
      <c r="A191" s="20">
        <v>41556</v>
      </c>
      <c r="B191" s="21">
        <v>1656.400024</v>
      </c>
      <c r="C191" s="3">
        <f t="shared" si="12"/>
        <v>5.7374158445198812E-4</v>
      </c>
      <c r="D191" s="3">
        <f t="shared" si="14"/>
        <v>6.2904428719128685E-3</v>
      </c>
      <c r="E191" s="4">
        <f t="shared" si="13"/>
        <v>-4.627600727847115E-2</v>
      </c>
      <c r="F191" s="4">
        <f t="shared" si="15"/>
        <v>3.4555704681895595E-2</v>
      </c>
      <c r="G191" s="5">
        <f t="shared" si="16"/>
        <v>0</v>
      </c>
      <c r="H191" s="5">
        <f t="shared" si="17"/>
        <v>0</v>
      </c>
    </row>
    <row r="192" spans="1:8" x14ac:dyDescent="0.2">
      <c r="A192" s="20">
        <v>41557</v>
      </c>
      <c r="B192" s="21">
        <v>1692.5600589999999</v>
      </c>
      <c r="C192" s="3">
        <f t="shared" si="12"/>
        <v>2.1595623372834851E-2</v>
      </c>
      <c r="D192" s="3">
        <f t="shared" si="14"/>
        <v>7.9412691135264269E-3</v>
      </c>
      <c r="E192" s="4">
        <f t="shared" si="13"/>
        <v>-5.842040612731874E-2</v>
      </c>
      <c r="F192" s="4">
        <f t="shared" si="15"/>
        <v>3.2674324229630333E-2</v>
      </c>
      <c r="G192" s="5">
        <f t="shared" si="16"/>
        <v>0</v>
      </c>
      <c r="H192" s="5">
        <f t="shared" si="17"/>
        <v>0</v>
      </c>
    </row>
    <row r="193" spans="1:8" x14ac:dyDescent="0.2">
      <c r="A193" s="20">
        <v>41558</v>
      </c>
      <c r="B193" s="21">
        <v>1703.1999510000001</v>
      </c>
      <c r="C193" s="3">
        <f t="shared" si="12"/>
        <v>6.2665952763933152E-3</v>
      </c>
      <c r="D193" s="3">
        <f t="shared" si="14"/>
        <v>8.0086750746496856E-3</v>
      </c>
      <c r="E193" s="4">
        <f t="shared" si="13"/>
        <v>-5.8916281983926545E-2</v>
      </c>
      <c r="F193" s="4">
        <f t="shared" si="15"/>
        <v>2.9936698831208319E-2</v>
      </c>
      <c r="G193" s="5">
        <f t="shared" si="16"/>
        <v>0</v>
      </c>
      <c r="H193" s="5">
        <f t="shared" si="17"/>
        <v>0</v>
      </c>
    </row>
    <row r="194" spans="1:8" x14ac:dyDescent="0.2">
      <c r="A194" s="20">
        <v>41561</v>
      </c>
      <c r="B194" s="21">
        <v>1710.1400149999999</v>
      </c>
      <c r="C194" s="3">
        <f t="shared" si="12"/>
        <v>4.0664414517766513E-3</v>
      </c>
      <c r="D194" s="3">
        <f t="shared" si="14"/>
        <v>8.0323362752653168E-3</v>
      </c>
      <c r="E194" s="4">
        <f t="shared" si="13"/>
        <v>-5.9090346976519569E-2</v>
      </c>
      <c r="F194" s="4">
        <f t="shared" si="15"/>
        <v>4.2594149727907524E-2</v>
      </c>
      <c r="G194" s="5">
        <f t="shared" si="16"/>
        <v>0</v>
      </c>
      <c r="H194" s="5">
        <f t="shared" si="17"/>
        <v>0</v>
      </c>
    </row>
    <row r="195" spans="1:8" x14ac:dyDescent="0.2">
      <c r="A195" s="20">
        <v>41562</v>
      </c>
      <c r="B195" s="21">
        <v>1698.0600589999999</v>
      </c>
      <c r="C195" s="3">
        <f t="shared" si="12"/>
        <v>-7.0887895800904504E-3</v>
      </c>
      <c r="D195" s="3">
        <f t="shared" si="14"/>
        <v>8.1132014529492723E-3</v>
      </c>
      <c r="E195" s="4">
        <f t="shared" si="13"/>
        <v>-5.9685236339204396E-2</v>
      </c>
      <c r="F195" s="4">
        <f t="shared" si="15"/>
        <v>2.3973496329142321E-2</v>
      </c>
      <c r="G195" s="5">
        <f t="shared" si="16"/>
        <v>0</v>
      </c>
      <c r="H195" s="5">
        <f t="shared" si="17"/>
        <v>0</v>
      </c>
    </row>
    <row r="196" spans="1:8" x14ac:dyDescent="0.2">
      <c r="A196" s="20">
        <v>41563</v>
      </c>
      <c r="B196" s="21">
        <v>1721.540039</v>
      </c>
      <c r="C196" s="3">
        <f t="shared" si="12"/>
        <v>1.3732804031583921E-2</v>
      </c>
      <c r="D196" s="3">
        <f t="shared" si="14"/>
        <v>8.6104325859994255E-3</v>
      </c>
      <c r="E196" s="4">
        <f t="shared" si="13"/>
        <v>-6.3343145965067391E-2</v>
      </c>
      <c r="F196" s="4">
        <f t="shared" si="15"/>
        <v>1.3405411284097836E-2</v>
      </c>
      <c r="G196" s="5">
        <f t="shared" si="16"/>
        <v>0</v>
      </c>
      <c r="H196" s="5">
        <f t="shared" si="17"/>
        <v>0</v>
      </c>
    </row>
    <row r="197" spans="1:8" x14ac:dyDescent="0.2">
      <c r="A197" s="20">
        <v>41564</v>
      </c>
      <c r="B197" s="21">
        <v>1733.150024</v>
      </c>
      <c r="C197" s="3">
        <f t="shared" si="12"/>
        <v>6.7213142111343634E-3</v>
      </c>
      <c r="D197" s="3">
        <f t="shared" si="14"/>
        <v>8.3219555803128609E-3</v>
      </c>
      <c r="E197" s="4">
        <f t="shared" si="13"/>
        <v>-6.1220948166494343E-2</v>
      </c>
      <c r="F197" s="4">
        <f t="shared" si="15"/>
        <v>9.7772202289240443E-3</v>
      </c>
      <c r="G197" s="5">
        <f t="shared" si="16"/>
        <v>0</v>
      </c>
      <c r="H197" s="5">
        <f t="shared" si="17"/>
        <v>0</v>
      </c>
    </row>
    <row r="198" spans="1:8" x14ac:dyDescent="0.2">
      <c r="A198" s="20">
        <v>41565</v>
      </c>
      <c r="B198" s="21">
        <v>1744.5</v>
      </c>
      <c r="C198" s="3">
        <f t="shared" si="12"/>
        <v>6.5274057025300394E-3</v>
      </c>
      <c r="D198" s="3">
        <f t="shared" si="14"/>
        <v>8.4185733247321547E-3</v>
      </c>
      <c r="E198" s="4">
        <f t="shared" si="13"/>
        <v>-6.1931722198628122E-2</v>
      </c>
      <c r="F198" s="4">
        <f t="shared" si="15"/>
        <v>1.3249687464348301E-2</v>
      </c>
      <c r="G198" s="5">
        <f t="shared" si="16"/>
        <v>0</v>
      </c>
      <c r="H198" s="5">
        <f t="shared" si="17"/>
        <v>0</v>
      </c>
    </row>
    <row r="199" spans="1:8" x14ac:dyDescent="0.2">
      <c r="A199" s="20">
        <v>41568</v>
      </c>
      <c r="B199" s="21">
        <v>1744.660034</v>
      </c>
      <c r="C199" s="3">
        <f t="shared" si="12"/>
        <v>9.173210661182967E-5</v>
      </c>
      <c r="D199" s="3">
        <f t="shared" si="14"/>
        <v>8.226487283116448E-3</v>
      </c>
      <c r="E199" s="4">
        <f t="shared" si="13"/>
        <v>-6.0518630109422308E-2</v>
      </c>
      <c r="F199" s="4">
        <f t="shared" si="15"/>
        <v>4.7190402471127095E-3</v>
      </c>
      <c r="G199" s="5">
        <f t="shared" si="16"/>
        <v>0</v>
      </c>
      <c r="H199" s="5">
        <f t="shared" si="17"/>
        <v>0</v>
      </c>
    </row>
    <row r="200" spans="1:8" x14ac:dyDescent="0.2">
      <c r="A200" s="20">
        <v>41569</v>
      </c>
      <c r="B200" s="21">
        <v>1754.670044</v>
      </c>
      <c r="C200" s="3">
        <f t="shared" si="12"/>
        <v>5.7211163737868895E-3</v>
      </c>
      <c r="D200" s="3">
        <f t="shared" si="14"/>
        <v>8.1811497503359032E-3</v>
      </c>
      <c r="E200" s="4">
        <f t="shared" si="13"/>
        <v>-6.01851019239414E-2</v>
      </c>
      <c r="F200" s="4">
        <f t="shared" si="15"/>
        <v>1.3711261862727241E-2</v>
      </c>
      <c r="G200" s="5">
        <f t="shared" si="16"/>
        <v>0</v>
      </c>
      <c r="H200" s="5">
        <f t="shared" si="17"/>
        <v>0</v>
      </c>
    </row>
    <row r="201" spans="1:8" x14ac:dyDescent="0.2">
      <c r="A201" s="20">
        <v>41570</v>
      </c>
      <c r="B201" s="21">
        <v>1746.380005</v>
      </c>
      <c r="C201" s="3">
        <f t="shared" si="12"/>
        <v>-4.7357532041004645E-3</v>
      </c>
      <c r="D201" s="3">
        <f t="shared" si="14"/>
        <v>8.2470858754449296E-3</v>
      </c>
      <c r="E201" s="4">
        <f t="shared" si="13"/>
        <v>-6.0670164846789575E-2</v>
      </c>
      <c r="F201" s="4">
        <f t="shared" si="15"/>
        <v>-2.8120125537510208E-3</v>
      </c>
      <c r="G201" s="5">
        <f t="shared" si="16"/>
        <v>0</v>
      </c>
      <c r="H201" s="5">
        <f t="shared" si="17"/>
        <v>0</v>
      </c>
    </row>
    <row r="202" spans="1:8" x14ac:dyDescent="0.2">
      <c r="A202" s="20">
        <v>41571</v>
      </c>
      <c r="B202" s="21">
        <v>1752.0699460000001</v>
      </c>
      <c r="C202" s="3">
        <f t="shared" si="12"/>
        <v>3.2528383122691091E-3</v>
      </c>
      <c r="D202" s="3">
        <f t="shared" si="14"/>
        <v>8.2018104503970707E-3</v>
      </c>
      <c r="E202" s="4">
        <f t="shared" si="13"/>
        <v>-6.0337093560440945E-2</v>
      </c>
      <c r="F202" s="4">
        <f t="shared" si="15"/>
        <v>6.1409814528236841E-3</v>
      </c>
      <c r="G202" s="5">
        <f t="shared" si="16"/>
        <v>0</v>
      </c>
      <c r="H202" s="5">
        <f t="shared" si="17"/>
        <v>0</v>
      </c>
    </row>
    <row r="203" spans="1:8" x14ac:dyDescent="0.2">
      <c r="A203" s="20">
        <v>41572</v>
      </c>
      <c r="B203" s="21">
        <v>1759.7700199999999</v>
      </c>
      <c r="C203" s="3">
        <f t="shared" si="12"/>
        <v>4.3852148241281608E-3</v>
      </c>
      <c r="D203" s="3">
        <f t="shared" si="14"/>
        <v>8.2143425686926671E-3</v>
      </c>
      <c r="E203" s="4">
        <f t="shared" si="13"/>
        <v>-6.0429286814440777E-2</v>
      </c>
      <c r="F203" s="4">
        <f t="shared" si="15"/>
        <v>5.5348358614070847E-3</v>
      </c>
      <c r="G203" s="5">
        <f t="shared" si="16"/>
        <v>0</v>
      </c>
      <c r="H203" s="5">
        <f t="shared" si="17"/>
        <v>0</v>
      </c>
    </row>
    <row r="204" spans="1:8" x14ac:dyDescent="0.2">
      <c r="A204" s="20">
        <v>41575</v>
      </c>
      <c r="B204" s="21">
        <v>1762.1099850000001</v>
      </c>
      <c r="C204" s="3">
        <f t="shared" ref="C204:C267" si="18">LN(B204/B203)</f>
        <v>1.328816053354726E-3</v>
      </c>
      <c r="D204" s="3">
        <f t="shared" si="14"/>
        <v>8.108655623971367E-3</v>
      </c>
      <c r="E204" s="4">
        <f t="shared" si="13"/>
        <v>-5.9651794685071029E-2</v>
      </c>
      <c r="F204" s="4">
        <f t="shared" si="15"/>
        <v>-2.4070313290522134E-3</v>
      </c>
      <c r="G204" s="5">
        <f t="shared" si="16"/>
        <v>0</v>
      </c>
      <c r="H204" s="5">
        <f t="shared" si="17"/>
        <v>0</v>
      </c>
    </row>
    <row r="205" spans="1:8" x14ac:dyDescent="0.2">
      <c r="A205" s="20">
        <v>41576</v>
      </c>
      <c r="B205" s="21">
        <v>1771.9499510000001</v>
      </c>
      <c r="C205" s="3">
        <f t="shared" si="18"/>
        <v>5.5686613166085804E-3</v>
      </c>
      <c r="D205" s="3">
        <f t="shared" si="14"/>
        <v>7.9307580244836577E-3</v>
      </c>
      <c r="E205" s="4">
        <f t="shared" si="13"/>
        <v>-5.8343080692058895E-2</v>
      </c>
      <c r="F205" s="4">
        <f t="shared" si="15"/>
        <v>1.0543570988448091E-2</v>
      </c>
      <c r="G205" s="5">
        <f t="shared" si="16"/>
        <v>0</v>
      </c>
      <c r="H205" s="5">
        <f t="shared" si="17"/>
        <v>0</v>
      </c>
    </row>
    <row r="206" spans="1:8" x14ac:dyDescent="0.2">
      <c r="A206" s="20">
        <v>41577</v>
      </c>
      <c r="B206" s="21">
        <v>1763.3100589999999</v>
      </c>
      <c r="C206" s="3">
        <f t="shared" si="18"/>
        <v>-4.8878493671811471E-3</v>
      </c>
      <c r="D206" s="3">
        <f t="shared" si="14"/>
        <v>7.9831051260183458E-3</v>
      </c>
      <c r="E206" s="4">
        <f t="shared" si="13"/>
        <v>-5.8728175176016827E-2</v>
      </c>
      <c r="F206" s="4">
        <f t="shared" si="15"/>
        <v>1.9215938577363454E-2</v>
      </c>
      <c r="G206" s="5">
        <f t="shared" si="16"/>
        <v>0</v>
      </c>
      <c r="H206" s="5">
        <f t="shared" si="17"/>
        <v>0</v>
      </c>
    </row>
    <row r="207" spans="1:8" x14ac:dyDescent="0.2">
      <c r="A207" s="20">
        <v>41578</v>
      </c>
      <c r="B207" s="21">
        <v>1756.540039</v>
      </c>
      <c r="C207" s="3">
        <f t="shared" si="18"/>
        <v>-3.8467708339101382E-3</v>
      </c>
      <c r="D207" s="3">
        <f t="shared" si="14"/>
        <v>8.0636101688362806E-3</v>
      </c>
      <c r="E207" s="4">
        <f t="shared" si="13"/>
        <v>-5.932041518570369E-2</v>
      </c>
      <c r="F207" s="4">
        <f t="shared" si="15"/>
        <v>2.0529870430086271E-2</v>
      </c>
      <c r="G207" s="5">
        <f t="shared" si="16"/>
        <v>0</v>
      </c>
      <c r="H207" s="5">
        <f t="shared" si="17"/>
        <v>0</v>
      </c>
    </row>
    <row r="208" spans="1:8" x14ac:dyDescent="0.2">
      <c r="A208" s="20">
        <v>41579</v>
      </c>
      <c r="B208" s="21">
        <v>1761.6400149999999</v>
      </c>
      <c r="C208" s="3">
        <f t="shared" si="18"/>
        <v>2.8992146473564603E-3</v>
      </c>
      <c r="D208" s="3">
        <f t="shared" si="14"/>
        <v>7.6794403410736182E-3</v>
      </c>
      <c r="E208" s="4">
        <f t="shared" si="13"/>
        <v>-5.6494247599778558E-2</v>
      </c>
      <c r="F208" s="4">
        <f t="shared" si="15"/>
        <v>1.3260618338082456E-2</v>
      </c>
      <c r="G208" s="5">
        <f t="shared" si="16"/>
        <v>0</v>
      </c>
      <c r="H208" s="5">
        <f t="shared" si="17"/>
        <v>0</v>
      </c>
    </row>
    <row r="209" spans="1:8" x14ac:dyDescent="0.2">
      <c r="A209" s="20">
        <v>41582</v>
      </c>
      <c r="B209" s="21">
        <v>1767.9300539999999</v>
      </c>
      <c r="C209" s="3">
        <f t="shared" si="18"/>
        <v>3.5641993420361018E-3</v>
      </c>
      <c r="D209" s="3">
        <f t="shared" si="14"/>
        <v>7.6096244266683844E-3</v>
      </c>
      <c r="E209" s="4">
        <f t="shared" si="13"/>
        <v>-5.5980642782287024E-2</v>
      </c>
      <c r="F209" s="4">
        <f t="shared" si="15"/>
        <v>1.4025094004095E-2</v>
      </c>
      <c r="G209" s="5">
        <f t="shared" si="16"/>
        <v>0</v>
      </c>
      <c r="H209" s="5">
        <f t="shared" si="17"/>
        <v>0</v>
      </c>
    </row>
    <row r="210" spans="1:8" x14ac:dyDescent="0.2">
      <c r="A210" s="20">
        <v>41583</v>
      </c>
      <c r="B210" s="21">
        <v>1762.969971</v>
      </c>
      <c r="C210" s="3">
        <f t="shared" si="18"/>
        <v>-2.8095308434487949E-3</v>
      </c>
      <c r="D210" s="3">
        <f t="shared" si="14"/>
        <v>7.304189933142591E-3</v>
      </c>
      <c r="E210" s="4">
        <f t="shared" si="13"/>
        <v>-5.3733696242385033E-2</v>
      </c>
      <c r="F210" s="4">
        <f t="shared" si="15"/>
        <v>6.1263895961803242E-3</v>
      </c>
      <c r="G210" s="5">
        <f t="shared" si="16"/>
        <v>0</v>
      </c>
      <c r="H210" s="5">
        <f t="shared" si="17"/>
        <v>0</v>
      </c>
    </row>
    <row r="211" spans="1:8" x14ac:dyDescent="0.2">
      <c r="A211" s="20">
        <v>41584</v>
      </c>
      <c r="B211" s="21">
        <v>1770.48999</v>
      </c>
      <c r="C211" s="3">
        <f t="shared" si="18"/>
        <v>4.2564684115141554E-3</v>
      </c>
      <c r="D211" s="3">
        <f t="shared" si="14"/>
        <v>6.4720872795680428E-3</v>
      </c>
      <c r="E211" s="4">
        <f t="shared" si="13"/>
        <v>-4.7612284882751862E-2</v>
      </c>
      <c r="F211" s="4">
        <f t="shared" si="15"/>
        <v>2.7492531417496829E-2</v>
      </c>
      <c r="G211" s="5">
        <f t="shared" si="16"/>
        <v>0</v>
      </c>
      <c r="H211" s="5">
        <f t="shared" si="17"/>
        <v>0</v>
      </c>
    </row>
    <row r="212" spans="1:8" x14ac:dyDescent="0.2">
      <c r="A212" s="20">
        <v>41585</v>
      </c>
      <c r="B212" s="21">
        <v>1747.150024</v>
      </c>
      <c r="C212" s="3">
        <f t="shared" si="18"/>
        <v>-1.3270436104209306E-2</v>
      </c>
      <c r="D212" s="3">
        <f t="shared" si="14"/>
        <v>7.3925226299907422E-3</v>
      </c>
      <c r="E212" s="4">
        <f t="shared" si="13"/>
        <v>-5.4383520842259191E-2</v>
      </c>
      <c r="F212" s="4">
        <f t="shared" si="15"/>
        <v>1.9103512986121743E-2</v>
      </c>
      <c r="G212" s="5">
        <f t="shared" si="16"/>
        <v>0</v>
      </c>
      <c r="H212" s="5">
        <f t="shared" si="17"/>
        <v>0</v>
      </c>
    </row>
    <row r="213" spans="1:8" x14ac:dyDescent="0.2">
      <c r="A213" s="20">
        <v>41586</v>
      </c>
      <c r="B213" s="21">
        <v>1770.6099850000001</v>
      </c>
      <c r="C213" s="3">
        <f t="shared" si="18"/>
        <v>1.3338208830702846E-2</v>
      </c>
      <c r="D213" s="3">
        <f t="shared" si="14"/>
        <v>6.4931691432631843E-3</v>
      </c>
      <c r="E213" s="4">
        <f t="shared" si="13"/>
        <v>-4.7767374833915098E-2</v>
      </c>
      <c r="F213" s="4">
        <f t="shared" si="15"/>
        <v>1.7116701347020667E-2</v>
      </c>
      <c r="G213" s="5">
        <f t="shared" si="16"/>
        <v>0</v>
      </c>
      <c r="H213" s="5">
        <f t="shared" si="17"/>
        <v>0</v>
      </c>
    </row>
    <row r="214" spans="1:8" x14ac:dyDescent="0.2">
      <c r="A214" s="20">
        <v>41589</v>
      </c>
      <c r="B214" s="21">
        <v>1771.8900149999999</v>
      </c>
      <c r="C214" s="3">
        <f t="shared" si="18"/>
        <v>7.2267046193816081E-4</v>
      </c>
      <c r="D214" s="3">
        <f t="shared" si="14"/>
        <v>6.4296823066645279E-3</v>
      </c>
      <c r="E214" s="4">
        <f t="shared" si="13"/>
        <v>-4.7300330243836314E-2</v>
      </c>
      <c r="F214" s="4">
        <f t="shared" si="15"/>
        <v>1.963970071643336E-2</v>
      </c>
      <c r="G214" s="5">
        <f t="shared" si="16"/>
        <v>0</v>
      </c>
      <c r="H214" s="5">
        <f t="shared" si="17"/>
        <v>0</v>
      </c>
    </row>
    <row r="215" spans="1:8" x14ac:dyDescent="0.2">
      <c r="A215" s="20">
        <v>41590</v>
      </c>
      <c r="B215" s="21">
        <v>1767.6899410000001</v>
      </c>
      <c r="C215" s="3">
        <f t="shared" si="18"/>
        <v>-2.3732058738506249E-3</v>
      </c>
      <c r="D215" s="3">
        <f t="shared" si="14"/>
        <v>6.4737406690347481E-3</v>
      </c>
      <c r="E215" s="4">
        <f t="shared" si="13"/>
        <v>-4.7624448138114533E-2</v>
      </c>
      <c r="F215" s="4">
        <f t="shared" si="15"/>
        <v>1.4058946184200132E-2</v>
      </c>
      <c r="G215" s="5">
        <f t="shared" si="16"/>
        <v>0</v>
      </c>
      <c r="H215" s="5">
        <f t="shared" si="17"/>
        <v>0</v>
      </c>
    </row>
    <row r="216" spans="1:8" x14ac:dyDescent="0.2">
      <c r="A216" s="20">
        <v>41591</v>
      </c>
      <c r="B216" s="21">
        <v>1782</v>
      </c>
      <c r="C216" s="3">
        <f t="shared" si="18"/>
        <v>8.0627529503191214E-3</v>
      </c>
      <c r="D216" s="3">
        <f t="shared" si="14"/>
        <v>6.3017875291584598E-3</v>
      </c>
      <c r="E216" s="4">
        <f t="shared" si="13"/>
        <v>-4.635946490648854E-2</v>
      </c>
      <c r="F216" s="4">
        <f t="shared" si="15"/>
        <v>8.447351456421389E-3</v>
      </c>
      <c r="G216" s="5">
        <f t="shared" si="16"/>
        <v>0</v>
      </c>
      <c r="H216" s="5">
        <f t="shared" si="17"/>
        <v>0</v>
      </c>
    </row>
    <row r="217" spans="1:8" x14ac:dyDescent="0.2">
      <c r="A217" s="20">
        <v>41592</v>
      </c>
      <c r="B217" s="21">
        <v>1790.619995</v>
      </c>
      <c r="C217" s="3">
        <f t="shared" si="18"/>
        <v>4.8255967550053921E-3</v>
      </c>
      <c r="D217" s="3">
        <f t="shared" si="14"/>
        <v>5.7710467487671301E-3</v>
      </c>
      <c r="E217" s="4">
        <f t="shared" si="13"/>
        <v>-4.2455039619354186E-2</v>
      </c>
      <c r="F217" s="4">
        <f t="shared" si="15"/>
        <v>1.5114809667379461E-3</v>
      </c>
      <c r="G217" s="5">
        <f t="shared" si="16"/>
        <v>0</v>
      </c>
      <c r="H217" s="5">
        <f t="shared" si="17"/>
        <v>0</v>
      </c>
    </row>
    <row r="218" spans="1:8" x14ac:dyDescent="0.2">
      <c r="A218" s="20">
        <v>41593</v>
      </c>
      <c r="B218" s="21">
        <v>1798.1800539999999</v>
      </c>
      <c r="C218" s="3">
        <f t="shared" si="18"/>
        <v>4.2131465000790243E-3</v>
      </c>
      <c r="D218" s="3">
        <f t="shared" si="14"/>
        <v>5.6911004561979043E-3</v>
      </c>
      <c r="E218" s="4">
        <f t="shared" si="13"/>
        <v>-4.1866910088230208E-2</v>
      </c>
      <c r="F218" s="4">
        <f t="shared" si="15"/>
        <v>2.0185777240756151E-3</v>
      </c>
      <c r="G218" s="5">
        <f t="shared" si="16"/>
        <v>0</v>
      </c>
      <c r="H218" s="5">
        <f t="shared" si="17"/>
        <v>0</v>
      </c>
    </row>
    <row r="219" spans="1:8" x14ac:dyDescent="0.2">
      <c r="A219" s="20">
        <v>41596</v>
      </c>
      <c r="B219" s="21">
        <v>1791.530029</v>
      </c>
      <c r="C219" s="3">
        <f t="shared" si="18"/>
        <v>-3.7050527499677332E-3</v>
      </c>
      <c r="D219" s="3">
        <f t="shared" si="14"/>
        <v>5.7000129812981599E-3</v>
      </c>
      <c r="E219" s="4">
        <f t="shared" si="13"/>
        <v>-4.1932475595271142E-2</v>
      </c>
      <c r="F219" s="4">
        <f t="shared" si="15"/>
        <v>2.7592898889807829E-3</v>
      </c>
      <c r="G219" s="5">
        <f t="shared" si="16"/>
        <v>0</v>
      </c>
      <c r="H219" s="5">
        <f t="shared" si="17"/>
        <v>0</v>
      </c>
    </row>
    <row r="220" spans="1:8" x14ac:dyDescent="0.2">
      <c r="A220" s="20">
        <v>41597</v>
      </c>
      <c r="B220" s="21">
        <v>1787.869995</v>
      </c>
      <c r="C220" s="3">
        <f t="shared" si="18"/>
        <v>-2.0450551774362094E-3</v>
      </c>
      <c r="D220" s="3">
        <f t="shared" si="14"/>
        <v>5.7409623884567646E-3</v>
      </c>
      <c r="E220" s="4">
        <f t="shared" si="13"/>
        <v>-4.2233722280489737E-2</v>
      </c>
      <c r="F220" s="4">
        <f t="shared" si="15"/>
        <v>2.0525096793878633E-3</v>
      </c>
      <c r="G220" s="5">
        <f t="shared" si="16"/>
        <v>0</v>
      </c>
      <c r="H220" s="5">
        <f t="shared" si="17"/>
        <v>0</v>
      </c>
    </row>
    <row r="221" spans="1:8" x14ac:dyDescent="0.2">
      <c r="A221" s="20">
        <v>41598</v>
      </c>
      <c r="B221" s="21">
        <v>1781.369995</v>
      </c>
      <c r="C221" s="3">
        <f t="shared" si="18"/>
        <v>-3.6422359964005456E-3</v>
      </c>
      <c r="D221" s="3">
        <f t="shared" si="14"/>
        <v>5.7330168902306076E-3</v>
      </c>
      <c r="E221" s="4">
        <f t="shared" si="13"/>
        <v>-4.2175270762650437E-2</v>
      </c>
      <c r="F221" s="4">
        <f t="shared" si="15"/>
        <v>5.131999105015066E-3</v>
      </c>
      <c r="G221" s="5">
        <f t="shared" si="16"/>
        <v>0</v>
      </c>
      <c r="H221" s="5">
        <f t="shared" si="17"/>
        <v>0</v>
      </c>
    </row>
    <row r="222" spans="1:8" x14ac:dyDescent="0.2">
      <c r="A222" s="20">
        <v>41599</v>
      </c>
      <c r="B222" s="21">
        <v>1795.849976</v>
      </c>
      <c r="C222" s="3">
        <f t="shared" si="18"/>
        <v>8.0957057171071184E-3</v>
      </c>
      <c r="D222" s="3">
        <f t="shared" si="14"/>
        <v>5.8058903898831624E-3</v>
      </c>
      <c r="E222" s="4">
        <f t="shared" si="13"/>
        <v>-4.2711368883084327E-2</v>
      </c>
      <c r="F222" s="4">
        <f t="shared" si="15"/>
        <v>1.9982597892904226E-3</v>
      </c>
      <c r="G222" s="5">
        <f t="shared" si="16"/>
        <v>0</v>
      </c>
      <c r="H222" s="5">
        <f t="shared" si="17"/>
        <v>0</v>
      </c>
    </row>
    <row r="223" spans="1:8" x14ac:dyDescent="0.2">
      <c r="A223" s="20">
        <v>41600</v>
      </c>
      <c r="B223" s="21">
        <v>1804.76001</v>
      </c>
      <c r="C223" s="3">
        <f t="shared" si="18"/>
        <v>4.9491903993277523E-3</v>
      </c>
      <c r="D223" s="3">
        <f t="shared" si="14"/>
        <v>5.8456433560171743E-3</v>
      </c>
      <c r="E223" s="4">
        <f t="shared" ref="E223:E286" si="19">D223*SQRT(10)*factor_var5</f>
        <v>-4.3003813880617379E-2</v>
      </c>
      <c r="F223" s="4">
        <f t="shared" si="15"/>
        <v>7.7676070589624769E-5</v>
      </c>
      <c r="G223" s="5">
        <f t="shared" si="16"/>
        <v>0</v>
      </c>
      <c r="H223" s="5">
        <f t="shared" si="17"/>
        <v>0</v>
      </c>
    </row>
    <row r="224" spans="1:8" x14ac:dyDescent="0.2">
      <c r="A224" s="20">
        <v>41603</v>
      </c>
      <c r="B224" s="21">
        <v>1802.4799800000001</v>
      </c>
      <c r="C224" s="3">
        <f t="shared" si="18"/>
        <v>-1.2641411771629597E-3</v>
      </c>
      <c r="D224" s="3">
        <f t="shared" ref="D224:D287" si="20">_xlfn.STDEV.S(C204:C224)</f>
        <v>5.8318988520793345E-3</v>
      </c>
      <c r="E224" s="4">
        <f t="shared" si="19"/>
        <v>-4.2902701641428877E-2</v>
      </c>
      <c r="F224" s="4">
        <f t="shared" ref="F224:F287" si="21">LN(B235/B225)</f>
        <v>-1.1453514867994046E-2</v>
      </c>
      <c r="G224" s="5">
        <f t="shared" ref="G224:G287" si="22">IF(E224&lt;F224, 0, 1)</f>
        <v>0</v>
      </c>
      <c r="H224" s="5">
        <f t="shared" si="17"/>
        <v>0</v>
      </c>
    </row>
    <row r="225" spans="1:8" x14ac:dyDescent="0.2">
      <c r="A225" s="20">
        <v>41604</v>
      </c>
      <c r="B225" s="21">
        <v>1802.75</v>
      </c>
      <c r="C225" s="3">
        <f t="shared" si="18"/>
        <v>1.4979349556215417E-4</v>
      </c>
      <c r="D225" s="3">
        <f t="shared" si="20"/>
        <v>5.8356836705612926E-3</v>
      </c>
      <c r="E225" s="4">
        <f t="shared" si="19"/>
        <v>-4.2930544877777282E-2</v>
      </c>
      <c r="F225" s="4">
        <f t="shared" si="21"/>
        <v>-1.7713201831812242E-2</v>
      </c>
      <c r="G225" s="5">
        <f t="shared" si="22"/>
        <v>0</v>
      </c>
      <c r="H225" s="5">
        <f t="shared" ref="H225:H288" si="23">IF(G224*G225=0, 0, 1)</f>
        <v>0</v>
      </c>
    </row>
    <row r="226" spans="1:8" x14ac:dyDescent="0.2">
      <c r="A226" s="20">
        <v>41605</v>
      </c>
      <c r="B226" s="21">
        <v>1807.2299800000001</v>
      </c>
      <c r="C226" s="3">
        <f t="shared" si="18"/>
        <v>2.4819984180859708E-3</v>
      </c>
      <c r="D226" s="3">
        <f t="shared" si="20"/>
        <v>5.7554477438349532E-3</v>
      </c>
      <c r="E226" s="4">
        <f t="shared" si="19"/>
        <v>-4.2340284636203242E-2</v>
      </c>
      <c r="F226" s="4">
        <f t="shared" si="21"/>
        <v>-1.7028619308367441E-2</v>
      </c>
      <c r="G226" s="5">
        <f t="shared" si="22"/>
        <v>0</v>
      </c>
      <c r="H226" s="5">
        <f t="shared" si="23"/>
        <v>0</v>
      </c>
    </row>
    <row r="227" spans="1:8" x14ac:dyDescent="0.2">
      <c r="A227" s="20">
        <v>41607</v>
      </c>
      <c r="B227" s="21">
        <v>1805.8100589999999</v>
      </c>
      <c r="C227" s="3">
        <f t="shared" si="18"/>
        <v>-7.8599797277335186E-4</v>
      </c>
      <c r="D227" s="3">
        <f t="shared" si="20"/>
        <v>5.6157257420662065E-3</v>
      </c>
      <c r="E227" s="4">
        <f t="shared" si="19"/>
        <v>-4.1312411638630517E-2</v>
      </c>
      <c r="F227" s="4">
        <f t="shared" si="21"/>
        <v>-8.0057430615278653E-3</v>
      </c>
      <c r="G227" s="5">
        <f t="shared" si="22"/>
        <v>0</v>
      </c>
      <c r="H227" s="5">
        <f t="shared" si="23"/>
        <v>0</v>
      </c>
    </row>
    <row r="228" spans="1:8" x14ac:dyDescent="0.2">
      <c r="A228" s="20">
        <v>41610</v>
      </c>
      <c r="B228" s="21">
        <v>1800.900024</v>
      </c>
      <c r="C228" s="3">
        <f t="shared" si="18"/>
        <v>-2.7227239896043956E-3</v>
      </c>
      <c r="D228" s="3">
        <f t="shared" si="20"/>
        <v>5.571056087367964E-3</v>
      </c>
      <c r="E228" s="4">
        <f t="shared" si="19"/>
        <v>-4.098379673694013E-2</v>
      </c>
      <c r="F228" s="4">
        <f t="shared" si="21"/>
        <v>-7.9135929702853405E-3</v>
      </c>
      <c r="G228" s="5">
        <f t="shared" si="22"/>
        <v>0</v>
      </c>
      <c r="H228" s="5">
        <f t="shared" si="23"/>
        <v>0</v>
      </c>
    </row>
    <row r="229" spans="1:8" x14ac:dyDescent="0.2">
      <c r="A229" s="20">
        <v>41611</v>
      </c>
      <c r="B229" s="21">
        <v>1795.150024</v>
      </c>
      <c r="C229" s="3">
        <f t="shared" si="18"/>
        <v>-3.1979559926300456E-3</v>
      </c>
      <c r="D229" s="3">
        <f t="shared" si="20"/>
        <v>5.6358987516682843E-3</v>
      </c>
      <c r="E229" s="4">
        <f t="shared" si="19"/>
        <v>-4.1460815552024702E-2</v>
      </c>
      <c r="F229" s="4">
        <f t="shared" si="21"/>
        <v>9.9016558227381542E-3</v>
      </c>
      <c r="G229" s="5">
        <f t="shared" si="22"/>
        <v>0</v>
      </c>
      <c r="H229" s="5">
        <f t="shared" si="23"/>
        <v>0</v>
      </c>
    </row>
    <row r="230" spans="1:8" x14ac:dyDescent="0.2">
      <c r="A230" s="20">
        <v>41612</v>
      </c>
      <c r="B230" s="21">
        <v>1792.8100589999999</v>
      </c>
      <c r="C230" s="3">
        <f t="shared" si="18"/>
        <v>-1.3043430125310575E-3</v>
      </c>
      <c r="D230" s="3">
        <f t="shared" si="20"/>
        <v>5.6208243107639753E-3</v>
      </c>
      <c r="E230" s="4">
        <f t="shared" si="19"/>
        <v>-4.1349919554523246E-2</v>
      </c>
      <c r="F230" s="4">
        <f t="shared" si="21"/>
        <v>1.3670575057833893E-2</v>
      </c>
      <c r="G230" s="5">
        <f t="shared" si="22"/>
        <v>0</v>
      </c>
      <c r="H230" s="5">
        <f t="shared" si="23"/>
        <v>0</v>
      </c>
    </row>
    <row r="231" spans="1:8" x14ac:dyDescent="0.2">
      <c r="A231" s="20">
        <v>41613</v>
      </c>
      <c r="B231" s="21">
        <v>1785.030029</v>
      </c>
      <c r="C231" s="3">
        <f t="shared" si="18"/>
        <v>-4.3490162059933515E-3</v>
      </c>
      <c r="D231" s="3">
        <f t="shared" si="20"/>
        <v>5.6781594700511242E-3</v>
      </c>
      <c r="E231" s="4">
        <f t="shared" si="19"/>
        <v>-4.1771708974204846E-2</v>
      </c>
      <c r="F231" s="4">
        <f t="shared" si="21"/>
        <v>7.3025349680033384E-3</v>
      </c>
      <c r="G231" s="5">
        <f t="shared" si="22"/>
        <v>0</v>
      </c>
      <c r="H231" s="5">
        <f t="shared" si="23"/>
        <v>0</v>
      </c>
    </row>
    <row r="232" spans="1:8" x14ac:dyDescent="0.2">
      <c r="A232" s="20">
        <v>41614</v>
      </c>
      <c r="B232" s="21">
        <v>1805.089966</v>
      </c>
      <c r="C232" s="3">
        <f t="shared" si="18"/>
        <v>1.1175195142734471E-2</v>
      </c>
      <c r="D232" s="3">
        <f t="shared" si="20"/>
        <v>6.0873799999865124E-3</v>
      </c>
      <c r="E232" s="4">
        <f t="shared" si="19"/>
        <v>-4.478216350139639E-2</v>
      </c>
      <c r="F232" s="4">
        <f t="shared" si="21"/>
        <v>1.0791112801364109E-2</v>
      </c>
      <c r="G232" s="5">
        <f t="shared" si="22"/>
        <v>0</v>
      </c>
      <c r="H232" s="5">
        <f t="shared" si="23"/>
        <v>0</v>
      </c>
    </row>
    <row r="233" spans="1:8" x14ac:dyDescent="0.2">
      <c r="A233" s="20">
        <v>41617</v>
      </c>
      <c r="B233" s="21">
        <v>1808.369995</v>
      </c>
      <c r="C233" s="3">
        <f t="shared" si="18"/>
        <v>1.8154510836030993E-3</v>
      </c>
      <c r="D233" s="3">
        <f t="shared" si="20"/>
        <v>5.1462167800295413E-3</v>
      </c>
      <c r="E233" s="4">
        <f t="shared" si="19"/>
        <v>-3.7858441769270723E-2</v>
      </c>
      <c r="F233" s="4">
        <f t="shared" si="21"/>
        <v>1.6887341972076943E-2</v>
      </c>
      <c r="G233" s="5">
        <f t="shared" si="22"/>
        <v>0</v>
      </c>
      <c r="H233" s="5">
        <f t="shared" si="23"/>
        <v>0</v>
      </c>
    </row>
    <row r="234" spans="1:8" x14ac:dyDescent="0.2">
      <c r="A234" s="20">
        <v>41618</v>
      </c>
      <c r="B234" s="21">
        <v>1802.619995</v>
      </c>
      <c r="C234" s="3">
        <f t="shared" si="18"/>
        <v>-3.1847248958637646E-3</v>
      </c>
      <c r="D234" s="3">
        <f t="shared" si="20"/>
        <v>4.4894345133733573E-3</v>
      </c>
      <c r="E234" s="4">
        <f t="shared" si="19"/>
        <v>-3.302678498913212E-2</v>
      </c>
      <c r="F234" s="4">
        <f t="shared" si="21"/>
        <v>3.3003044448378323E-2</v>
      </c>
      <c r="G234" s="5">
        <f t="shared" si="22"/>
        <v>0</v>
      </c>
      <c r="H234" s="5">
        <f t="shared" si="23"/>
        <v>0</v>
      </c>
    </row>
    <row r="235" spans="1:8" x14ac:dyDescent="0.2">
      <c r="A235" s="20">
        <v>41619</v>
      </c>
      <c r="B235" s="21">
        <v>1782.219971</v>
      </c>
      <c r="C235" s="3">
        <f t="shared" si="18"/>
        <v>-1.1381397443021539E-2</v>
      </c>
      <c r="D235" s="3">
        <f t="shared" si="20"/>
        <v>5.2239449314866685E-3</v>
      </c>
      <c r="E235" s="4">
        <f t="shared" si="19"/>
        <v>-3.8430253416846867E-2</v>
      </c>
      <c r="F235" s="4">
        <f t="shared" si="21"/>
        <v>3.6444091504164305E-2</v>
      </c>
      <c r="G235" s="5">
        <f t="shared" si="22"/>
        <v>0</v>
      </c>
      <c r="H235" s="5">
        <f t="shared" si="23"/>
        <v>0</v>
      </c>
    </row>
    <row r="236" spans="1:8" x14ac:dyDescent="0.2">
      <c r="A236" s="20">
        <v>41620</v>
      </c>
      <c r="B236" s="21">
        <v>1775.5</v>
      </c>
      <c r="C236" s="3">
        <f t="shared" si="18"/>
        <v>-3.7776885457322393E-3</v>
      </c>
      <c r="D236" s="3">
        <f t="shared" si="20"/>
        <v>5.2683700101349741E-3</v>
      </c>
      <c r="E236" s="4">
        <f t="shared" si="19"/>
        <v>-3.8757069080662045E-2</v>
      </c>
      <c r="F236" s="4">
        <f t="shared" si="21"/>
        <v>3.6366237059333305E-2</v>
      </c>
      <c r="G236" s="5">
        <f t="shared" si="22"/>
        <v>0</v>
      </c>
      <c r="H236" s="5">
        <f t="shared" si="23"/>
        <v>0</v>
      </c>
    </row>
    <row r="237" spans="1:8" x14ac:dyDescent="0.2">
      <c r="A237" s="20">
        <v>41621</v>
      </c>
      <c r="B237" s="21">
        <v>1775.3199460000001</v>
      </c>
      <c r="C237" s="3">
        <f t="shared" si="18"/>
        <v>-1.0141544932860369E-4</v>
      </c>
      <c r="D237" s="3">
        <f t="shared" si="20"/>
        <v>4.951618676874968E-3</v>
      </c>
      <c r="E237" s="4">
        <f t="shared" si="19"/>
        <v>-3.6426869553876084E-2</v>
      </c>
      <c r="F237" s="4">
        <f t="shared" si="21"/>
        <v>3.4017941118015114E-2</v>
      </c>
      <c r="G237" s="5">
        <f t="shared" si="22"/>
        <v>0</v>
      </c>
      <c r="H237" s="5">
        <f t="shared" si="23"/>
        <v>0</v>
      </c>
    </row>
    <row r="238" spans="1:8" x14ac:dyDescent="0.2">
      <c r="A238" s="20">
        <v>41624</v>
      </c>
      <c r="B238" s="21">
        <v>1786.540039</v>
      </c>
      <c r="C238" s="3">
        <f t="shared" si="18"/>
        <v>6.3001522572351445E-3</v>
      </c>
      <c r="D238" s="3">
        <f t="shared" si="20"/>
        <v>5.0358711732258216E-3</v>
      </c>
      <c r="E238" s="4">
        <f t="shared" si="19"/>
        <v>-3.7046677922499875E-2</v>
      </c>
      <c r="F238" s="4">
        <f t="shared" si="21"/>
        <v>2.8222333937105305E-2</v>
      </c>
      <c r="G238" s="5">
        <f t="shared" si="22"/>
        <v>0</v>
      </c>
      <c r="H238" s="5">
        <f t="shared" si="23"/>
        <v>0</v>
      </c>
    </row>
    <row r="239" spans="1:8" x14ac:dyDescent="0.2">
      <c r="A239" s="20">
        <v>41625</v>
      </c>
      <c r="B239" s="21">
        <v>1781</v>
      </c>
      <c r="C239" s="3">
        <f t="shared" si="18"/>
        <v>-3.1058059013874917E-3</v>
      </c>
      <c r="D239" s="3">
        <f t="shared" si="20"/>
        <v>4.9747087748711798E-3</v>
      </c>
      <c r="E239" s="4">
        <f t="shared" si="19"/>
        <v>-3.6596733196975727E-2</v>
      </c>
      <c r="F239" s="4">
        <f t="shared" si="21"/>
        <v>1.1378407828333971E-2</v>
      </c>
      <c r="G239" s="5">
        <f t="shared" si="22"/>
        <v>0</v>
      </c>
      <c r="H239" s="5">
        <f t="shared" si="23"/>
        <v>0</v>
      </c>
    </row>
    <row r="240" spans="1:8" x14ac:dyDescent="0.2">
      <c r="A240" s="20">
        <v>41626</v>
      </c>
      <c r="B240" s="21">
        <v>1810.650024</v>
      </c>
      <c r="C240" s="3">
        <f t="shared" si="18"/>
        <v>1.6510905780492569E-2</v>
      </c>
      <c r="D240" s="3">
        <f t="shared" si="20"/>
        <v>6.1353860726818506E-3</v>
      </c>
      <c r="E240" s="4">
        <f t="shared" si="19"/>
        <v>-4.5135322955300587E-2</v>
      </c>
      <c r="F240" s="4">
        <f t="shared" si="21"/>
        <v>9.4435778660615973E-3</v>
      </c>
      <c r="G240" s="5">
        <f t="shared" si="22"/>
        <v>0</v>
      </c>
      <c r="H240" s="5">
        <f t="shared" si="23"/>
        <v>0</v>
      </c>
    </row>
    <row r="241" spans="1:8" x14ac:dyDescent="0.2">
      <c r="A241" s="20">
        <v>41627</v>
      </c>
      <c r="B241" s="21">
        <v>1809.599976</v>
      </c>
      <c r="C241" s="3">
        <f t="shared" si="18"/>
        <v>-5.8009697089771866E-4</v>
      </c>
      <c r="D241" s="3">
        <f t="shared" si="20"/>
        <v>6.1132241265987935E-3</v>
      </c>
      <c r="E241" s="4">
        <f t="shared" si="19"/>
        <v>-4.4972287315501069E-2</v>
      </c>
      <c r="F241" s="4">
        <f t="shared" si="21"/>
        <v>1.0699767995710437E-2</v>
      </c>
      <c r="G241" s="5">
        <f t="shared" si="22"/>
        <v>0</v>
      </c>
      <c r="H241" s="5">
        <f t="shared" si="23"/>
        <v>0</v>
      </c>
    </row>
    <row r="242" spans="1:8" x14ac:dyDescent="0.2">
      <c r="A242" s="20">
        <v>41628</v>
      </c>
      <c r="B242" s="21">
        <v>1818.3199460000001</v>
      </c>
      <c r="C242" s="3">
        <f t="shared" si="18"/>
        <v>4.8071550529039308E-3</v>
      </c>
      <c r="D242" s="3">
        <f t="shared" si="20"/>
        <v>6.0998028897396158E-3</v>
      </c>
      <c r="E242" s="4">
        <f t="shared" si="19"/>
        <v>-4.4873553209297742E-2</v>
      </c>
      <c r="F242" s="4">
        <f t="shared" si="21"/>
        <v>5.18350738398159E-3</v>
      </c>
      <c r="G242" s="5">
        <f t="shared" si="22"/>
        <v>0</v>
      </c>
      <c r="H242" s="5">
        <f t="shared" si="23"/>
        <v>0</v>
      </c>
    </row>
    <row r="243" spans="1:8" x14ac:dyDescent="0.2">
      <c r="A243" s="20">
        <v>41631</v>
      </c>
      <c r="B243" s="21">
        <v>1827.98999</v>
      </c>
      <c r="C243" s="3">
        <f t="shared" si="18"/>
        <v>5.3040289169637529E-3</v>
      </c>
      <c r="D243" s="3">
        <f t="shared" si="20"/>
        <v>5.9658675690903414E-3</v>
      </c>
      <c r="E243" s="4">
        <f t="shared" si="19"/>
        <v>-4.3888250266497876E-2</v>
      </c>
      <c r="F243" s="4">
        <f t="shared" si="21"/>
        <v>2.6202518439519297E-3</v>
      </c>
      <c r="G243" s="5">
        <f t="shared" si="22"/>
        <v>0</v>
      </c>
      <c r="H243" s="5">
        <f t="shared" si="23"/>
        <v>0</v>
      </c>
    </row>
    <row r="244" spans="1:8" x14ac:dyDescent="0.2">
      <c r="A244" s="20">
        <v>41632</v>
      </c>
      <c r="B244" s="21">
        <v>1833.3199460000001</v>
      </c>
      <c r="C244" s="3">
        <f t="shared" si="18"/>
        <v>2.9115042748491093E-3</v>
      </c>
      <c r="D244" s="3">
        <f t="shared" si="20"/>
        <v>5.9121003323327325E-3</v>
      </c>
      <c r="E244" s="4">
        <f t="shared" si="19"/>
        <v>-4.3492708475529857E-2</v>
      </c>
      <c r="F244" s="4">
        <f t="shared" si="21"/>
        <v>1.8997717376697295E-4</v>
      </c>
      <c r="G244" s="5">
        <f t="shared" si="22"/>
        <v>0</v>
      </c>
      <c r="H244" s="5">
        <f t="shared" si="23"/>
        <v>0</v>
      </c>
    </row>
    <row r="245" spans="1:8" x14ac:dyDescent="0.2">
      <c r="A245" s="20">
        <v>41634</v>
      </c>
      <c r="B245" s="21">
        <v>1842.0200199999999</v>
      </c>
      <c r="C245" s="3">
        <f t="shared" si="18"/>
        <v>4.7343050332798583E-3</v>
      </c>
      <c r="D245" s="3">
        <f t="shared" si="20"/>
        <v>5.9547930016579003E-3</v>
      </c>
      <c r="E245" s="4">
        <f t="shared" si="19"/>
        <v>-4.3806779569832331E-2</v>
      </c>
      <c r="F245" s="4">
        <f t="shared" si="21"/>
        <v>-1.2129347825952026E-2</v>
      </c>
      <c r="G245" s="5">
        <f t="shared" si="22"/>
        <v>0</v>
      </c>
      <c r="H245" s="5">
        <f t="shared" si="23"/>
        <v>0</v>
      </c>
    </row>
    <row r="246" spans="1:8" x14ac:dyDescent="0.2">
      <c r="A246" s="20">
        <v>41635</v>
      </c>
      <c r="B246" s="21">
        <v>1841.400024</v>
      </c>
      <c r="C246" s="3">
        <f t="shared" si="18"/>
        <v>-3.3664148994628481E-4</v>
      </c>
      <c r="D246" s="3">
        <f t="shared" si="20"/>
        <v>5.9593459510764125E-3</v>
      </c>
      <c r="E246" s="4">
        <f t="shared" si="19"/>
        <v>-4.3840273605899385E-2</v>
      </c>
      <c r="F246" s="4">
        <f t="shared" si="21"/>
        <v>-1.1902016536523385E-3</v>
      </c>
      <c r="G246" s="5">
        <f t="shared" si="22"/>
        <v>0</v>
      </c>
      <c r="H246" s="5">
        <f t="shared" si="23"/>
        <v>0</v>
      </c>
    </row>
    <row r="247" spans="1:8" x14ac:dyDescent="0.2">
      <c r="A247" s="20">
        <v>41638</v>
      </c>
      <c r="B247" s="21">
        <v>1841.0699460000001</v>
      </c>
      <c r="C247" s="3">
        <f t="shared" si="18"/>
        <v>-1.7926989415967303E-4</v>
      </c>
      <c r="D247" s="3">
        <f t="shared" si="20"/>
        <v>5.9547759996210411E-3</v>
      </c>
      <c r="E247" s="4">
        <f t="shared" si="19"/>
        <v>-4.3806654493363552E-2</v>
      </c>
      <c r="F247" s="4">
        <f t="shared" si="21"/>
        <v>1.0831164785309611E-5</v>
      </c>
      <c r="G247" s="5">
        <f t="shared" si="22"/>
        <v>0</v>
      </c>
      <c r="H247" s="5">
        <f t="shared" si="23"/>
        <v>0</v>
      </c>
    </row>
    <row r="248" spans="1:8" x14ac:dyDescent="0.2">
      <c r="A248" s="20">
        <v>41639</v>
      </c>
      <c r="B248" s="21">
        <v>1848.3599850000001</v>
      </c>
      <c r="C248" s="3">
        <f t="shared" si="18"/>
        <v>3.9518563159171996E-3</v>
      </c>
      <c r="D248" s="3">
        <f t="shared" si="20"/>
        <v>5.9780710192212858E-3</v>
      </c>
      <c r="E248" s="4">
        <f t="shared" si="19"/>
        <v>-4.3978025654110658E-2</v>
      </c>
      <c r="F248" s="4">
        <f t="shared" si="21"/>
        <v>7.564215887713637E-3</v>
      </c>
      <c r="G248" s="5">
        <f t="shared" si="22"/>
        <v>0</v>
      </c>
      <c r="H248" s="5">
        <f t="shared" si="23"/>
        <v>0</v>
      </c>
    </row>
    <row r="249" spans="1:8" x14ac:dyDescent="0.2">
      <c r="A249" s="20">
        <v>41641</v>
      </c>
      <c r="B249" s="21">
        <v>1831.9799800000001</v>
      </c>
      <c r="C249" s="3">
        <f t="shared" si="18"/>
        <v>-8.9014130822974036E-3</v>
      </c>
      <c r="D249" s="3">
        <f t="shared" si="20"/>
        <v>6.3184463608243688E-3</v>
      </c>
      <c r="E249" s="4">
        <f t="shared" si="19"/>
        <v>-4.648201656638272E-2</v>
      </c>
      <c r="F249" s="4">
        <f t="shared" si="21"/>
        <v>3.9944556120444447E-3</v>
      </c>
      <c r="G249" s="5">
        <f t="shared" si="22"/>
        <v>0</v>
      </c>
      <c r="H249" s="5">
        <f t="shared" si="23"/>
        <v>0</v>
      </c>
    </row>
    <row r="250" spans="1:8" x14ac:dyDescent="0.2">
      <c r="A250" s="20">
        <v>41642</v>
      </c>
      <c r="B250" s="21">
        <v>1831.369995</v>
      </c>
      <c r="C250" s="3">
        <f t="shared" si="18"/>
        <v>-3.3302032827882432E-4</v>
      </c>
      <c r="D250" s="3">
        <f t="shared" si="20"/>
        <v>6.2581136252820814E-3</v>
      </c>
      <c r="E250" s="4">
        <f t="shared" si="19"/>
        <v>-4.6038175303384971E-2</v>
      </c>
      <c r="F250" s="4">
        <f t="shared" si="21"/>
        <v>9.2792949747260902E-3</v>
      </c>
      <c r="G250" s="5">
        <f t="shared" si="22"/>
        <v>0</v>
      </c>
      <c r="H250" s="5">
        <f t="shared" si="23"/>
        <v>0</v>
      </c>
    </row>
    <row r="251" spans="1:8" x14ac:dyDescent="0.2">
      <c r="A251" s="20">
        <v>41645</v>
      </c>
      <c r="B251" s="21">
        <v>1826.7700199999999</v>
      </c>
      <c r="C251" s="3">
        <f t="shared" si="18"/>
        <v>-2.5149269331701017E-3</v>
      </c>
      <c r="D251" s="3">
        <f t="shared" si="20"/>
        <v>6.2854457210562405E-3</v>
      </c>
      <c r="E251" s="4">
        <f t="shared" si="19"/>
        <v>-4.6239245448800065E-2</v>
      </c>
      <c r="F251" s="4">
        <f t="shared" si="21"/>
        <v>3.7906495581604104E-3</v>
      </c>
      <c r="G251" s="5">
        <f t="shared" si="22"/>
        <v>0</v>
      </c>
      <c r="H251" s="5">
        <f t="shared" si="23"/>
        <v>0</v>
      </c>
    </row>
    <row r="252" spans="1:8" x14ac:dyDescent="0.2">
      <c r="A252" s="20">
        <v>41646</v>
      </c>
      <c r="B252" s="21">
        <v>1837.880005</v>
      </c>
      <c r="C252" s="3">
        <f t="shared" si="18"/>
        <v>6.0633451825530286E-3</v>
      </c>
      <c r="D252" s="3">
        <f t="shared" si="20"/>
        <v>6.2618508889284398E-3</v>
      </c>
      <c r="E252" s="4">
        <f t="shared" si="19"/>
        <v>-4.6065668699831294E-2</v>
      </c>
      <c r="F252" s="4">
        <f t="shared" si="21"/>
        <v>-4.9264432869003966E-3</v>
      </c>
      <c r="G252" s="5">
        <f t="shared" si="22"/>
        <v>0</v>
      </c>
      <c r="H252" s="5">
        <f t="shared" si="23"/>
        <v>0</v>
      </c>
    </row>
    <row r="253" spans="1:8" x14ac:dyDescent="0.2">
      <c r="A253" s="20">
        <v>41647</v>
      </c>
      <c r="B253" s="21">
        <v>1837.48999</v>
      </c>
      <c r="C253" s="3">
        <f t="shared" si="18"/>
        <v>-2.1223169476512364E-4</v>
      </c>
      <c r="D253" s="3">
        <f t="shared" si="20"/>
        <v>5.8516841461130949E-3</v>
      </c>
      <c r="E253" s="4">
        <f t="shared" si="19"/>
        <v>-4.3048253302791412E-2</v>
      </c>
      <c r="F253" s="4">
        <f t="shared" si="21"/>
        <v>-2.6371113518153258E-2</v>
      </c>
      <c r="G253" s="5">
        <f t="shared" si="22"/>
        <v>0</v>
      </c>
      <c r="H253" s="5">
        <f t="shared" si="23"/>
        <v>0</v>
      </c>
    </row>
    <row r="254" spans="1:8" x14ac:dyDescent="0.2">
      <c r="A254" s="20">
        <v>41648</v>
      </c>
      <c r="B254" s="21">
        <v>1838.130005</v>
      </c>
      <c r="C254" s="3">
        <f t="shared" si="18"/>
        <v>3.4824873481957168E-4</v>
      </c>
      <c r="D254" s="3">
        <f t="shared" si="20"/>
        <v>5.8483028422714727E-3</v>
      </c>
      <c r="E254" s="4">
        <f t="shared" si="19"/>
        <v>-4.3023378545262919E-2</v>
      </c>
      <c r="F254" s="4">
        <f t="shared" si="21"/>
        <v>-3.356336547164647E-2</v>
      </c>
      <c r="G254" s="5">
        <f t="shared" si="22"/>
        <v>0</v>
      </c>
      <c r="H254" s="5">
        <f t="shared" si="23"/>
        <v>0</v>
      </c>
    </row>
    <row r="255" spans="1:8" x14ac:dyDescent="0.2">
      <c r="A255" s="20">
        <v>41649</v>
      </c>
      <c r="B255" s="21">
        <v>1842.369995</v>
      </c>
      <c r="C255" s="3">
        <f t="shared" si="18"/>
        <v>2.3040303630947503E-3</v>
      </c>
      <c r="D255" s="3">
        <f t="shared" si="20"/>
        <v>5.7846859044266702E-3</v>
      </c>
      <c r="E255" s="4">
        <f t="shared" si="19"/>
        <v>-4.2555376857832464E-2</v>
      </c>
      <c r="F255" s="4">
        <f t="shared" si="21"/>
        <v>-1.4785523587579417E-2</v>
      </c>
      <c r="G255" s="5">
        <f t="shared" si="22"/>
        <v>0</v>
      </c>
      <c r="H255" s="5">
        <f t="shared" si="23"/>
        <v>0</v>
      </c>
    </row>
    <row r="256" spans="1:8" x14ac:dyDescent="0.2">
      <c r="A256" s="20">
        <v>41652</v>
      </c>
      <c r="B256" s="21">
        <v>1819.1999510000001</v>
      </c>
      <c r="C256" s="3">
        <f t="shared" si="18"/>
        <v>-1.2655966489665426E-2</v>
      </c>
      <c r="D256" s="3">
        <f t="shared" si="20"/>
        <v>5.9264635367230209E-3</v>
      </c>
      <c r="E256" s="4">
        <f t="shared" si="19"/>
        <v>-4.3598372220426895E-2</v>
      </c>
      <c r="F256" s="4">
        <f t="shared" si="21"/>
        <v>-3.5807103871090061E-2</v>
      </c>
      <c r="G256" s="5">
        <f t="shared" si="22"/>
        <v>0</v>
      </c>
      <c r="H256" s="5">
        <f t="shared" si="23"/>
        <v>0</v>
      </c>
    </row>
    <row r="257" spans="1:8" x14ac:dyDescent="0.2">
      <c r="A257" s="20">
        <v>41653</v>
      </c>
      <c r="B257" s="21">
        <v>1838.880005</v>
      </c>
      <c r="C257" s="3">
        <f t="shared" si="18"/>
        <v>1.0759876278140028E-2</v>
      </c>
      <c r="D257" s="3">
        <f t="shared" si="20"/>
        <v>6.1865393881616942E-3</v>
      </c>
      <c r="E257" s="4">
        <f t="shared" si="19"/>
        <v>-4.5511635283011678E-2</v>
      </c>
      <c r="F257" s="4">
        <f t="shared" si="21"/>
        <v>-2.9755948762777193E-2</v>
      </c>
      <c r="G257" s="5">
        <f t="shared" si="22"/>
        <v>0</v>
      </c>
      <c r="H257" s="5">
        <f t="shared" si="23"/>
        <v>0</v>
      </c>
    </row>
    <row r="258" spans="1:8" x14ac:dyDescent="0.2">
      <c r="A258" s="20">
        <v>41654</v>
      </c>
      <c r="B258" s="21">
        <v>1848.380005</v>
      </c>
      <c r="C258" s="3">
        <f t="shared" si="18"/>
        <v>5.1528891343548431E-3</v>
      </c>
      <c r="D258" s="3">
        <f t="shared" si="20"/>
        <v>6.2174795174863148E-3</v>
      </c>
      <c r="E258" s="4">
        <f t="shared" si="19"/>
        <v>-4.5739248136188675E-2</v>
      </c>
      <c r="F258" s="4">
        <f t="shared" si="21"/>
        <v>-3.4894210290431868E-2</v>
      </c>
      <c r="G258" s="5">
        <f t="shared" si="22"/>
        <v>0</v>
      </c>
      <c r="H258" s="5">
        <f t="shared" si="23"/>
        <v>0</v>
      </c>
    </row>
    <row r="259" spans="1:8" x14ac:dyDescent="0.2">
      <c r="A259" s="20">
        <v>41655</v>
      </c>
      <c r="B259" s="21">
        <v>1845.8900149999999</v>
      </c>
      <c r="C259" s="3">
        <f t="shared" si="18"/>
        <v>-1.3480283593690404E-3</v>
      </c>
      <c r="D259" s="3">
        <f t="shared" si="20"/>
        <v>6.1719378920467522E-3</v>
      </c>
      <c r="E259" s="4">
        <f t="shared" si="19"/>
        <v>-4.540421853124231E-2</v>
      </c>
      <c r="F259" s="4">
        <f t="shared" si="21"/>
        <v>-5.4088034289943354E-2</v>
      </c>
      <c r="G259" s="5">
        <f t="shared" si="22"/>
        <v>1</v>
      </c>
      <c r="H259" s="5">
        <f t="shared" si="23"/>
        <v>0</v>
      </c>
    </row>
    <row r="260" spans="1:8" x14ac:dyDescent="0.2">
      <c r="A260" s="20">
        <v>41656</v>
      </c>
      <c r="B260" s="21">
        <v>1838.6999510000001</v>
      </c>
      <c r="C260" s="3">
        <f t="shared" si="18"/>
        <v>-3.9027806039482592E-3</v>
      </c>
      <c r="D260" s="3">
        <f t="shared" si="20"/>
        <v>6.2044029214460934E-3</v>
      </c>
      <c r="E260" s="4">
        <f t="shared" si="19"/>
        <v>-4.5643049400128789E-2</v>
      </c>
      <c r="F260" s="4">
        <f t="shared" si="21"/>
        <v>-4.9245903336125094E-2</v>
      </c>
      <c r="G260" s="5">
        <f t="shared" si="22"/>
        <v>1</v>
      </c>
      <c r="H260" s="5">
        <f t="shared" si="23"/>
        <v>1</v>
      </c>
    </row>
    <row r="261" spans="1:8" x14ac:dyDescent="0.2">
      <c r="A261" s="20">
        <v>41660</v>
      </c>
      <c r="B261" s="21">
        <v>1843.8000489999999</v>
      </c>
      <c r="C261" s="3">
        <f t="shared" si="18"/>
        <v>2.7699124295116296E-3</v>
      </c>
      <c r="D261" s="3">
        <f t="shared" si="20"/>
        <v>5.1850204318441293E-3</v>
      </c>
      <c r="E261" s="4">
        <f t="shared" si="19"/>
        <v>-3.8143903081036372E-2</v>
      </c>
      <c r="F261" s="4">
        <f t="shared" si="21"/>
        <v>-5.1850885212140915E-2</v>
      </c>
      <c r="G261" s="5">
        <f t="shared" si="22"/>
        <v>1</v>
      </c>
      <c r="H261" s="5">
        <f t="shared" si="23"/>
        <v>1</v>
      </c>
    </row>
    <row r="262" spans="1:8" x14ac:dyDescent="0.2">
      <c r="A262" s="20">
        <v>41661</v>
      </c>
      <c r="B262" s="21">
        <v>1844.8599850000001</v>
      </c>
      <c r="C262" s="3">
        <f t="shared" si="18"/>
        <v>5.7469976598709701E-4</v>
      </c>
      <c r="D262" s="3">
        <f t="shared" si="20"/>
        <v>5.1750538553934668E-3</v>
      </c>
      <c r="E262" s="4">
        <f t="shared" si="19"/>
        <v>-3.8070583384194091E-2</v>
      </c>
      <c r="F262" s="4">
        <f t="shared" si="21"/>
        <v>-3.0558506256647744E-2</v>
      </c>
      <c r="G262" s="5">
        <f t="shared" si="22"/>
        <v>0</v>
      </c>
      <c r="H262" s="5">
        <f t="shared" si="23"/>
        <v>0</v>
      </c>
    </row>
    <row r="263" spans="1:8" x14ac:dyDescent="0.2">
      <c r="A263" s="20">
        <v>41662</v>
      </c>
      <c r="B263" s="21">
        <v>1828.459961</v>
      </c>
      <c r="C263" s="3">
        <f t="shared" si="18"/>
        <v>-8.9293245398258878E-3</v>
      </c>
      <c r="D263" s="3">
        <f t="shared" si="20"/>
        <v>5.5159235295790645E-3</v>
      </c>
      <c r="E263" s="4">
        <f t="shared" si="19"/>
        <v>-4.0578210882737144E-2</v>
      </c>
      <c r="F263" s="4">
        <f t="shared" si="21"/>
        <v>3.7521088419345872E-3</v>
      </c>
      <c r="G263" s="5">
        <f t="shared" si="22"/>
        <v>0</v>
      </c>
      <c r="H263" s="5">
        <f t="shared" si="23"/>
        <v>0</v>
      </c>
    </row>
    <row r="264" spans="1:8" x14ac:dyDescent="0.2">
      <c r="A264" s="20">
        <v>41663</v>
      </c>
      <c r="B264" s="21">
        <v>1790.290039</v>
      </c>
      <c r="C264" s="3">
        <f t="shared" si="18"/>
        <v>-2.1096421496433173E-2</v>
      </c>
      <c r="D264" s="3">
        <f t="shared" si="20"/>
        <v>7.0930502474351237E-3</v>
      </c>
      <c r="E264" s="4">
        <f t="shared" si="19"/>
        <v>-5.2180434916986228E-2</v>
      </c>
      <c r="F264" s="4">
        <f t="shared" si="21"/>
        <v>1.0208335074573733E-2</v>
      </c>
      <c r="G264" s="5">
        <f t="shared" si="22"/>
        <v>0</v>
      </c>
      <c r="H264" s="5">
        <f t="shared" si="23"/>
        <v>0</v>
      </c>
    </row>
    <row r="265" spans="1:8" x14ac:dyDescent="0.2">
      <c r="A265" s="20">
        <v>41666</v>
      </c>
      <c r="B265" s="21">
        <v>1781.5600589999999</v>
      </c>
      <c r="C265" s="3">
        <f t="shared" si="18"/>
        <v>-4.8882215903983638E-3</v>
      </c>
      <c r="D265" s="3">
        <f t="shared" si="20"/>
        <v>7.0826126139588285E-3</v>
      </c>
      <c r="E265" s="4">
        <f t="shared" si="19"/>
        <v>-5.2103649861855096E-2</v>
      </c>
      <c r="F265" s="4">
        <f t="shared" si="21"/>
        <v>1.5087835524591873E-2</v>
      </c>
      <c r="G265" s="5">
        <f t="shared" si="22"/>
        <v>0</v>
      </c>
      <c r="H265" s="5">
        <f t="shared" si="23"/>
        <v>0</v>
      </c>
    </row>
    <row r="266" spans="1:8" x14ac:dyDescent="0.2">
      <c r="A266" s="20">
        <v>41667</v>
      </c>
      <c r="B266" s="21">
        <v>1792.5</v>
      </c>
      <c r="C266" s="3">
        <f t="shared" si="18"/>
        <v>6.12187539440163E-3</v>
      </c>
      <c r="D266" s="3">
        <f t="shared" si="20"/>
        <v>7.1485127886164058E-3</v>
      </c>
      <c r="E266" s="4">
        <f t="shared" si="19"/>
        <v>-5.2588448313125223E-2</v>
      </c>
      <c r="F266" s="4">
        <f t="shared" si="21"/>
        <v>2.5080241011071445E-2</v>
      </c>
      <c r="G266" s="5">
        <f t="shared" si="22"/>
        <v>0</v>
      </c>
      <c r="H266" s="5">
        <f t="shared" si="23"/>
        <v>0</v>
      </c>
    </row>
    <row r="267" spans="1:8" x14ac:dyDescent="0.2">
      <c r="A267" s="20">
        <v>41668</v>
      </c>
      <c r="B267" s="21">
        <v>1774.1999510000001</v>
      </c>
      <c r="C267" s="3">
        <f t="shared" si="18"/>
        <v>-1.0261704005370608E-2</v>
      </c>
      <c r="D267" s="3">
        <f t="shared" si="20"/>
        <v>7.405281256781907E-3</v>
      </c>
      <c r="E267" s="4">
        <f t="shared" si="19"/>
        <v>-5.4477380419124206E-2</v>
      </c>
      <c r="F267" s="4">
        <f t="shared" si="21"/>
        <v>1.9669408588464027E-2</v>
      </c>
      <c r="G267" s="5">
        <f t="shared" si="22"/>
        <v>0</v>
      </c>
      <c r="H267" s="5">
        <f t="shared" si="23"/>
        <v>0</v>
      </c>
    </row>
    <row r="268" spans="1:8" x14ac:dyDescent="0.2">
      <c r="A268" s="20">
        <v>41669</v>
      </c>
      <c r="B268" s="21">
        <v>1794.1899410000001</v>
      </c>
      <c r="C268" s="3">
        <f t="shared" ref="C268:C331" si="24">LN(B268/B267)</f>
        <v>1.1204044242667764E-2</v>
      </c>
      <c r="D268" s="3">
        <f t="shared" si="20"/>
        <v>7.9258938661594114E-3</v>
      </c>
      <c r="E268" s="4">
        <f t="shared" si="19"/>
        <v>-5.8307297229654123E-2</v>
      </c>
      <c r="F268" s="4">
        <f t="shared" si="21"/>
        <v>3.095338795465883E-2</v>
      </c>
      <c r="G268" s="5">
        <f t="shared" si="22"/>
        <v>0</v>
      </c>
      <c r="H268" s="5">
        <f t="shared" si="23"/>
        <v>0</v>
      </c>
    </row>
    <row r="269" spans="1:8" x14ac:dyDescent="0.2">
      <c r="A269" s="20">
        <v>41670</v>
      </c>
      <c r="B269" s="21">
        <v>1782.589966</v>
      </c>
      <c r="C269" s="3">
        <f t="shared" si="24"/>
        <v>-6.4862898870237081E-3</v>
      </c>
      <c r="D269" s="3">
        <f t="shared" si="20"/>
        <v>7.9120825765341216E-3</v>
      </c>
      <c r="E269" s="4">
        <f t="shared" si="19"/>
        <v>-5.8205693677688214E-2</v>
      </c>
      <c r="F269" s="4">
        <f t="shared" si="21"/>
        <v>5.5207796014266272E-2</v>
      </c>
      <c r="G269" s="5">
        <f t="shared" si="22"/>
        <v>0</v>
      </c>
      <c r="H269" s="5">
        <f t="shared" si="23"/>
        <v>0</v>
      </c>
    </row>
    <row r="270" spans="1:8" x14ac:dyDescent="0.2">
      <c r="A270" s="20">
        <v>41673</v>
      </c>
      <c r="B270" s="21">
        <v>1741.8900149999999</v>
      </c>
      <c r="C270" s="3">
        <f t="shared" si="24"/>
        <v>-2.3096604603459799E-2</v>
      </c>
      <c r="D270" s="3">
        <f t="shared" si="20"/>
        <v>9.0765123455064951E-3</v>
      </c>
      <c r="E270" s="4">
        <f t="shared" si="19"/>
        <v>-6.677188870742673E-2</v>
      </c>
      <c r="F270" s="4">
        <f t="shared" si="21"/>
        <v>4.1049890730415012E-2</v>
      </c>
      <c r="G270" s="5">
        <f t="shared" si="22"/>
        <v>0</v>
      </c>
      <c r="H270" s="5">
        <f t="shared" si="23"/>
        <v>0</v>
      </c>
    </row>
    <row r="271" spans="1:8" x14ac:dyDescent="0.2">
      <c r="A271" s="20">
        <v>41674</v>
      </c>
      <c r="B271" s="21">
        <v>1755.1999510000001</v>
      </c>
      <c r="C271" s="3">
        <f t="shared" si="24"/>
        <v>7.6120433833299075E-3</v>
      </c>
      <c r="D271" s="3">
        <f t="shared" si="20"/>
        <v>9.3291059462034427E-3</v>
      </c>
      <c r="E271" s="4">
        <f t="shared" si="19"/>
        <v>-6.8630108159118949E-2</v>
      </c>
      <c r="F271" s="4">
        <f t="shared" si="21"/>
        <v>4.9093514506013354E-2</v>
      </c>
      <c r="G271" s="5">
        <f t="shared" si="22"/>
        <v>0</v>
      </c>
      <c r="H271" s="5">
        <f t="shared" si="23"/>
        <v>0</v>
      </c>
    </row>
    <row r="272" spans="1:8" x14ac:dyDescent="0.2">
      <c r="A272" s="20">
        <v>41675</v>
      </c>
      <c r="B272" s="21">
        <v>1751.6400149999999</v>
      </c>
      <c r="C272" s="3">
        <f t="shared" si="24"/>
        <v>-2.0302821100286312E-3</v>
      </c>
      <c r="D272" s="3">
        <f t="shared" si="20"/>
        <v>9.3284274227619039E-3</v>
      </c>
      <c r="E272" s="4">
        <f t="shared" si="19"/>
        <v>-6.8625116562126706E-2</v>
      </c>
      <c r="F272" s="4">
        <f t="shared" si="21"/>
        <v>3.4809893578529504E-2</v>
      </c>
      <c r="G272" s="5">
        <f t="shared" si="22"/>
        <v>0</v>
      </c>
      <c r="H272" s="5">
        <f t="shared" si="23"/>
        <v>0</v>
      </c>
    </row>
    <row r="273" spans="1:8" x14ac:dyDescent="0.2">
      <c r="A273" s="20">
        <v>41676</v>
      </c>
      <c r="B273" s="21">
        <v>1773.4300539999999</v>
      </c>
      <c r="C273" s="3">
        <f t="shared" si="24"/>
        <v>1.2363054415667341E-2</v>
      </c>
      <c r="D273" s="3">
        <f t="shared" si="20"/>
        <v>9.6947905317088159E-3</v>
      </c>
      <c r="E273" s="4">
        <f t="shared" si="19"/>
        <v>-7.132028798986359E-2</v>
      </c>
      <c r="F273" s="4">
        <f t="shared" si="21"/>
        <v>2.7763155338432287E-2</v>
      </c>
      <c r="G273" s="5">
        <f t="shared" si="22"/>
        <v>0</v>
      </c>
      <c r="H273" s="5">
        <f t="shared" si="23"/>
        <v>0</v>
      </c>
    </row>
    <row r="274" spans="1:8" x14ac:dyDescent="0.2">
      <c r="A274" s="20">
        <v>41677</v>
      </c>
      <c r="B274" s="21">
        <v>1797.0200199999999</v>
      </c>
      <c r="C274" s="3">
        <f t="shared" si="24"/>
        <v>1.3214193602149099E-2</v>
      </c>
      <c r="D274" s="3">
        <f t="shared" si="20"/>
        <v>1.0225974642597216E-2</v>
      </c>
      <c r="E274" s="4">
        <f t="shared" si="19"/>
        <v>-7.5227974663473723E-2</v>
      </c>
      <c r="F274" s="4">
        <f t="shared" si="21"/>
        <v>2.484656014618427E-2</v>
      </c>
      <c r="G274" s="5">
        <f t="shared" si="22"/>
        <v>0</v>
      </c>
      <c r="H274" s="5">
        <f t="shared" si="23"/>
        <v>0</v>
      </c>
    </row>
    <row r="275" spans="1:8" x14ac:dyDescent="0.2">
      <c r="A275" s="20">
        <v>41680</v>
      </c>
      <c r="B275" s="21">
        <v>1799.839966</v>
      </c>
      <c r="C275" s="3">
        <f t="shared" si="24"/>
        <v>1.5680046422408135E-3</v>
      </c>
      <c r="D275" s="3">
        <f t="shared" si="20"/>
        <v>1.023783373907091E-2</v>
      </c>
      <c r="E275" s="4">
        <f t="shared" si="19"/>
        <v>-7.5315216793464798E-2</v>
      </c>
      <c r="F275" s="4">
        <f t="shared" si="21"/>
        <v>1.3866884010017965E-2</v>
      </c>
      <c r="G275" s="5">
        <f t="shared" si="22"/>
        <v>0</v>
      </c>
      <c r="H275" s="5">
        <f t="shared" si="23"/>
        <v>0</v>
      </c>
    </row>
    <row r="276" spans="1:8" x14ac:dyDescent="0.2">
      <c r="A276" s="20">
        <v>41681</v>
      </c>
      <c r="B276" s="21">
        <v>1819.75</v>
      </c>
      <c r="C276" s="3">
        <f t="shared" si="24"/>
        <v>1.1001375844419653E-2</v>
      </c>
      <c r="D276" s="3">
        <f t="shared" si="20"/>
        <v>1.0549458177039391E-2</v>
      </c>
      <c r="E276" s="4">
        <f t="shared" si="19"/>
        <v>-7.7607700018130596E-2</v>
      </c>
      <c r="F276" s="4">
        <f t="shared" si="21"/>
        <v>1.9072064001003163E-2</v>
      </c>
      <c r="G276" s="5">
        <f t="shared" si="22"/>
        <v>0</v>
      </c>
      <c r="H276" s="5">
        <f t="shared" si="23"/>
        <v>0</v>
      </c>
    </row>
    <row r="277" spans="1:8" x14ac:dyDescent="0.2">
      <c r="A277" s="20">
        <v>41682</v>
      </c>
      <c r="B277" s="21">
        <v>1819.26001</v>
      </c>
      <c r="C277" s="3">
        <f t="shared" si="24"/>
        <v>-2.6929851889100114E-4</v>
      </c>
      <c r="D277" s="3">
        <f t="shared" si="20"/>
        <v>1.0180833988097377E-2</v>
      </c>
      <c r="E277" s="4">
        <f t="shared" si="19"/>
        <v>-7.4895894824466416E-2</v>
      </c>
      <c r="F277" s="4">
        <f t="shared" si="21"/>
        <v>1.6057676403553305E-2</v>
      </c>
      <c r="G277" s="5">
        <f t="shared" si="22"/>
        <v>0</v>
      </c>
      <c r="H277" s="5">
        <f t="shared" si="23"/>
        <v>0</v>
      </c>
    </row>
    <row r="278" spans="1:8" x14ac:dyDescent="0.2">
      <c r="A278" s="20">
        <v>41683</v>
      </c>
      <c r="B278" s="21">
        <v>1829.829956</v>
      </c>
      <c r="C278" s="3">
        <f t="shared" si="24"/>
        <v>5.793211820060081E-3</v>
      </c>
      <c r="D278" s="3">
        <f t="shared" si="20"/>
        <v>9.9740035601534362E-3</v>
      </c>
      <c r="E278" s="4">
        <f t="shared" si="19"/>
        <v>-7.3374334803362126E-2</v>
      </c>
      <c r="F278" s="4">
        <f t="shared" si="21"/>
        <v>3.8541205623959431E-3</v>
      </c>
      <c r="G278" s="5">
        <f t="shared" si="22"/>
        <v>0</v>
      </c>
      <c r="H278" s="5">
        <f t="shared" si="23"/>
        <v>0</v>
      </c>
    </row>
    <row r="279" spans="1:8" x14ac:dyDescent="0.2">
      <c r="A279" s="20">
        <v>41684</v>
      </c>
      <c r="B279" s="21">
        <v>1838.630005</v>
      </c>
      <c r="C279" s="3">
        <f t="shared" si="24"/>
        <v>4.7976894791712443E-3</v>
      </c>
      <c r="D279" s="3">
        <f t="shared" si="20"/>
        <v>9.9647066994454376E-3</v>
      </c>
      <c r="E279" s="4">
        <f t="shared" si="19"/>
        <v>-7.3305941909165229E-2</v>
      </c>
      <c r="F279" s="4">
        <f t="shared" si="21"/>
        <v>1.7848639940465736E-2</v>
      </c>
      <c r="G279" s="5">
        <f t="shared" si="22"/>
        <v>0</v>
      </c>
      <c r="H279" s="5">
        <f t="shared" si="23"/>
        <v>0</v>
      </c>
    </row>
    <row r="280" spans="1:8" x14ac:dyDescent="0.2">
      <c r="A280" s="20">
        <v>41688</v>
      </c>
      <c r="B280" s="21">
        <v>1840.76001</v>
      </c>
      <c r="C280" s="3">
        <f t="shared" si="24"/>
        <v>1.1578034561475104E-3</v>
      </c>
      <c r="D280" s="3">
        <f t="shared" si="20"/>
        <v>9.9659271996176586E-3</v>
      </c>
      <c r="E280" s="4">
        <f t="shared" si="19"/>
        <v>-7.3314920589363619E-2</v>
      </c>
      <c r="F280" s="4">
        <f t="shared" si="21"/>
        <v>2.434114940401574E-2</v>
      </c>
      <c r="G280" s="5">
        <f t="shared" si="22"/>
        <v>0</v>
      </c>
      <c r="H280" s="5">
        <f t="shared" si="23"/>
        <v>0</v>
      </c>
    </row>
    <row r="281" spans="1:8" x14ac:dyDescent="0.2">
      <c r="A281" s="20">
        <v>41689</v>
      </c>
      <c r="B281" s="21">
        <v>1828.75</v>
      </c>
      <c r="C281" s="3">
        <f t="shared" si="24"/>
        <v>-6.5458619005211004E-3</v>
      </c>
      <c r="D281" s="3">
        <f t="shared" si="20"/>
        <v>1.0032391296421561E-2</v>
      </c>
      <c r="E281" s="4">
        <f t="shared" si="19"/>
        <v>-7.380386756656096E-2</v>
      </c>
      <c r="F281" s="4">
        <f t="shared" si="21"/>
        <v>2.0044740860336852E-2</v>
      </c>
      <c r="G281" s="5">
        <f t="shared" si="22"/>
        <v>0</v>
      </c>
      <c r="H281" s="5">
        <f t="shared" si="23"/>
        <v>0</v>
      </c>
    </row>
    <row r="282" spans="1:8" x14ac:dyDescent="0.2">
      <c r="A282" s="20">
        <v>41690</v>
      </c>
      <c r="B282" s="21">
        <v>1839.780029</v>
      </c>
      <c r="C282" s="3">
        <f t="shared" si="24"/>
        <v>6.0133416655695771E-3</v>
      </c>
      <c r="D282" s="3">
        <f t="shared" si="20"/>
        <v>1.0106039117244921E-2</v>
      </c>
      <c r="E282" s="4">
        <f t="shared" si="19"/>
        <v>-7.4345662025530265E-2</v>
      </c>
      <c r="F282" s="4">
        <f t="shared" si="21"/>
        <v>2.250325207415204E-2</v>
      </c>
      <c r="G282" s="5">
        <f t="shared" si="22"/>
        <v>0</v>
      </c>
      <c r="H282" s="5">
        <f t="shared" si="23"/>
        <v>0</v>
      </c>
    </row>
    <row r="283" spans="1:8" x14ac:dyDescent="0.2">
      <c r="A283" s="20">
        <v>41691</v>
      </c>
      <c r="B283" s="21">
        <v>1836.25</v>
      </c>
      <c r="C283" s="3">
        <f t="shared" si="24"/>
        <v>-1.9205665118166161E-3</v>
      </c>
      <c r="D283" s="3">
        <f t="shared" si="20"/>
        <v>1.0112328208950886E-2</v>
      </c>
      <c r="E283" s="4">
        <f t="shared" si="19"/>
        <v>-7.4391928092878201E-2</v>
      </c>
      <c r="F283" s="4">
        <f t="shared" si="21"/>
        <v>1.5872443133292936E-2</v>
      </c>
      <c r="G283" s="5">
        <f t="shared" si="22"/>
        <v>0</v>
      </c>
      <c r="H283" s="5">
        <f t="shared" si="23"/>
        <v>0</v>
      </c>
    </row>
    <row r="284" spans="1:8" x14ac:dyDescent="0.2">
      <c r="A284" s="20">
        <v>41694</v>
      </c>
      <c r="B284" s="21">
        <v>1847.6099850000001</v>
      </c>
      <c r="C284" s="3">
        <f t="shared" si="24"/>
        <v>6.1674553620519853E-3</v>
      </c>
      <c r="D284" s="3">
        <f t="shared" si="20"/>
        <v>9.9984028747313984E-3</v>
      </c>
      <c r="E284" s="4">
        <f t="shared" si="19"/>
        <v>-7.3553829774064577E-2</v>
      </c>
      <c r="F284" s="4">
        <f t="shared" si="21"/>
        <v>1.2125936741697898E-2</v>
      </c>
      <c r="G284" s="5">
        <f t="shared" si="22"/>
        <v>0</v>
      </c>
      <c r="H284" s="5">
        <f t="shared" si="23"/>
        <v>0</v>
      </c>
    </row>
    <row r="285" spans="1:8" x14ac:dyDescent="0.2">
      <c r="A285" s="20">
        <v>41695</v>
      </c>
      <c r="B285" s="21">
        <v>1845.119995</v>
      </c>
      <c r="C285" s="3">
        <f t="shared" si="24"/>
        <v>-1.3485905500071854E-3</v>
      </c>
      <c r="D285" s="3">
        <f t="shared" si="20"/>
        <v>8.7119325573059535E-3</v>
      </c>
      <c r="E285" s="4">
        <f t="shared" si="19"/>
        <v>-6.4089836382035956E-2</v>
      </c>
      <c r="F285" s="4">
        <f t="shared" si="21"/>
        <v>1.240936120190746E-2</v>
      </c>
      <c r="G285" s="5">
        <f t="shared" si="22"/>
        <v>0</v>
      </c>
      <c r="H285" s="5">
        <f t="shared" si="23"/>
        <v>0</v>
      </c>
    </row>
    <row r="286" spans="1:8" x14ac:dyDescent="0.2">
      <c r="A286" s="20">
        <v>41696</v>
      </c>
      <c r="B286" s="21">
        <v>1845.160034</v>
      </c>
      <c r="C286" s="3">
        <f t="shared" si="24"/>
        <v>2.1699708253570321E-5</v>
      </c>
      <c r="D286" s="3">
        <f t="shared" si="20"/>
        <v>8.5988571484206886E-3</v>
      </c>
      <c r="E286" s="4">
        <f t="shared" si="19"/>
        <v>-6.3257990588164295E-2</v>
      </c>
      <c r="F286" s="4">
        <f t="shared" si="21"/>
        <v>-4.2966117767488914E-3</v>
      </c>
      <c r="G286" s="5">
        <f t="shared" si="22"/>
        <v>0</v>
      </c>
      <c r="H286" s="5">
        <f t="shared" si="23"/>
        <v>0</v>
      </c>
    </row>
    <row r="287" spans="1:8" x14ac:dyDescent="0.2">
      <c r="A287" s="20">
        <v>41697</v>
      </c>
      <c r="B287" s="21">
        <v>1854.290039</v>
      </c>
      <c r="C287" s="3">
        <f t="shared" si="24"/>
        <v>4.9358814720940501E-3</v>
      </c>
      <c r="D287" s="3">
        <f t="shared" si="20"/>
        <v>8.5720109579815046E-3</v>
      </c>
      <c r="E287" s="4">
        <f t="shared" ref="E287:E350" si="25">D287*SQRT(10)*factor_var5</f>
        <v>-6.3060495033485625E-2</v>
      </c>
      <c r="F287" s="4">
        <f t="shared" si="21"/>
        <v>-9.9012024504756962E-3</v>
      </c>
      <c r="G287" s="5">
        <f t="shared" si="22"/>
        <v>0</v>
      </c>
      <c r="H287" s="5">
        <f t="shared" si="23"/>
        <v>0</v>
      </c>
    </row>
    <row r="288" spans="1:8" x14ac:dyDescent="0.2">
      <c r="A288" s="20">
        <v>41698</v>
      </c>
      <c r="B288" s="21">
        <v>1859.4499510000001</v>
      </c>
      <c r="C288" s="3">
        <f t="shared" si="24"/>
        <v>2.7788242226103972E-3</v>
      </c>
      <c r="D288" s="3">
        <f t="shared" ref="D288:D351" si="26">_xlfn.STDEV.S(C268:C288)</f>
        <v>8.1296317673333392E-3</v>
      </c>
      <c r="E288" s="4">
        <f t="shared" si="25"/>
        <v>-5.980610689848085E-2</v>
      </c>
      <c r="F288" s="4">
        <f t="shared" ref="F288:F351" si="27">LN(B299/B289)</f>
        <v>7.0723815134793458E-3</v>
      </c>
      <c r="G288" s="5">
        <f t="shared" ref="G288:G351" si="28">IF(E288&lt;F288, 0, 1)</f>
        <v>0</v>
      </c>
      <c r="H288" s="5">
        <f t="shared" si="23"/>
        <v>0</v>
      </c>
    </row>
    <row r="289" spans="1:8" x14ac:dyDescent="0.2">
      <c r="A289" s="20">
        <v>41701</v>
      </c>
      <c r="B289" s="21">
        <v>1845.7299800000001</v>
      </c>
      <c r="C289" s="3">
        <f t="shared" si="24"/>
        <v>-7.4058663619861681E-3</v>
      </c>
      <c r="D289" s="3">
        <f t="shared" si="26"/>
        <v>8.1173336024645912E-3</v>
      </c>
      <c r="E289" s="4">
        <f t="shared" si="25"/>
        <v>-5.9715634736414301E-2</v>
      </c>
      <c r="F289" s="4">
        <f t="shared" si="27"/>
        <v>-8.862590458445413E-4</v>
      </c>
      <c r="G289" s="5">
        <f t="shared" si="28"/>
        <v>0</v>
      </c>
      <c r="H289" s="5">
        <f t="shared" ref="H289:H352" si="29">IF(G288*G289=0, 0, 1)</f>
        <v>0</v>
      </c>
    </row>
    <row r="290" spans="1:8" x14ac:dyDescent="0.2">
      <c r="A290" s="20">
        <v>41702</v>
      </c>
      <c r="B290" s="21">
        <v>1873.910034</v>
      </c>
      <c r="C290" s="3">
        <f t="shared" si="24"/>
        <v>1.5152322834217294E-2</v>
      </c>
      <c r="D290" s="3">
        <f t="shared" si="26"/>
        <v>8.4400279626098747E-3</v>
      </c>
      <c r="E290" s="4">
        <f t="shared" si="25"/>
        <v>-6.2089554484653545E-2</v>
      </c>
      <c r="F290" s="4">
        <f t="shared" si="27"/>
        <v>-6.983431453695968E-3</v>
      </c>
      <c r="G290" s="5">
        <f t="shared" si="28"/>
        <v>0</v>
      </c>
      <c r="H290" s="5">
        <f t="shared" si="29"/>
        <v>0</v>
      </c>
    </row>
    <row r="291" spans="1:8" x14ac:dyDescent="0.2">
      <c r="A291" s="20">
        <v>41703</v>
      </c>
      <c r="B291" s="21">
        <v>1873.8100589999999</v>
      </c>
      <c r="C291" s="3">
        <f t="shared" si="24"/>
        <v>-5.3352436971208566E-5</v>
      </c>
      <c r="D291" s="3">
        <f t="shared" si="26"/>
        <v>6.149407353819354E-3</v>
      </c>
      <c r="E291" s="4">
        <f t="shared" si="25"/>
        <v>-4.5238471321987092E-2</v>
      </c>
      <c r="F291" s="4">
        <f t="shared" si="27"/>
        <v>-2.6780306147773636E-3</v>
      </c>
      <c r="G291" s="5">
        <f t="shared" si="28"/>
        <v>0</v>
      </c>
      <c r="H291" s="5">
        <f t="shared" si="29"/>
        <v>0</v>
      </c>
    </row>
    <row r="292" spans="1:8" x14ac:dyDescent="0.2">
      <c r="A292" s="20">
        <v>41704</v>
      </c>
      <c r="B292" s="21">
        <v>1877.030029</v>
      </c>
      <c r="C292" s="3">
        <f t="shared" si="24"/>
        <v>1.7169331218907797E-3</v>
      </c>
      <c r="D292" s="3">
        <f t="shared" si="26"/>
        <v>6.0853955574879416E-3</v>
      </c>
      <c r="E292" s="4">
        <f t="shared" si="25"/>
        <v>-4.4767564835232899E-2</v>
      </c>
      <c r="F292" s="4">
        <f t="shared" si="27"/>
        <v>-6.1529553074484529E-3</v>
      </c>
      <c r="G292" s="5">
        <f t="shared" si="28"/>
        <v>0</v>
      </c>
      <c r="H292" s="5">
        <f t="shared" si="29"/>
        <v>0</v>
      </c>
    </row>
    <row r="293" spans="1:8" x14ac:dyDescent="0.2">
      <c r="A293" s="20">
        <v>41705</v>
      </c>
      <c r="B293" s="21">
        <v>1878.040039</v>
      </c>
      <c r="C293" s="3">
        <f t="shared" si="24"/>
        <v>5.3794470199833614E-4</v>
      </c>
      <c r="D293" s="3">
        <f t="shared" si="26"/>
        <v>6.0003328790684072E-3</v>
      </c>
      <c r="E293" s="4">
        <f t="shared" si="25"/>
        <v>-4.4141796315301705E-2</v>
      </c>
      <c r="F293" s="4">
        <f t="shared" si="27"/>
        <v>-1.0566183157855118E-2</v>
      </c>
      <c r="G293" s="5">
        <f t="shared" si="28"/>
        <v>0</v>
      </c>
      <c r="H293" s="5">
        <f t="shared" si="29"/>
        <v>0</v>
      </c>
    </row>
    <row r="294" spans="1:8" x14ac:dyDescent="0.2">
      <c r="A294" s="20">
        <v>41708</v>
      </c>
      <c r="B294" s="21">
        <v>1877.170044</v>
      </c>
      <c r="C294" s="3">
        <f t="shared" si="24"/>
        <v>-4.6335357880714941E-4</v>
      </c>
      <c r="D294" s="3">
        <f t="shared" si="26"/>
        <v>5.6777160434257666E-3</v>
      </c>
      <c r="E294" s="4">
        <f t="shared" si="25"/>
        <v>-4.1768446880555747E-2</v>
      </c>
      <c r="F294" s="4">
        <f t="shared" si="27"/>
        <v>-1.0768152115301288E-3</v>
      </c>
      <c r="G294" s="5">
        <f t="shared" si="28"/>
        <v>0</v>
      </c>
      <c r="H294" s="5">
        <f t="shared" si="29"/>
        <v>0</v>
      </c>
    </row>
    <row r="295" spans="1:8" x14ac:dyDescent="0.2">
      <c r="A295" s="20">
        <v>41709</v>
      </c>
      <c r="B295" s="21">
        <v>1867.630005</v>
      </c>
      <c r="C295" s="3">
        <f t="shared" si="24"/>
        <v>-5.0950969416020996E-3</v>
      </c>
      <c r="D295" s="3">
        <f t="shared" si="26"/>
        <v>5.3816462085828328E-3</v>
      </c>
      <c r="E295" s="4">
        <f t="shared" si="25"/>
        <v>-3.9590391994579005E-2</v>
      </c>
      <c r="F295" s="4">
        <f t="shared" si="27"/>
        <v>-8.4068760527638651E-3</v>
      </c>
      <c r="G295" s="5">
        <f t="shared" si="28"/>
        <v>0</v>
      </c>
      <c r="H295" s="5">
        <f t="shared" si="29"/>
        <v>0</v>
      </c>
    </row>
    <row r="296" spans="1:8" x14ac:dyDescent="0.2">
      <c r="A296" s="20">
        <v>41710</v>
      </c>
      <c r="B296" s="21">
        <v>1868.1999510000001</v>
      </c>
      <c r="C296" s="3">
        <f t="shared" si="24"/>
        <v>3.0512416846305301E-4</v>
      </c>
      <c r="D296" s="3">
        <f t="shared" si="26"/>
        <v>5.3918283887139564E-3</v>
      </c>
      <c r="E296" s="4">
        <f t="shared" si="25"/>
        <v>-3.9665297792382606E-2</v>
      </c>
      <c r="F296" s="4">
        <f t="shared" si="27"/>
        <v>1.4613238567291941E-3</v>
      </c>
      <c r="G296" s="5">
        <f t="shared" si="28"/>
        <v>0</v>
      </c>
      <c r="H296" s="5">
        <f t="shared" si="29"/>
        <v>0</v>
      </c>
    </row>
    <row r="297" spans="1:8" x14ac:dyDescent="0.2">
      <c r="A297" s="20">
        <v>41711</v>
      </c>
      <c r="B297" s="21">
        <v>1846.339966</v>
      </c>
      <c r="C297" s="3">
        <f t="shared" si="24"/>
        <v>-1.177009150656236E-2</v>
      </c>
      <c r="D297" s="3">
        <f t="shared" si="26"/>
        <v>5.7231681637334875E-3</v>
      </c>
      <c r="E297" s="4">
        <f t="shared" si="25"/>
        <v>-4.2102818035816302E-2</v>
      </c>
      <c r="F297" s="4">
        <f t="shared" si="27"/>
        <v>8.9165795219715935E-3</v>
      </c>
      <c r="G297" s="5">
        <f t="shared" si="28"/>
        <v>0</v>
      </c>
      <c r="H297" s="5">
        <f t="shared" si="29"/>
        <v>0</v>
      </c>
    </row>
    <row r="298" spans="1:8" x14ac:dyDescent="0.2">
      <c r="A298" s="20">
        <v>41712</v>
      </c>
      <c r="B298" s="21">
        <v>1841.130005</v>
      </c>
      <c r="C298" s="3">
        <f t="shared" si="24"/>
        <v>-2.8257664511163196E-3</v>
      </c>
      <c r="D298" s="3">
        <f t="shared" si="26"/>
        <v>5.7715949011448442E-3</v>
      </c>
      <c r="E298" s="4">
        <f t="shared" si="25"/>
        <v>-4.2459072134065363E-2</v>
      </c>
      <c r="F298" s="4">
        <f t="shared" si="27"/>
        <v>7.2417334638536371E-3</v>
      </c>
      <c r="G298" s="5">
        <f t="shared" si="28"/>
        <v>0</v>
      </c>
      <c r="H298" s="5">
        <f t="shared" si="29"/>
        <v>0</v>
      </c>
    </row>
    <row r="299" spans="1:8" x14ac:dyDescent="0.2">
      <c r="A299" s="20">
        <v>41715</v>
      </c>
      <c r="B299" s="21">
        <v>1858.829956</v>
      </c>
      <c r="C299" s="3">
        <f t="shared" si="24"/>
        <v>9.5677176019688687E-3</v>
      </c>
      <c r="D299" s="3">
        <f t="shared" si="26"/>
        <v>5.9967992019039741E-3</v>
      </c>
      <c r="E299" s="4">
        <f t="shared" si="25"/>
        <v>-4.4115800614599743E-2</v>
      </c>
      <c r="F299" s="4">
        <f t="shared" si="27"/>
        <v>7.0627393858093144E-3</v>
      </c>
      <c r="G299" s="5">
        <f t="shared" si="28"/>
        <v>0</v>
      </c>
      <c r="H299" s="5">
        <f t="shared" si="29"/>
        <v>0</v>
      </c>
    </row>
    <row r="300" spans="1:8" x14ac:dyDescent="0.2">
      <c r="A300" s="20">
        <v>41716</v>
      </c>
      <c r="B300" s="21">
        <v>1872.25</v>
      </c>
      <c r="C300" s="3">
        <f t="shared" si="24"/>
        <v>7.1936822748935253E-3</v>
      </c>
      <c r="D300" s="3">
        <f t="shared" si="26"/>
        <v>6.0995974587517293E-3</v>
      </c>
      <c r="E300" s="4">
        <f t="shared" si="25"/>
        <v>-4.4872041944338463E-2</v>
      </c>
      <c r="F300" s="4">
        <f t="shared" si="27"/>
        <v>1.6062527594888965E-2</v>
      </c>
      <c r="G300" s="5">
        <f t="shared" si="28"/>
        <v>0</v>
      </c>
      <c r="H300" s="5">
        <f t="shared" si="29"/>
        <v>0</v>
      </c>
    </row>
    <row r="301" spans="1:8" x14ac:dyDescent="0.2">
      <c r="A301" s="20">
        <v>41717</v>
      </c>
      <c r="B301" s="21">
        <v>1860.7700199999999</v>
      </c>
      <c r="C301" s="3">
        <f t="shared" si="24"/>
        <v>-6.1505248448226989E-3</v>
      </c>
      <c r="D301" s="3">
        <f t="shared" si="26"/>
        <v>6.2875234892797449E-3</v>
      </c>
      <c r="E301" s="4">
        <f t="shared" si="25"/>
        <v>-4.62545306710637E-2</v>
      </c>
      <c r="F301" s="4">
        <f t="shared" si="27"/>
        <v>8.9131088882226702E-3</v>
      </c>
      <c r="G301" s="5">
        <f t="shared" si="28"/>
        <v>0</v>
      </c>
      <c r="H301" s="5">
        <f t="shared" si="29"/>
        <v>0</v>
      </c>
    </row>
    <row r="302" spans="1:8" x14ac:dyDescent="0.2">
      <c r="A302" s="20">
        <v>41718</v>
      </c>
      <c r="B302" s="21">
        <v>1872.01001</v>
      </c>
      <c r="C302" s="3">
        <f t="shared" si="24"/>
        <v>6.0223339608095686E-3</v>
      </c>
      <c r="D302" s="3">
        <f t="shared" si="26"/>
        <v>6.1790608880292405E-3</v>
      </c>
      <c r="E302" s="4">
        <f t="shared" si="25"/>
        <v>-4.5456619263693432E-2</v>
      </c>
      <c r="F302" s="4">
        <f t="shared" si="27"/>
        <v>-7.664541982535135E-4</v>
      </c>
      <c r="G302" s="5">
        <f t="shared" si="28"/>
        <v>0</v>
      </c>
      <c r="H302" s="5">
        <f t="shared" si="29"/>
        <v>0</v>
      </c>
    </row>
    <row r="303" spans="1:8" x14ac:dyDescent="0.2">
      <c r="A303" s="20">
        <v>41719</v>
      </c>
      <c r="B303" s="21">
        <v>1866.5200199999999</v>
      </c>
      <c r="C303" s="3">
        <f t="shared" si="24"/>
        <v>-2.9369799906726465E-3</v>
      </c>
      <c r="D303" s="3">
        <f t="shared" si="26"/>
        <v>6.1326837144730214E-3</v>
      </c>
      <c r="E303" s="4">
        <f t="shared" si="25"/>
        <v>-4.511544290063875E-2</v>
      </c>
      <c r="F303" s="4">
        <f t="shared" si="27"/>
        <v>-6.698185231406608E-3</v>
      </c>
      <c r="G303" s="5">
        <f t="shared" si="28"/>
        <v>0</v>
      </c>
      <c r="H303" s="5">
        <f t="shared" si="29"/>
        <v>0</v>
      </c>
    </row>
    <row r="304" spans="1:8" x14ac:dyDescent="0.2">
      <c r="A304" s="20">
        <v>41722</v>
      </c>
      <c r="B304" s="21">
        <v>1857.4399410000001</v>
      </c>
      <c r="C304" s="3">
        <f t="shared" si="24"/>
        <v>-4.8765814292138984E-3</v>
      </c>
      <c r="D304" s="3">
        <f t="shared" si="26"/>
        <v>6.2287033092239385E-3</v>
      </c>
      <c r="E304" s="4">
        <f t="shared" si="25"/>
        <v>-4.5821816610097155E-2</v>
      </c>
      <c r="F304" s="4">
        <f t="shared" si="27"/>
        <v>-7.348918188329584E-3</v>
      </c>
      <c r="G304" s="5">
        <f t="shared" si="28"/>
        <v>0</v>
      </c>
      <c r="H304" s="5">
        <f t="shared" si="29"/>
        <v>0</v>
      </c>
    </row>
    <row r="305" spans="1:8" x14ac:dyDescent="0.2">
      <c r="A305" s="20">
        <v>41723</v>
      </c>
      <c r="B305" s="21">
        <v>1865.619995</v>
      </c>
      <c r="C305" s="3">
        <f t="shared" si="24"/>
        <v>4.3942710047230656E-3</v>
      </c>
      <c r="D305" s="3">
        <f t="shared" si="26"/>
        <v>6.1603364663039726E-3</v>
      </c>
      <c r="E305" s="4">
        <f t="shared" si="25"/>
        <v>-4.5318871970905422E-2</v>
      </c>
      <c r="F305" s="4">
        <f t="shared" si="27"/>
        <v>1.0535057947057561E-2</v>
      </c>
      <c r="G305" s="5">
        <f t="shared" si="28"/>
        <v>0</v>
      </c>
      <c r="H305" s="5">
        <f t="shared" si="29"/>
        <v>0</v>
      </c>
    </row>
    <row r="306" spans="1:8" x14ac:dyDescent="0.2">
      <c r="A306" s="20">
        <v>41724</v>
      </c>
      <c r="B306" s="21">
        <v>1852.5600589999999</v>
      </c>
      <c r="C306" s="3">
        <f t="shared" si="24"/>
        <v>-7.0249366727707435E-3</v>
      </c>
      <c r="D306" s="3">
        <f t="shared" si="26"/>
        <v>6.3648871442514559E-3</v>
      </c>
      <c r="E306" s="4">
        <f t="shared" si="25"/>
        <v>-4.6823660879136204E-2</v>
      </c>
      <c r="F306" s="4">
        <f t="shared" si="27"/>
        <v>-8.6690183774928951E-3</v>
      </c>
      <c r="G306" s="5">
        <f t="shared" si="28"/>
        <v>0</v>
      </c>
      <c r="H306" s="5">
        <f t="shared" si="29"/>
        <v>0</v>
      </c>
    </row>
    <row r="307" spans="1:8" x14ac:dyDescent="0.2">
      <c r="A307" s="20">
        <v>41725</v>
      </c>
      <c r="B307" s="21">
        <v>1849.040039</v>
      </c>
      <c r="C307" s="3">
        <f t="shared" si="24"/>
        <v>-1.9018915970694392E-3</v>
      </c>
      <c r="D307" s="3">
        <f t="shared" si="26"/>
        <v>6.3812754019759487E-3</v>
      </c>
      <c r="E307" s="4">
        <f t="shared" si="25"/>
        <v>-4.6944222046160923E-2</v>
      </c>
      <c r="F307" s="4">
        <f t="shared" si="27"/>
        <v>-2.2830567525426823E-2</v>
      </c>
      <c r="G307" s="5">
        <f t="shared" si="28"/>
        <v>0</v>
      </c>
      <c r="H307" s="5">
        <f t="shared" si="29"/>
        <v>0</v>
      </c>
    </row>
    <row r="308" spans="1:8" x14ac:dyDescent="0.2">
      <c r="A308" s="20">
        <v>41726</v>
      </c>
      <c r="B308" s="21">
        <v>1857.619995</v>
      </c>
      <c r="C308" s="3">
        <f t="shared" si="24"/>
        <v>4.6294892141261826E-3</v>
      </c>
      <c r="D308" s="3">
        <f t="shared" si="26"/>
        <v>6.3700062208368307E-3</v>
      </c>
      <c r="E308" s="4">
        <f t="shared" si="25"/>
        <v>-4.6861319662491761E-2</v>
      </c>
      <c r="F308" s="4">
        <f t="shared" si="27"/>
        <v>-2.2539730886839627E-2</v>
      </c>
      <c r="G308" s="5">
        <f t="shared" si="28"/>
        <v>0</v>
      </c>
      <c r="H308" s="5">
        <f t="shared" si="29"/>
        <v>0</v>
      </c>
    </row>
    <row r="309" spans="1:8" x14ac:dyDescent="0.2">
      <c r="A309" s="20">
        <v>41729</v>
      </c>
      <c r="B309" s="21">
        <v>1872.339966</v>
      </c>
      <c r="C309" s="3">
        <f t="shared" si="24"/>
        <v>7.8928715438509635E-3</v>
      </c>
      <c r="D309" s="3">
        <f t="shared" si="26"/>
        <v>6.5726549766946911E-3</v>
      </c>
      <c r="E309" s="4">
        <f t="shared" si="25"/>
        <v>-4.8352116970726403E-2</v>
      </c>
      <c r="F309" s="4">
        <f t="shared" si="27"/>
        <v>-2.2819839628282018E-2</v>
      </c>
      <c r="G309" s="5">
        <f t="shared" si="28"/>
        <v>0</v>
      </c>
      <c r="H309" s="5">
        <f t="shared" si="29"/>
        <v>0</v>
      </c>
    </row>
    <row r="310" spans="1:8" x14ac:dyDescent="0.2">
      <c r="A310" s="20">
        <v>41730</v>
      </c>
      <c r="B310" s="21">
        <v>1885.5200199999999</v>
      </c>
      <c r="C310" s="3">
        <f t="shared" si="24"/>
        <v>7.0146881968491453E-3</v>
      </c>
      <c r="D310" s="3">
        <f t="shared" si="26"/>
        <v>6.4767456136560417E-3</v>
      </c>
      <c r="E310" s="4">
        <f t="shared" si="25"/>
        <v>-4.7646554187243013E-2</v>
      </c>
      <c r="F310" s="4">
        <f t="shared" si="27"/>
        <v>-1.5235234571286362E-2</v>
      </c>
      <c r="G310" s="5">
        <f t="shared" si="28"/>
        <v>0</v>
      </c>
      <c r="H310" s="5">
        <f t="shared" si="29"/>
        <v>0</v>
      </c>
    </row>
    <row r="311" spans="1:8" x14ac:dyDescent="0.2">
      <c r="A311" s="20">
        <v>41731</v>
      </c>
      <c r="B311" s="21">
        <v>1890.900024</v>
      </c>
      <c r="C311" s="3">
        <f t="shared" si="24"/>
        <v>2.8492633642570506E-3</v>
      </c>
      <c r="D311" s="3">
        <f t="shared" si="26"/>
        <v>5.6359276228268038E-3</v>
      </c>
      <c r="E311" s="4">
        <f t="shared" si="25"/>
        <v>-4.1461027944374326E-2</v>
      </c>
      <c r="F311" s="4">
        <f t="shared" si="27"/>
        <v>-1.2745226114443266E-2</v>
      </c>
      <c r="G311" s="5">
        <f t="shared" si="28"/>
        <v>0</v>
      </c>
      <c r="H311" s="5">
        <f t="shared" si="29"/>
        <v>0</v>
      </c>
    </row>
    <row r="312" spans="1:8" x14ac:dyDescent="0.2">
      <c r="A312" s="20">
        <v>41732</v>
      </c>
      <c r="B312" s="21">
        <v>1888.7700199999999</v>
      </c>
      <c r="C312" s="3">
        <f t="shared" si="24"/>
        <v>-1.1270847458569155E-3</v>
      </c>
      <c r="D312" s="3">
        <f t="shared" si="26"/>
        <v>5.6453925967179146E-3</v>
      </c>
      <c r="E312" s="4">
        <f t="shared" si="25"/>
        <v>-4.1530657572938529E-2</v>
      </c>
      <c r="F312" s="4">
        <f t="shared" si="27"/>
        <v>3.6393325840543304E-3</v>
      </c>
      <c r="G312" s="5">
        <f t="shared" si="28"/>
        <v>0</v>
      </c>
      <c r="H312" s="5">
        <f t="shared" si="29"/>
        <v>0</v>
      </c>
    </row>
    <row r="313" spans="1:8" x14ac:dyDescent="0.2">
      <c r="A313" s="20">
        <v>41733</v>
      </c>
      <c r="B313" s="21">
        <v>1865.089966</v>
      </c>
      <c r="C313" s="3">
        <f t="shared" si="24"/>
        <v>-1.2616543077148771E-2</v>
      </c>
      <c r="D313" s="3">
        <f t="shared" si="26"/>
        <v>6.3036117518084486E-3</v>
      </c>
      <c r="E313" s="4">
        <f t="shared" si="25"/>
        <v>-4.6372884906057309E-2</v>
      </c>
      <c r="F313" s="4">
        <f t="shared" si="27"/>
        <v>1.8531433946182282E-2</v>
      </c>
      <c r="G313" s="5">
        <f t="shared" si="28"/>
        <v>0</v>
      </c>
      <c r="H313" s="5">
        <f t="shared" si="29"/>
        <v>0</v>
      </c>
    </row>
    <row r="314" spans="1:8" x14ac:dyDescent="0.2">
      <c r="A314" s="20">
        <v>41736</v>
      </c>
      <c r="B314" s="21">
        <v>1845.040039</v>
      </c>
      <c r="C314" s="3">
        <f t="shared" si="24"/>
        <v>-1.0808312462366923E-2</v>
      </c>
      <c r="D314" s="3">
        <f t="shared" si="26"/>
        <v>6.7015465069543492E-3</v>
      </c>
      <c r="E314" s="4">
        <f t="shared" si="25"/>
        <v>-4.9300314977429774E-2</v>
      </c>
      <c r="F314" s="4">
        <f t="shared" si="27"/>
        <v>1.2572129131876495E-2</v>
      </c>
      <c r="G314" s="5">
        <f t="shared" si="28"/>
        <v>0</v>
      </c>
      <c r="H314" s="5">
        <f t="shared" si="29"/>
        <v>0</v>
      </c>
    </row>
    <row r="315" spans="1:8" x14ac:dyDescent="0.2">
      <c r="A315" s="20">
        <v>41737</v>
      </c>
      <c r="B315" s="21">
        <v>1851.959961</v>
      </c>
      <c r="C315" s="3">
        <f t="shared" si="24"/>
        <v>3.7435380478000289E-3</v>
      </c>
      <c r="D315" s="3">
        <f t="shared" si="26"/>
        <v>6.7759643507670714E-3</v>
      </c>
      <c r="E315" s="4">
        <f t="shared" si="25"/>
        <v>-4.9847774155113787E-2</v>
      </c>
      <c r="F315" s="4">
        <f t="shared" si="27"/>
        <v>3.4285775699903318E-3</v>
      </c>
      <c r="G315" s="5">
        <f t="shared" si="28"/>
        <v>0</v>
      </c>
      <c r="H315" s="5">
        <f t="shared" si="29"/>
        <v>0</v>
      </c>
    </row>
    <row r="316" spans="1:8" x14ac:dyDescent="0.2">
      <c r="A316" s="20">
        <v>41738</v>
      </c>
      <c r="B316" s="21">
        <v>1872.1800539999999</v>
      </c>
      <c r="C316" s="3">
        <f t="shared" si="24"/>
        <v>1.0859039462616495E-2</v>
      </c>
      <c r="D316" s="3">
        <f t="shared" si="26"/>
        <v>7.136721955736179E-3</v>
      </c>
      <c r="E316" s="4">
        <f t="shared" si="25"/>
        <v>-5.2501708368212774E-2</v>
      </c>
      <c r="F316" s="4">
        <f t="shared" si="27"/>
        <v>1.6405200713040163E-2</v>
      </c>
      <c r="G316" s="5">
        <f t="shared" si="28"/>
        <v>0</v>
      </c>
      <c r="H316" s="5">
        <f t="shared" si="29"/>
        <v>0</v>
      </c>
    </row>
    <row r="317" spans="1:8" x14ac:dyDescent="0.2">
      <c r="A317" s="20">
        <v>41739</v>
      </c>
      <c r="B317" s="21">
        <v>1833.079956</v>
      </c>
      <c r="C317" s="3">
        <f t="shared" si="24"/>
        <v>-2.1105967921619718E-2</v>
      </c>
      <c r="D317" s="3">
        <f t="shared" si="26"/>
        <v>8.5063400913553931E-3</v>
      </c>
      <c r="E317" s="4">
        <f t="shared" si="25"/>
        <v>-6.2577383500028644E-2</v>
      </c>
      <c r="F317" s="4">
        <f t="shared" si="27"/>
        <v>2.9168072186184193E-2</v>
      </c>
      <c r="G317" s="5">
        <f t="shared" si="28"/>
        <v>0</v>
      </c>
      <c r="H317" s="5">
        <f t="shared" si="29"/>
        <v>0</v>
      </c>
    </row>
    <row r="318" spans="1:8" x14ac:dyDescent="0.2">
      <c r="A318" s="20">
        <v>41740</v>
      </c>
      <c r="B318" s="21">
        <v>1815.6899410000001</v>
      </c>
      <c r="C318" s="3">
        <f t="shared" si="24"/>
        <v>-9.5320599338077835E-3</v>
      </c>
      <c r="D318" s="3">
        <f t="shared" si="26"/>
        <v>8.3764194931937406E-3</v>
      </c>
      <c r="E318" s="4">
        <f t="shared" si="25"/>
        <v>-6.1621615095709008E-2</v>
      </c>
      <c r="F318" s="4">
        <f t="shared" si="27"/>
        <v>2.573382432463862E-2</v>
      </c>
      <c r="G318" s="5">
        <f t="shared" si="28"/>
        <v>0</v>
      </c>
      <c r="H318" s="5">
        <f t="shared" si="29"/>
        <v>0</v>
      </c>
    </row>
    <row r="319" spans="1:8" x14ac:dyDescent="0.2">
      <c r="A319" s="20">
        <v>41743</v>
      </c>
      <c r="B319" s="21">
        <v>1830.6099850000001</v>
      </c>
      <c r="C319" s="3">
        <f t="shared" si="24"/>
        <v>8.1837081824381302E-3</v>
      </c>
      <c r="D319" s="3">
        <f t="shared" si="26"/>
        <v>8.5850345075760125E-3</v>
      </c>
      <c r="E319" s="4">
        <f t="shared" si="25"/>
        <v>-6.315630353029561E-2</v>
      </c>
      <c r="F319" s="4">
        <f t="shared" si="27"/>
        <v>2.1986794609816993E-2</v>
      </c>
      <c r="G319" s="5">
        <f t="shared" si="28"/>
        <v>0</v>
      </c>
      <c r="H319" s="5">
        <f t="shared" si="29"/>
        <v>0</v>
      </c>
    </row>
    <row r="320" spans="1:8" x14ac:dyDescent="0.2">
      <c r="A320" s="20">
        <v>41744</v>
      </c>
      <c r="B320" s="21">
        <v>1842.9799800000001</v>
      </c>
      <c r="C320" s="3">
        <f t="shared" si="24"/>
        <v>6.7345794554065381E-3</v>
      </c>
      <c r="D320" s="3">
        <f t="shared" si="26"/>
        <v>8.4437589624790227E-3</v>
      </c>
      <c r="E320" s="4">
        <f t="shared" si="25"/>
        <v>-6.211700180126007E-2</v>
      </c>
      <c r="F320" s="4">
        <f t="shared" si="27"/>
        <v>1.140965468891942E-2</v>
      </c>
      <c r="G320" s="5">
        <f t="shared" si="28"/>
        <v>0</v>
      </c>
      <c r="H320" s="5">
        <f t="shared" si="29"/>
        <v>0</v>
      </c>
    </row>
    <row r="321" spans="1:8" x14ac:dyDescent="0.2">
      <c r="A321" s="20">
        <v>41745</v>
      </c>
      <c r="B321" s="21">
        <v>1862.3100589999999</v>
      </c>
      <c r="C321" s="3">
        <f t="shared" si="24"/>
        <v>1.0433868421252783E-2</v>
      </c>
      <c r="D321" s="3">
        <f t="shared" si="26"/>
        <v>8.6174256267847159E-3</v>
      </c>
      <c r="E321" s="4">
        <f t="shared" si="25"/>
        <v>-6.3394590674584375E-2</v>
      </c>
      <c r="F321" s="4">
        <f t="shared" si="27"/>
        <v>8.6973759814938864E-3</v>
      </c>
      <c r="G321" s="5">
        <f t="shared" si="28"/>
        <v>0</v>
      </c>
      <c r="H321" s="5">
        <f t="shared" si="29"/>
        <v>0</v>
      </c>
    </row>
    <row r="322" spans="1:8" x14ac:dyDescent="0.2">
      <c r="A322" s="20">
        <v>41746</v>
      </c>
      <c r="B322" s="21">
        <v>1864.849976</v>
      </c>
      <c r="C322" s="3">
        <f t="shared" si="24"/>
        <v>1.3629237109861758E-3</v>
      </c>
      <c r="D322" s="3">
        <f t="shared" si="26"/>
        <v>8.5157208567570013E-3</v>
      </c>
      <c r="E322" s="4">
        <f t="shared" si="25"/>
        <v>-6.2646393643963141E-2</v>
      </c>
      <c r="F322" s="4">
        <f t="shared" si="27"/>
        <v>6.7988276602548286E-3</v>
      </c>
      <c r="G322" s="5">
        <f t="shared" si="28"/>
        <v>0</v>
      </c>
      <c r="H322" s="5">
        <f t="shared" si="29"/>
        <v>0</v>
      </c>
    </row>
    <row r="323" spans="1:8" x14ac:dyDescent="0.2">
      <c r="A323" s="20">
        <v>41750</v>
      </c>
      <c r="B323" s="21">
        <v>1871.8900149999999</v>
      </c>
      <c r="C323" s="3">
        <f t="shared" si="24"/>
        <v>3.768015621348781E-3</v>
      </c>
      <c r="D323" s="3">
        <f t="shared" si="26"/>
        <v>8.4513540478584875E-3</v>
      </c>
      <c r="E323" s="4">
        <f t="shared" si="25"/>
        <v>-6.2172875486699621E-2</v>
      </c>
      <c r="F323" s="4">
        <f t="shared" si="27"/>
        <v>-6.3139924472046874E-3</v>
      </c>
      <c r="G323" s="5">
        <f t="shared" si="28"/>
        <v>0</v>
      </c>
      <c r="H323" s="5">
        <f t="shared" si="29"/>
        <v>0</v>
      </c>
    </row>
    <row r="324" spans="1:8" x14ac:dyDescent="0.2">
      <c r="A324" s="20">
        <v>41751</v>
      </c>
      <c r="B324" s="21">
        <v>1879.5500489999999</v>
      </c>
      <c r="C324" s="3">
        <f t="shared" si="24"/>
        <v>4.0837888997611281E-3</v>
      </c>
      <c r="D324" s="3">
        <f t="shared" si="26"/>
        <v>8.4683376366091519E-3</v>
      </c>
      <c r="E324" s="4">
        <f t="shared" si="25"/>
        <v>-6.2297816240895088E-2</v>
      </c>
      <c r="F324" s="4">
        <f t="shared" si="27"/>
        <v>1.5025290646605508E-3</v>
      </c>
      <c r="G324" s="5">
        <f t="shared" si="28"/>
        <v>0</v>
      </c>
      <c r="H324" s="5">
        <f t="shared" si="29"/>
        <v>0</v>
      </c>
    </row>
    <row r="325" spans="1:8" x14ac:dyDescent="0.2">
      <c r="A325" s="20">
        <v>41752</v>
      </c>
      <c r="B325" s="21">
        <v>1875.3900149999999</v>
      </c>
      <c r="C325" s="3">
        <f t="shared" si="24"/>
        <v>-2.2157667665058493E-3</v>
      </c>
      <c r="D325" s="3">
        <f t="shared" si="26"/>
        <v>8.4061982705474544E-3</v>
      </c>
      <c r="E325" s="4">
        <f t="shared" si="25"/>
        <v>-6.1840684395855973E-2</v>
      </c>
      <c r="F325" s="4">
        <f t="shared" si="27"/>
        <v>-1.5875280396534805E-3</v>
      </c>
      <c r="G325" s="5">
        <f t="shared" si="28"/>
        <v>0</v>
      </c>
      <c r="H325" s="5">
        <f t="shared" si="29"/>
        <v>0</v>
      </c>
    </row>
    <row r="326" spans="1:8" x14ac:dyDescent="0.2">
      <c r="A326" s="20">
        <v>41753</v>
      </c>
      <c r="B326" s="21">
        <v>1878.6099850000001</v>
      </c>
      <c r="C326" s="3">
        <f t="shared" si="24"/>
        <v>1.7154879007302134E-3</v>
      </c>
      <c r="D326" s="3">
        <f t="shared" si="26"/>
        <v>8.3636971280246237E-3</v>
      </c>
      <c r="E326" s="4">
        <f t="shared" si="25"/>
        <v>-6.1528022279566573E-2</v>
      </c>
      <c r="F326" s="4">
        <f t="shared" si="27"/>
        <v>8.0601396217796131E-3</v>
      </c>
      <c r="G326" s="5">
        <f t="shared" si="28"/>
        <v>0</v>
      </c>
      <c r="H326" s="5">
        <f t="shared" si="29"/>
        <v>0</v>
      </c>
    </row>
    <row r="327" spans="1:8" x14ac:dyDescent="0.2">
      <c r="A327" s="20">
        <v>41754</v>
      </c>
      <c r="B327" s="21">
        <v>1863.400024</v>
      </c>
      <c r="C327" s="3">
        <f t="shared" si="24"/>
        <v>-8.1293447785699673E-3</v>
      </c>
      <c r="D327" s="3">
        <f t="shared" si="26"/>
        <v>8.4155714208654746E-3</v>
      </c>
      <c r="E327" s="4">
        <f t="shared" si="25"/>
        <v>-6.1909638518987058E-2</v>
      </c>
      <c r="F327" s="4">
        <f t="shared" si="27"/>
        <v>1.4455584285983175E-2</v>
      </c>
      <c r="G327" s="5">
        <f t="shared" si="28"/>
        <v>0</v>
      </c>
      <c r="H327" s="5">
        <f t="shared" si="29"/>
        <v>0</v>
      </c>
    </row>
    <row r="328" spans="1:8" x14ac:dyDescent="0.2">
      <c r="A328" s="20">
        <v>41757</v>
      </c>
      <c r="B328" s="21">
        <v>1869.4300539999999</v>
      </c>
      <c r="C328" s="3">
        <f t="shared" si="24"/>
        <v>3.2308115393362624E-3</v>
      </c>
      <c r="D328" s="3">
        <f t="shared" si="26"/>
        <v>8.4236314077192568E-3</v>
      </c>
      <c r="E328" s="4">
        <f t="shared" si="25"/>
        <v>-6.1968932279045728E-2</v>
      </c>
      <c r="F328" s="4">
        <f t="shared" si="27"/>
        <v>1.0127792881103928E-2</v>
      </c>
      <c r="G328" s="5">
        <f t="shared" si="28"/>
        <v>0</v>
      </c>
      <c r="H328" s="5">
        <f t="shared" si="29"/>
        <v>0</v>
      </c>
    </row>
    <row r="329" spans="1:8" x14ac:dyDescent="0.2">
      <c r="A329" s="20">
        <v>41758</v>
      </c>
      <c r="B329" s="21">
        <v>1878.329956</v>
      </c>
      <c r="C329" s="3">
        <f t="shared" si="24"/>
        <v>4.7494603208926116E-3</v>
      </c>
      <c r="D329" s="3">
        <f t="shared" si="26"/>
        <v>8.4265963844829244E-3</v>
      </c>
      <c r="E329" s="4">
        <f t="shared" si="25"/>
        <v>-6.1990744302314965E-2</v>
      </c>
      <c r="F329" s="4">
        <f t="shared" si="27"/>
        <v>2.4281535088850133E-3</v>
      </c>
      <c r="G329" s="5">
        <f t="shared" si="28"/>
        <v>0</v>
      </c>
      <c r="H329" s="5">
        <f t="shared" si="29"/>
        <v>0</v>
      </c>
    </row>
    <row r="330" spans="1:8" x14ac:dyDescent="0.2">
      <c r="A330" s="20">
        <v>41759</v>
      </c>
      <c r="B330" s="21">
        <v>1883.9499510000001</v>
      </c>
      <c r="C330" s="3">
        <f t="shared" si="24"/>
        <v>2.9875497405849596E-3</v>
      </c>
      <c r="D330" s="3">
        <f t="shared" si="26"/>
        <v>8.2789259052285218E-3</v>
      </c>
      <c r="E330" s="4">
        <f t="shared" si="25"/>
        <v>-6.0904397869807898E-2</v>
      </c>
      <c r="F330" s="4">
        <f t="shared" si="27"/>
        <v>-6.8344787968826898E-3</v>
      </c>
      <c r="G330" s="5">
        <f t="shared" si="28"/>
        <v>0</v>
      </c>
      <c r="H330" s="5">
        <f t="shared" si="29"/>
        <v>0</v>
      </c>
    </row>
    <row r="331" spans="1:8" x14ac:dyDescent="0.2">
      <c r="A331" s="20">
        <v>41760</v>
      </c>
      <c r="B331" s="21">
        <v>1883.6800539999999</v>
      </c>
      <c r="C331" s="3">
        <f t="shared" si="24"/>
        <v>-1.4327149964494664E-4</v>
      </c>
      <c r="D331" s="3">
        <f t="shared" si="26"/>
        <v>8.1344982079160667E-3</v>
      </c>
      <c r="E331" s="4">
        <f t="shared" si="25"/>
        <v>-5.9841907150452303E-2</v>
      </c>
      <c r="F331" s="4">
        <f t="shared" si="27"/>
        <v>-1.7451613899804538E-3</v>
      </c>
      <c r="G331" s="5">
        <f t="shared" si="28"/>
        <v>0</v>
      </c>
      <c r="H331" s="5">
        <f t="shared" si="29"/>
        <v>0</v>
      </c>
    </row>
    <row r="332" spans="1:8" x14ac:dyDescent="0.2">
      <c r="A332" s="20">
        <v>41761</v>
      </c>
      <c r="B332" s="21">
        <v>1881.1400149999999</v>
      </c>
      <c r="C332" s="3">
        <f t="shared" ref="C332:C395" si="30">LN(B332/B331)</f>
        <v>-1.3493549964392008E-3</v>
      </c>
      <c r="D332" s="3">
        <f t="shared" si="26"/>
        <v>8.1113310668015533E-3</v>
      </c>
      <c r="E332" s="4">
        <f t="shared" si="25"/>
        <v>-5.9671476735191159E-2</v>
      </c>
      <c r="F332" s="4">
        <f t="shared" si="27"/>
        <v>2.2278565781757824E-4</v>
      </c>
      <c r="G332" s="5">
        <f t="shared" si="28"/>
        <v>0</v>
      </c>
      <c r="H332" s="5">
        <f t="shared" si="29"/>
        <v>0</v>
      </c>
    </row>
    <row r="333" spans="1:8" x14ac:dyDescent="0.2">
      <c r="A333" s="20">
        <v>41764</v>
      </c>
      <c r="B333" s="21">
        <v>1884.660034</v>
      </c>
      <c r="C333" s="3">
        <f t="shared" si="30"/>
        <v>1.8694673001096345E-3</v>
      </c>
      <c r="D333" s="3">
        <f t="shared" si="26"/>
        <v>8.1214151725459826E-3</v>
      </c>
      <c r="E333" s="4">
        <f t="shared" si="25"/>
        <v>-5.9745661043089371E-2</v>
      </c>
      <c r="F333" s="4">
        <f t="shared" si="27"/>
        <v>2.7322122567831099E-3</v>
      </c>
      <c r="G333" s="5">
        <f t="shared" si="28"/>
        <v>0</v>
      </c>
      <c r="H333" s="5">
        <f t="shared" si="29"/>
        <v>0</v>
      </c>
    </row>
    <row r="334" spans="1:8" x14ac:dyDescent="0.2">
      <c r="A334" s="20">
        <v>41765</v>
      </c>
      <c r="B334" s="21">
        <v>1867.719971</v>
      </c>
      <c r="C334" s="3">
        <f t="shared" si="30"/>
        <v>-9.0290312076985058E-3</v>
      </c>
      <c r="D334" s="3">
        <f t="shared" si="26"/>
        <v>7.8791666693065494E-3</v>
      </c>
      <c r="E334" s="4">
        <f t="shared" si="25"/>
        <v>-5.7963545899947184E-2</v>
      </c>
      <c r="F334" s="4">
        <f t="shared" si="27"/>
        <v>5.2147979311307482E-3</v>
      </c>
      <c r="G334" s="5">
        <f t="shared" si="28"/>
        <v>0</v>
      </c>
      <c r="H334" s="5">
        <f t="shared" si="29"/>
        <v>0</v>
      </c>
    </row>
    <row r="335" spans="1:8" x14ac:dyDescent="0.2">
      <c r="A335" s="20">
        <v>41766</v>
      </c>
      <c r="B335" s="21">
        <v>1878.209961</v>
      </c>
      <c r="C335" s="3">
        <f t="shared" si="30"/>
        <v>5.6007547453593319E-3</v>
      </c>
      <c r="D335" s="3">
        <f t="shared" si="26"/>
        <v>7.5536423539026981E-3</v>
      </c>
      <c r="E335" s="4">
        <f t="shared" si="25"/>
        <v>-5.5568807421960312E-2</v>
      </c>
      <c r="F335" s="4">
        <f t="shared" si="27"/>
        <v>8.9488113628241502E-3</v>
      </c>
      <c r="G335" s="5">
        <f t="shared" si="28"/>
        <v>0</v>
      </c>
      <c r="H335" s="5">
        <f t="shared" si="29"/>
        <v>0</v>
      </c>
    </row>
    <row r="336" spans="1:8" x14ac:dyDescent="0.2">
      <c r="A336" s="20">
        <v>41767</v>
      </c>
      <c r="B336" s="21">
        <v>1875.630005</v>
      </c>
      <c r="C336" s="3">
        <f t="shared" si="30"/>
        <v>-1.374569203583731E-3</v>
      </c>
      <c r="D336" s="3">
        <f t="shared" si="26"/>
        <v>7.5381148755662136E-3</v>
      </c>
      <c r="E336" s="4">
        <f t="shared" si="25"/>
        <v>-5.5454578628352826E-2</v>
      </c>
      <c r="F336" s="4">
        <f t="shared" si="27"/>
        <v>1.1669881365484285E-2</v>
      </c>
      <c r="G336" s="5">
        <f t="shared" si="28"/>
        <v>0</v>
      </c>
      <c r="H336" s="5">
        <f t="shared" si="29"/>
        <v>0</v>
      </c>
    </row>
    <row r="337" spans="1:8" x14ac:dyDescent="0.2">
      <c r="A337" s="20">
        <v>41768</v>
      </c>
      <c r="B337" s="21">
        <v>1878.4799800000001</v>
      </c>
      <c r="C337" s="3">
        <f t="shared" si="30"/>
        <v>1.518322882863128E-3</v>
      </c>
      <c r="D337" s="3">
        <f t="shared" si="26"/>
        <v>7.1693558584770582E-3</v>
      </c>
      <c r="E337" s="4">
        <f t="shared" si="25"/>
        <v>-5.2741781563616044E-2</v>
      </c>
      <c r="F337" s="4">
        <f t="shared" si="27"/>
        <v>8.0135754356965034E-3</v>
      </c>
      <c r="G337" s="5">
        <f t="shared" si="28"/>
        <v>0</v>
      </c>
      <c r="H337" s="5">
        <f t="shared" si="29"/>
        <v>0</v>
      </c>
    </row>
    <row r="338" spans="1:8" x14ac:dyDescent="0.2">
      <c r="A338" s="20">
        <v>41771</v>
      </c>
      <c r="B338" s="21">
        <v>1896.650024</v>
      </c>
      <c r="C338" s="3">
        <f t="shared" si="30"/>
        <v>9.6262562035398201E-3</v>
      </c>
      <c r="D338" s="3">
        <f t="shared" si="26"/>
        <v>5.569510649086366E-3</v>
      </c>
      <c r="E338" s="4">
        <f t="shared" si="25"/>
        <v>-4.0972427630722341E-2</v>
      </c>
      <c r="F338" s="4">
        <f t="shared" si="27"/>
        <v>6.4772137081580737E-3</v>
      </c>
      <c r="G338" s="5">
        <f t="shared" si="28"/>
        <v>0</v>
      </c>
      <c r="H338" s="5">
        <f t="shared" si="29"/>
        <v>0</v>
      </c>
    </row>
    <row r="339" spans="1:8" x14ac:dyDescent="0.2">
      <c r="A339" s="20">
        <v>41772</v>
      </c>
      <c r="B339" s="21">
        <v>1897.4499510000001</v>
      </c>
      <c r="C339" s="3">
        <f t="shared" si="30"/>
        <v>4.2166891601361212E-4</v>
      </c>
      <c r="D339" s="3">
        <f t="shared" si="26"/>
        <v>4.9632183278732356E-3</v>
      </c>
      <c r="E339" s="4">
        <f t="shared" si="25"/>
        <v>-3.65122030582022E-2</v>
      </c>
      <c r="F339" s="4">
        <f t="shared" si="27"/>
        <v>1.6542061997983037E-2</v>
      </c>
      <c r="G339" s="5">
        <f t="shared" si="28"/>
        <v>0</v>
      </c>
      <c r="H339" s="5">
        <f t="shared" si="29"/>
        <v>0</v>
      </c>
    </row>
    <row r="340" spans="1:8" x14ac:dyDescent="0.2">
      <c r="A340" s="20">
        <v>41773</v>
      </c>
      <c r="B340" s="21">
        <v>1888.530029</v>
      </c>
      <c r="C340" s="3">
        <f t="shared" si="30"/>
        <v>-4.7120896316339977E-3</v>
      </c>
      <c r="D340" s="3">
        <f t="shared" si="26"/>
        <v>4.9702993352954746E-3</v>
      </c>
      <c r="E340" s="4">
        <f t="shared" si="25"/>
        <v>-3.6564294899378208E-2</v>
      </c>
      <c r="F340" s="4">
        <f t="shared" si="27"/>
        <v>2.7789946250842981E-2</v>
      </c>
      <c r="G340" s="5">
        <f t="shared" si="28"/>
        <v>0</v>
      </c>
      <c r="H340" s="5">
        <f t="shared" si="29"/>
        <v>0</v>
      </c>
    </row>
    <row r="341" spans="1:8" x14ac:dyDescent="0.2">
      <c r="A341" s="20">
        <v>41774</v>
      </c>
      <c r="B341" s="21">
        <v>1870.849976</v>
      </c>
      <c r="C341" s="3">
        <f t="shared" si="30"/>
        <v>-9.4059038054126482E-3</v>
      </c>
      <c r="D341" s="3">
        <f t="shared" si="26"/>
        <v>5.3510335326973097E-3</v>
      </c>
      <c r="E341" s="4">
        <f t="shared" si="25"/>
        <v>-3.9365188071590174E-2</v>
      </c>
      <c r="F341" s="4">
        <f t="shared" si="27"/>
        <v>2.4777545508935885E-2</v>
      </c>
      <c r="G341" s="5">
        <f t="shared" si="28"/>
        <v>0</v>
      </c>
      <c r="H341" s="5">
        <f t="shared" si="29"/>
        <v>0</v>
      </c>
    </row>
    <row r="342" spans="1:8" x14ac:dyDescent="0.2">
      <c r="A342" s="20">
        <v>41775</v>
      </c>
      <c r="B342" s="21">
        <v>1877.8599850000001</v>
      </c>
      <c r="C342" s="3">
        <f t="shared" si="30"/>
        <v>3.739962410462956E-3</v>
      </c>
      <c r="D342" s="3">
        <f t="shared" si="26"/>
        <v>4.9255845462584658E-3</v>
      </c>
      <c r="E342" s="4">
        <f t="shared" si="25"/>
        <v>-3.6235347964310868E-2</v>
      </c>
      <c r="F342" s="4">
        <f t="shared" si="27"/>
        <v>2.0560842415468652E-2</v>
      </c>
      <c r="G342" s="5">
        <f t="shared" si="28"/>
        <v>0</v>
      </c>
      <c r="H342" s="5">
        <f t="shared" si="29"/>
        <v>0</v>
      </c>
    </row>
    <row r="343" spans="1:8" x14ac:dyDescent="0.2">
      <c r="A343" s="20">
        <v>41778</v>
      </c>
      <c r="B343" s="21">
        <v>1885.079956</v>
      </c>
      <c r="C343" s="3">
        <f t="shared" si="30"/>
        <v>3.8374143479077863E-3</v>
      </c>
      <c r="D343" s="3">
        <f t="shared" si="26"/>
        <v>4.9791800549576423E-3</v>
      </c>
      <c r="E343" s="4">
        <f t="shared" si="25"/>
        <v>-3.6629626427871938E-2</v>
      </c>
      <c r="F343" s="4">
        <f t="shared" si="27"/>
        <v>2.8970323813151577E-2</v>
      </c>
      <c r="G343" s="5">
        <f t="shared" si="28"/>
        <v>0</v>
      </c>
      <c r="H343" s="5">
        <f t="shared" si="29"/>
        <v>0</v>
      </c>
    </row>
    <row r="344" spans="1:8" x14ac:dyDescent="0.2">
      <c r="A344" s="20">
        <v>41779</v>
      </c>
      <c r="B344" s="21">
        <v>1872.829956</v>
      </c>
      <c r="C344" s="3">
        <f t="shared" si="30"/>
        <v>-6.519604608733057E-3</v>
      </c>
      <c r="D344" s="3">
        <f t="shared" si="26"/>
        <v>5.1462782949327482E-3</v>
      </c>
      <c r="E344" s="4">
        <f t="shared" si="25"/>
        <v>-3.7858894307218609E-2</v>
      </c>
      <c r="F344" s="4">
        <f t="shared" si="27"/>
        <v>2.7391065484530727E-2</v>
      </c>
      <c r="G344" s="5">
        <f t="shared" si="28"/>
        <v>0</v>
      </c>
      <c r="H344" s="5">
        <f t="shared" si="29"/>
        <v>0</v>
      </c>
    </row>
    <row r="345" spans="1:8" x14ac:dyDescent="0.2">
      <c r="A345" s="20">
        <v>41780</v>
      </c>
      <c r="B345" s="21">
        <v>1888.030029</v>
      </c>
      <c r="C345" s="3">
        <f t="shared" si="30"/>
        <v>8.0833404197069164E-3</v>
      </c>
      <c r="D345" s="3">
        <f t="shared" si="26"/>
        <v>5.3730517978516799E-3</v>
      </c>
      <c r="E345" s="4">
        <f t="shared" si="25"/>
        <v>-3.9527166714316976E-2</v>
      </c>
      <c r="F345" s="4">
        <f t="shared" si="27"/>
        <v>2.9648704563837912E-2</v>
      </c>
      <c r="G345" s="5">
        <f t="shared" si="28"/>
        <v>0</v>
      </c>
      <c r="H345" s="5">
        <f t="shared" si="29"/>
        <v>0</v>
      </c>
    </row>
    <row r="346" spans="1:8" x14ac:dyDescent="0.2">
      <c r="A346" s="20">
        <v>41781</v>
      </c>
      <c r="B346" s="21">
        <v>1892.48999</v>
      </c>
      <c r="C346" s="3">
        <f t="shared" si="30"/>
        <v>2.3594442281097716E-3</v>
      </c>
      <c r="D346" s="3">
        <f t="shared" si="26"/>
        <v>5.3623352852482731E-3</v>
      </c>
      <c r="E346" s="4">
        <f t="shared" si="25"/>
        <v>-3.9448330068736846E-2</v>
      </c>
      <c r="F346" s="4">
        <f t="shared" si="27"/>
        <v>2.6347642983422931E-2</v>
      </c>
      <c r="G346" s="5">
        <f t="shared" si="28"/>
        <v>0</v>
      </c>
      <c r="H346" s="5">
        <f t="shared" si="29"/>
        <v>0</v>
      </c>
    </row>
    <row r="347" spans="1:8" x14ac:dyDescent="0.2">
      <c r="A347" s="20">
        <v>41782</v>
      </c>
      <c r="B347" s="21">
        <v>1900.530029</v>
      </c>
      <c r="C347" s="3">
        <f t="shared" si="30"/>
        <v>4.2393928855231243E-3</v>
      </c>
      <c r="D347" s="3">
        <f t="shared" si="26"/>
        <v>5.4205037073648691E-3</v>
      </c>
      <c r="E347" s="4">
        <f t="shared" si="25"/>
        <v>-3.9876249434679073E-2</v>
      </c>
      <c r="F347" s="4">
        <f t="shared" si="27"/>
        <v>2.0131678555524751E-2</v>
      </c>
      <c r="G347" s="5">
        <f t="shared" si="28"/>
        <v>0</v>
      </c>
      <c r="H347" s="5">
        <f t="shared" si="29"/>
        <v>0</v>
      </c>
    </row>
    <row r="348" spans="1:8" x14ac:dyDescent="0.2">
      <c r="A348" s="20">
        <v>41786</v>
      </c>
      <c r="B348" s="21">
        <v>1911.910034</v>
      </c>
      <c r="C348" s="3">
        <f t="shared" si="30"/>
        <v>5.9699502737522196E-3</v>
      </c>
      <c r="D348" s="3">
        <f t="shared" si="26"/>
        <v>5.1582351646298347E-3</v>
      </c>
      <c r="E348" s="4">
        <f t="shared" si="25"/>
        <v>-3.7946855711589775E-2</v>
      </c>
      <c r="F348" s="4">
        <f t="shared" si="27"/>
        <v>1.7703060428277184E-2</v>
      </c>
      <c r="G348" s="5">
        <f t="shared" si="28"/>
        <v>0</v>
      </c>
      <c r="H348" s="5">
        <f t="shared" si="29"/>
        <v>0</v>
      </c>
    </row>
    <row r="349" spans="1:8" x14ac:dyDescent="0.2">
      <c r="A349" s="20">
        <v>41787</v>
      </c>
      <c r="B349" s="21">
        <v>1909.780029</v>
      </c>
      <c r="C349" s="3">
        <f t="shared" si="30"/>
        <v>-1.1146928115250102E-3</v>
      </c>
      <c r="D349" s="3">
        <f t="shared" si="26"/>
        <v>5.1608580418031642E-3</v>
      </c>
      <c r="E349" s="4">
        <f t="shared" si="25"/>
        <v>-3.796615105941107E-2</v>
      </c>
      <c r="F349" s="4">
        <f t="shared" si="27"/>
        <v>5.2361623181745613E-3</v>
      </c>
      <c r="G349" s="5">
        <f t="shared" si="28"/>
        <v>0</v>
      </c>
      <c r="H349" s="5">
        <f t="shared" si="29"/>
        <v>0</v>
      </c>
    </row>
    <row r="350" spans="1:8" x14ac:dyDescent="0.2">
      <c r="A350" s="20">
        <v>41788</v>
      </c>
      <c r="B350" s="21">
        <v>1920.030029</v>
      </c>
      <c r="C350" s="3">
        <f t="shared" si="30"/>
        <v>5.3527586581908924E-3</v>
      </c>
      <c r="D350" s="3">
        <f t="shared" si="26"/>
        <v>5.1843006825415833E-3</v>
      </c>
      <c r="E350" s="4">
        <f t="shared" si="25"/>
        <v>-3.8138608203610168E-2</v>
      </c>
      <c r="F350" s="4">
        <f t="shared" si="27"/>
        <v>6.5238411591382666E-3</v>
      </c>
      <c r="G350" s="5">
        <f t="shared" si="28"/>
        <v>0</v>
      </c>
      <c r="H350" s="5">
        <f t="shared" si="29"/>
        <v>0</v>
      </c>
    </row>
    <row r="351" spans="1:8" x14ac:dyDescent="0.2">
      <c r="A351" s="20">
        <v>41789</v>
      </c>
      <c r="B351" s="21">
        <v>1923.5699460000001</v>
      </c>
      <c r="C351" s="3">
        <f t="shared" si="30"/>
        <v>1.8419804474474298E-3</v>
      </c>
      <c r="D351" s="3">
        <f t="shared" si="26"/>
        <v>5.1688492458841495E-3</v>
      </c>
      <c r="E351" s="4">
        <f t="shared" ref="E351:E414" si="31">D351*SQRT(10)*factor_var5</f>
        <v>-3.8024938815018332E-2</v>
      </c>
      <c r="F351" s="4">
        <f t="shared" si="27"/>
        <v>6.6326347609717007E-3</v>
      </c>
      <c r="G351" s="5">
        <f t="shared" si="28"/>
        <v>0</v>
      </c>
      <c r="H351" s="5">
        <f t="shared" si="29"/>
        <v>0</v>
      </c>
    </row>
    <row r="352" spans="1:8" x14ac:dyDescent="0.2">
      <c r="A352" s="20">
        <v>41792</v>
      </c>
      <c r="B352" s="21">
        <v>1924.969971</v>
      </c>
      <c r="C352" s="3">
        <f t="shared" si="30"/>
        <v>7.2756166855577373E-4</v>
      </c>
      <c r="D352" s="3">
        <f t="shared" ref="D352:D415" si="32">_xlfn.STDEV.S(C332:C352)</f>
        <v>5.1627834902343095E-3</v>
      </c>
      <c r="E352" s="4">
        <f t="shared" si="31"/>
        <v>-3.7980315732301088E-2</v>
      </c>
      <c r="F352" s="4">
        <f t="shared" ref="F352:F415" si="33">LN(B363/B353)</f>
        <v>9.1821359839356718E-3</v>
      </c>
      <c r="G352" s="5">
        <f t="shared" ref="G352:G415" si="34">IF(E352&lt;F352, 0, 1)</f>
        <v>0</v>
      </c>
      <c r="H352" s="5">
        <f t="shared" si="29"/>
        <v>0</v>
      </c>
    </row>
    <row r="353" spans="1:8" x14ac:dyDescent="0.2">
      <c r="A353" s="20">
        <v>41793</v>
      </c>
      <c r="B353" s="21">
        <v>1924.23999</v>
      </c>
      <c r="C353" s="3">
        <f t="shared" si="30"/>
        <v>-3.7928874555938222E-4</v>
      </c>
      <c r="D353" s="3">
        <f t="shared" si="32"/>
        <v>5.1447143837735606E-3</v>
      </c>
      <c r="E353" s="4">
        <f t="shared" si="31"/>
        <v>-3.7847389304207037E-2</v>
      </c>
      <c r="F353" s="4">
        <f t="shared" si="33"/>
        <v>1.4981502236876146E-2</v>
      </c>
      <c r="G353" s="5">
        <f t="shared" si="34"/>
        <v>0</v>
      </c>
      <c r="H353" s="5">
        <f t="shared" ref="H353:H416" si="35">IF(G352*G353=0, 0, 1)</f>
        <v>0</v>
      </c>
    </row>
    <row r="354" spans="1:8" x14ac:dyDescent="0.2">
      <c r="A354" s="20">
        <v>41794</v>
      </c>
      <c r="B354" s="21">
        <v>1927.880005</v>
      </c>
      <c r="C354" s="3">
        <f t="shared" si="30"/>
        <v>1.8898767889498752E-3</v>
      </c>
      <c r="D354" s="3">
        <f t="shared" si="32"/>
        <v>5.1448731571732929E-3</v>
      </c>
      <c r="E354" s="4">
        <f t="shared" si="31"/>
        <v>-3.7848557329917029E-2</v>
      </c>
      <c r="F354" s="4">
        <f t="shared" si="33"/>
        <v>9.7540834412605752E-3</v>
      </c>
      <c r="G354" s="5">
        <f t="shared" si="34"/>
        <v>0</v>
      </c>
      <c r="H354" s="5">
        <f t="shared" si="35"/>
        <v>0</v>
      </c>
    </row>
    <row r="355" spans="1:8" x14ac:dyDescent="0.2">
      <c r="A355" s="20">
        <v>41795</v>
      </c>
      <c r="B355" s="21">
        <v>1940.459961</v>
      </c>
      <c r="C355" s="3">
        <f t="shared" si="30"/>
        <v>6.5040820910860176E-3</v>
      </c>
      <c r="D355" s="3">
        <f t="shared" si="32"/>
        <v>4.717747074843741E-3</v>
      </c>
      <c r="E355" s="4">
        <f t="shared" si="31"/>
        <v>-3.4706379569593993E-2</v>
      </c>
      <c r="F355" s="4">
        <f t="shared" si="33"/>
        <v>6.8655638090391585E-3</v>
      </c>
      <c r="G355" s="5">
        <f t="shared" si="34"/>
        <v>0</v>
      </c>
      <c r="H355" s="5">
        <f t="shared" si="35"/>
        <v>0</v>
      </c>
    </row>
    <row r="356" spans="1:8" x14ac:dyDescent="0.2">
      <c r="A356" s="20">
        <v>41796</v>
      </c>
      <c r="B356" s="21">
        <v>1949.4399410000001</v>
      </c>
      <c r="C356" s="3">
        <f t="shared" si="30"/>
        <v>4.6170833074168915E-3</v>
      </c>
      <c r="D356" s="3">
        <f t="shared" si="32"/>
        <v>4.6830811840844217E-3</v>
      </c>
      <c r="E356" s="4">
        <f t="shared" si="31"/>
        <v>-3.4451357936656858E-2</v>
      </c>
      <c r="F356" s="4">
        <f t="shared" si="33"/>
        <v>5.7947595316041279E-3</v>
      </c>
      <c r="G356" s="5">
        <f t="shared" si="34"/>
        <v>0</v>
      </c>
      <c r="H356" s="5">
        <f t="shared" si="35"/>
        <v>0</v>
      </c>
    </row>
    <row r="357" spans="1:8" x14ac:dyDescent="0.2">
      <c r="A357" s="20">
        <v>41799</v>
      </c>
      <c r="B357" s="21">
        <v>1951.2700199999999</v>
      </c>
      <c r="C357" s="3">
        <f t="shared" si="30"/>
        <v>9.3833130510802363E-4</v>
      </c>
      <c r="D357" s="3">
        <f t="shared" si="32"/>
        <v>4.6322885459505608E-3</v>
      </c>
      <c r="E357" s="4">
        <f t="shared" si="31"/>
        <v>-3.4077698952728983E-2</v>
      </c>
      <c r="F357" s="4">
        <f t="shared" si="33"/>
        <v>-4.1533287412433842E-4</v>
      </c>
      <c r="G357" s="5">
        <f t="shared" si="34"/>
        <v>0</v>
      </c>
      <c r="H357" s="5">
        <f t="shared" si="35"/>
        <v>0</v>
      </c>
    </row>
    <row r="358" spans="1:8" x14ac:dyDescent="0.2">
      <c r="A358" s="20">
        <v>41800</v>
      </c>
      <c r="B358" s="21">
        <v>1950.790039</v>
      </c>
      <c r="C358" s="3">
        <f t="shared" si="30"/>
        <v>-2.4601415414599579E-4</v>
      </c>
      <c r="D358" s="3">
        <f t="shared" si="32"/>
        <v>4.6551703556658459E-3</v>
      </c>
      <c r="E358" s="4">
        <f t="shared" si="31"/>
        <v>-3.4246030311027631E-2</v>
      </c>
      <c r="F358" s="4">
        <f t="shared" si="33"/>
        <v>8.0135355762493282E-3</v>
      </c>
      <c r="G358" s="5">
        <f t="shared" si="34"/>
        <v>0</v>
      </c>
      <c r="H358" s="5">
        <f t="shared" si="35"/>
        <v>0</v>
      </c>
    </row>
    <row r="359" spans="1:8" x14ac:dyDescent="0.2">
      <c r="A359" s="20">
        <v>41801</v>
      </c>
      <c r="B359" s="21">
        <v>1943.8900149999999</v>
      </c>
      <c r="C359" s="3">
        <f t="shared" si="30"/>
        <v>-3.5433109387726222E-3</v>
      </c>
      <c r="D359" s="3">
        <f t="shared" si="32"/>
        <v>4.4295498910095175E-3</v>
      </c>
      <c r="E359" s="4">
        <f t="shared" si="31"/>
        <v>-3.2586240296682688E-2</v>
      </c>
      <c r="F359" s="4">
        <f t="shared" si="33"/>
        <v>1.3948095903707157E-2</v>
      </c>
      <c r="G359" s="5">
        <f t="shared" si="34"/>
        <v>0</v>
      </c>
      <c r="H359" s="5">
        <f t="shared" si="35"/>
        <v>0</v>
      </c>
    </row>
    <row r="360" spans="1:8" x14ac:dyDescent="0.2">
      <c r="A360" s="20">
        <v>41802</v>
      </c>
      <c r="B360" s="21">
        <v>1930.1099850000001</v>
      </c>
      <c r="C360" s="3">
        <f t="shared" si="30"/>
        <v>-7.1141394519117001E-3</v>
      </c>
      <c r="D360" s="3">
        <f t="shared" si="32"/>
        <v>4.784370007091609E-3</v>
      </c>
      <c r="E360" s="4">
        <f t="shared" si="31"/>
        <v>-3.5196495028933329E-2</v>
      </c>
      <c r="F360" s="4">
        <f t="shared" si="33"/>
        <v>1.2727481733569806E-2</v>
      </c>
      <c r="G360" s="5">
        <f t="shared" si="34"/>
        <v>0</v>
      </c>
      <c r="H360" s="5">
        <f t="shared" si="35"/>
        <v>0</v>
      </c>
    </row>
    <row r="361" spans="1:8" x14ac:dyDescent="0.2">
      <c r="A361" s="20">
        <v>41803</v>
      </c>
      <c r="B361" s="21">
        <v>1936.160034</v>
      </c>
      <c r="C361" s="3">
        <f t="shared" si="30"/>
        <v>3.1296592884110289E-3</v>
      </c>
      <c r="D361" s="3">
        <f t="shared" si="32"/>
        <v>4.6353053298709215E-3</v>
      </c>
      <c r="E361" s="4">
        <f t="shared" si="31"/>
        <v>-3.4099892098346685E-2</v>
      </c>
      <c r="F361" s="4">
        <f t="shared" si="33"/>
        <v>1.1518800195177087E-2</v>
      </c>
      <c r="G361" s="5">
        <f t="shared" si="34"/>
        <v>0</v>
      </c>
      <c r="H361" s="5">
        <f t="shared" si="35"/>
        <v>0</v>
      </c>
    </row>
    <row r="362" spans="1:8" x14ac:dyDescent="0.2">
      <c r="A362" s="20">
        <v>41806</v>
      </c>
      <c r="B362" s="21">
        <v>1937.780029</v>
      </c>
      <c r="C362" s="3">
        <f t="shared" si="30"/>
        <v>8.3635527038925048E-4</v>
      </c>
      <c r="D362" s="3">
        <f t="shared" si="32"/>
        <v>3.95384417649972E-3</v>
      </c>
      <c r="E362" s="4">
        <f t="shared" si="31"/>
        <v>-2.9086683658888841E-2</v>
      </c>
      <c r="F362" s="4">
        <f t="shared" si="33"/>
        <v>1.6004160707239579E-2</v>
      </c>
      <c r="G362" s="5">
        <f t="shared" si="34"/>
        <v>0</v>
      </c>
      <c r="H362" s="5">
        <f t="shared" si="35"/>
        <v>0</v>
      </c>
    </row>
    <row r="363" spans="1:8" x14ac:dyDescent="0.2">
      <c r="A363" s="20">
        <v>41807</v>
      </c>
      <c r="B363" s="21">
        <v>1941.98999</v>
      </c>
      <c r="C363" s="3">
        <f t="shared" si="30"/>
        <v>2.1702124774046652E-3</v>
      </c>
      <c r="D363" s="3">
        <f t="shared" si="32"/>
        <v>3.9275805918551742E-3</v>
      </c>
      <c r="E363" s="4">
        <f t="shared" si="31"/>
        <v>-2.889347407747821E-2</v>
      </c>
      <c r="F363" s="4">
        <f t="shared" si="33"/>
        <v>8.9735138276109561E-3</v>
      </c>
      <c r="G363" s="5">
        <f t="shared" si="34"/>
        <v>0</v>
      </c>
      <c r="H363" s="5">
        <f t="shared" si="35"/>
        <v>0</v>
      </c>
    </row>
    <row r="364" spans="1:8" x14ac:dyDescent="0.2">
      <c r="A364" s="20">
        <v>41808</v>
      </c>
      <c r="B364" s="21">
        <v>1956.9799800000001</v>
      </c>
      <c r="C364" s="3">
        <f t="shared" si="30"/>
        <v>7.6892430418902839E-3</v>
      </c>
      <c r="D364" s="3">
        <f t="shared" si="32"/>
        <v>4.1224466806524087E-3</v>
      </c>
      <c r="E364" s="4">
        <f t="shared" si="31"/>
        <v>-3.0327017744772634E-2</v>
      </c>
      <c r="F364" s="4">
        <f t="shared" si="33"/>
        <v>1.3161400614545109E-2</v>
      </c>
      <c r="G364" s="5">
        <f t="shared" si="34"/>
        <v>0</v>
      </c>
      <c r="H364" s="5">
        <f t="shared" si="35"/>
        <v>0</v>
      </c>
    </row>
    <row r="365" spans="1:8" x14ac:dyDescent="0.2">
      <c r="A365" s="20">
        <v>41809</v>
      </c>
      <c r="B365" s="21">
        <v>1959.4799800000001</v>
      </c>
      <c r="C365" s="3">
        <f t="shared" si="30"/>
        <v>1.2766632954706229E-3</v>
      </c>
      <c r="D365" s="3">
        <f t="shared" si="32"/>
        <v>3.6628410985031215E-3</v>
      </c>
      <c r="E365" s="4">
        <f t="shared" si="31"/>
        <v>-2.6945902663077479E-2</v>
      </c>
      <c r="F365" s="4">
        <f t="shared" si="33"/>
        <v>7.5015978802694854E-3</v>
      </c>
      <c r="G365" s="5">
        <f t="shared" si="34"/>
        <v>0</v>
      </c>
      <c r="H365" s="5">
        <f t="shared" si="35"/>
        <v>0</v>
      </c>
    </row>
    <row r="366" spans="1:8" x14ac:dyDescent="0.2">
      <c r="A366" s="20">
        <v>41810</v>
      </c>
      <c r="B366" s="21">
        <v>1962.869995</v>
      </c>
      <c r="C366" s="3">
        <f t="shared" si="30"/>
        <v>1.7285636751956316E-3</v>
      </c>
      <c r="D366" s="3">
        <f t="shared" si="32"/>
        <v>3.4016589514767178E-3</v>
      </c>
      <c r="E366" s="4">
        <f t="shared" si="31"/>
        <v>-2.5024501072933924E-2</v>
      </c>
      <c r="F366" s="4">
        <f t="shared" si="33"/>
        <v>5.6030891211427064E-4</v>
      </c>
      <c r="G366" s="5">
        <f t="shared" si="34"/>
        <v>0</v>
      </c>
      <c r="H366" s="5">
        <f t="shared" si="35"/>
        <v>0</v>
      </c>
    </row>
    <row r="367" spans="1:8" x14ac:dyDescent="0.2">
      <c r="A367" s="20">
        <v>41813</v>
      </c>
      <c r="B367" s="21">
        <v>1962.6099850000001</v>
      </c>
      <c r="C367" s="3">
        <f t="shared" si="30"/>
        <v>-1.3247297232689385E-4</v>
      </c>
      <c r="D367" s="3">
        <f t="shared" si="32"/>
        <v>3.4264140732606072E-3</v>
      </c>
      <c r="E367" s="4">
        <f t="shared" si="31"/>
        <v>-2.5206613559952244E-2</v>
      </c>
      <c r="F367" s="4">
        <f t="shared" si="33"/>
        <v>1.1649931965700022E-2</v>
      </c>
      <c r="G367" s="5">
        <f t="shared" si="34"/>
        <v>0</v>
      </c>
      <c r="H367" s="5">
        <f t="shared" si="35"/>
        <v>0</v>
      </c>
    </row>
    <row r="368" spans="1:8" x14ac:dyDescent="0.2">
      <c r="A368" s="20">
        <v>41814</v>
      </c>
      <c r="B368" s="21">
        <v>1949.9799800000001</v>
      </c>
      <c r="C368" s="3">
        <f t="shared" si="30"/>
        <v>-6.4561065598744459E-3</v>
      </c>
      <c r="D368" s="3">
        <f t="shared" si="32"/>
        <v>3.808720233335206E-3</v>
      </c>
      <c r="E368" s="4">
        <f t="shared" si="31"/>
        <v>-2.8019070966601677E-2</v>
      </c>
      <c r="F368" s="4">
        <f t="shared" si="33"/>
        <v>2.6247463044750514E-3</v>
      </c>
      <c r="G368" s="5">
        <f t="shared" si="34"/>
        <v>0</v>
      </c>
      <c r="H368" s="5">
        <f t="shared" si="35"/>
        <v>0</v>
      </c>
    </row>
    <row r="369" spans="1:8" x14ac:dyDescent="0.2">
      <c r="A369" s="20">
        <v>41815</v>
      </c>
      <c r="B369" s="21">
        <v>1959.530029</v>
      </c>
      <c r="C369" s="3">
        <f t="shared" si="30"/>
        <v>4.8855575116011022E-3</v>
      </c>
      <c r="D369" s="3">
        <f t="shared" si="32"/>
        <v>3.7480136854678645E-3</v>
      </c>
      <c r="E369" s="4">
        <f t="shared" si="31"/>
        <v>-2.7572479731586504E-2</v>
      </c>
      <c r="F369" s="4">
        <f t="shared" si="33"/>
        <v>5.2741671329332301E-3</v>
      </c>
      <c r="G369" s="5">
        <f t="shared" si="34"/>
        <v>0</v>
      </c>
      <c r="H369" s="5">
        <f t="shared" si="35"/>
        <v>0</v>
      </c>
    </row>
    <row r="370" spans="1:8" x14ac:dyDescent="0.2">
      <c r="A370" s="20">
        <v>41816</v>
      </c>
      <c r="B370" s="21">
        <v>1957.219971</v>
      </c>
      <c r="C370" s="3">
        <f t="shared" si="30"/>
        <v>-1.1795791244539316E-3</v>
      </c>
      <c r="D370" s="3">
        <f t="shared" si="32"/>
        <v>3.7500188613614938E-3</v>
      </c>
      <c r="E370" s="4">
        <f t="shared" si="31"/>
        <v>-2.7587230924171455E-2</v>
      </c>
      <c r="F370" s="4">
        <f t="shared" si="33"/>
        <v>8.1969830979989923E-3</v>
      </c>
      <c r="G370" s="5">
        <f t="shared" si="34"/>
        <v>0</v>
      </c>
      <c r="H370" s="5">
        <f t="shared" si="35"/>
        <v>0</v>
      </c>
    </row>
    <row r="371" spans="1:8" x14ac:dyDescent="0.2">
      <c r="A371" s="20">
        <v>41817</v>
      </c>
      <c r="B371" s="21">
        <v>1960.959961</v>
      </c>
      <c r="C371" s="3">
        <f t="shared" si="30"/>
        <v>1.9090451182738103E-3</v>
      </c>
      <c r="D371" s="3">
        <f t="shared" si="32"/>
        <v>3.6313083544159295E-3</v>
      </c>
      <c r="E371" s="4">
        <f t="shared" si="31"/>
        <v>-2.6713930205080203E-2</v>
      </c>
      <c r="F371" s="4">
        <f t="shared" si="33"/>
        <v>6.6353444381803076E-3</v>
      </c>
      <c r="G371" s="5">
        <f t="shared" si="34"/>
        <v>0</v>
      </c>
      <c r="H371" s="5">
        <f t="shared" si="35"/>
        <v>0</v>
      </c>
    </row>
    <row r="372" spans="1:8" x14ac:dyDescent="0.2">
      <c r="A372" s="20">
        <v>41820</v>
      </c>
      <c r="B372" s="21">
        <v>1960.2299800000001</v>
      </c>
      <c r="C372" s="3">
        <f t="shared" si="30"/>
        <v>-3.7232626800353795E-4</v>
      </c>
      <c r="D372" s="3">
        <f t="shared" si="32"/>
        <v>3.6379152579150923E-3</v>
      </c>
      <c r="E372" s="4">
        <f t="shared" si="31"/>
        <v>-2.6762534273289864E-2</v>
      </c>
      <c r="F372" s="4">
        <f t="shared" si="33"/>
        <v>4.1720564627336209E-3</v>
      </c>
      <c r="G372" s="5">
        <f t="shared" si="34"/>
        <v>0</v>
      </c>
      <c r="H372" s="5">
        <f t="shared" si="35"/>
        <v>0</v>
      </c>
    </row>
    <row r="373" spans="1:8" x14ac:dyDescent="0.2">
      <c r="A373" s="20">
        <v>41821</v>
      </c>
      <c r="B373" s="21">
        <v>1973.3199460000001</v>
      </c>
      <c r="C373" s="3">
        <f t="shared" si="30"/>
        <v>6.6555729894672549E-3</v>
      </c>
      <c r="D373" s="3">
        <f t="shared" si="32"/>
        <v>3.8478818573135032E-3</v>
      </c>
      <c r="E373" s="4">
        <f t="shared" si="31"/>
        <v>-2.8307165721320485E-2</v>
      </c>
      <c r="F373" s="4">
        <f t="shared" si="33"/>
        <v>-8.3911455409774391E-3</v>
      </c>
      <c r="G373" s="5">
        <f t="shared" si="34"/>
        <v>0</v>
      </c>
      <c r="H373" s="5">
        <f t="shared" si="35"/>
        <v>0</v>
      </c>
    </row>
    <row r="374" spans="1:8" x14ac:dyDescent="0.2">
      <c r="A374" s="20">
        <v>41822</v>
      </c>
      <c r="B374" s="21">
        <v>1974.619995</v>
      </c>
      <c r="C374" s="3">
        <f t="shared" si="30"/>
        <v>6.5859616226181369E-4</v>
      </c>
      <c r="D374" s="3">
        <f t="shared" si="32"/>
        <v>3.8334736937563492E-3</v>
      </c>
      <c r="E374" s="4">
        <f t="shared" si="31"/>
        <v>-2.820117123170874E-2</v>
      </c>
      <c r="F374" s="4">
        <f t="shared" si="33"/>
        <v>-3.6430865137921024E-3</v>
      </c>
      <c r="G374" s="5">
        <f t="shared" si="34"/>
        <v>0</v>
      </c>
      <c r="H374" s="5">
        <f t="shared" si="35"/>
        <v>0</v>
      </c>
    </row>
    <row r="375" spans="1:8" x14ac:dyDescent="0.2">
      <c r="A375" s="20">
        <v>41823</v>
      </c>
      <c r="B375" s="21">
        <v>1985.4399410000001</v>
      </c>
      <c r="C375" s="3">
        <f t="shared" si="30"/>
        <v>5.4645500824045627E-3</v>
      </c>
      <c r="D375" s="3">
        <f t="shared" si="32"/>
        <v>3.9420351855346484E-3</v>
      </c>
      <c r="E375" s="4">
        <f t="shared" si="31"/>
        <v>-2.8999810132973661E-2</v>
      </c>
      <c r="F375" s="4">
        <f t="shared" si="33"/>
        <v>-2.0347939693119029E-3</v>
      </c>
      <c r="G375" s="5">
        <f t="shared" si="34"/>
        <v>0</v>
      </c>
      <c r="H375" s="5">
        <f t="shared" si="35"/>
        <v>0</v>
      </c>
    </row>
    <row r="376" spans="1:8" x14ac:dyDescent="0.2">
      <c r="A376" s="20">
        <v>41827</v>
      </c>
      <c r="B376" s="21">
        <v>1977.650024</v>
      </c>
      <c r="C376" s="3">
        <f t="shared" si="30"/>
        <v>-3.9312390590800573E-3</v>
      </c>
      <c r="D376" s="3">
        <f t="shared" si="32"/>
        <v>3.9242655953469104E-3</v>
      </c>
      <c r="E376" s="4">
        <f t="shared" si="31"/>
        <v>-2.8869087113687558E-2</v>
      </c>
      <c r="F376" s="4">
        <f t="shared" si="33"/>
        <v>1.00425789294238E-2</v>
      </c>
      <c r="G376" s="5">
        <f t="shared" si="34"/>
        <v>0</v>
      </c>
      <c r="H376" s="5">
        <f t="shared" si="35"/>
        <v>0</v>
      </c>
    </row>
    <row r="377" spans="1:8" x14ac:dyDescent="0.2">
      <c r="A377" s="20">
        <v>41828</v>
      </c>
      <c r="B377" s="21">
        <v>1963.709961</v>
      </c>
      <c r="C377" s="3">
        <f t="shared" si="30"/>
        <v>-7.0737619404822169E-3</v>
      </c>
      <c r="D377" s="3">
        <f t="shared" si="32"/>
        <v>4.1913411073329822E-3</v>
      </c>
      <c r="E377" s="4">
        <f t="shared" si="31"/>
        <v>-3.0833843584452635E-2</v>
      </c>
      <c r="F377" s="4">
        <f t="shared" si="33"/>
        <v>7.1619634803490222E-3</v>
      </c>
      <c r="G377" s="5">
        <f t="shared" si="34"/>
        <v>0</v>
      </c>
      <c r="H377" s="5">
        <f t="shared" si="35"/>
        <v>0</v>
      </c>
    </row>
    <row r="378" spans="1:8" x14ac:dyDescent="0.2">
      <c r="A378" s="20">
        <v>41829</v>
      </c>
      <c r="B378" s="21">
        <v>1972.829956</v>
      </c>
      <c r="C378" s="3">
        <f t="shared" si="30"/>
        <v>4.6335164937113963E-3</v>
      </c>
      <c r="D378" s="3">
        <f t="shared" si="32"/>
        <v>4.2937099055821264E-3</v>
      </c>
      <c r="E378" s="4">
        <f t="shared" si="31"/>
        <v>-3.1586925577139928E-2</v>
      </c>
      <c r="F378" s="4">
        <f t="shared" si="33"/>
        <v>1.1789628088777794E-2</v>
      </c>
      <c r="G378" s="5">
        <f t="shared" si="34"/>
        <v>0</v>
      </c>
      <c r="H378" s="5">
        <f t="shared" si="35"/>
        <v>0</v>
      </c>
    </row>
    <row r="379" spans="1:8" x14ac:dyDescent="0.2">
      <c r="A379" s="20">
        <v>41830</v>
      </c>
      <c r="B379" s="21">
        <v>1964.6800539999999</v>
      </c>
      <c r="C379" s="3">
        <f t="shared" si="30"/>
        <v>-4.1396281496238032E-3</v>
      </c>
      <c r="D379" s="3">
        <f t="shared" si="32"/>
        <v>4.4110529857120748E-3</v>
      </c>
      <c r="E379" s="4">
        <f t="shared" si="31"/>
        <v>-3.2450166741671872E-2</v>
      </c>
      <c r="F379" s="4">
        <f t="shared" si="33"/>
        <v>5.4588406652840132E-3</v>
      </c>
      <c r="G379" s="5">
        <f t="shared" si="34"/>
        <v>0</v>
      </c>
      <c r="H379" s="5">
        <f t="shared" si="35"/>
        <v>0</v>
      </c>
    </row>
    <row r="380" spans="1:8" x14ac:dyDescent="0.2">
      <c r="A380" s="20">
        <v>41831</v>
      </c>
      <c r="B380" s="21">
        <v>1967.5699460000001</v>
      </c>
      <c r="C380" s="3">
        <f t="shared" si="30"/>
        <v>1.4698417040041947E-3</v>
      </c>
      <c r="D380" s="3">
        <f t="shared" si="32"/>
        <v>4.3253263374348309E-3</v>
      </c>
      <c r="E380" s="4">
        <f t="shared" si="31"/>
        <v>-3.1819513689030715E-2</v>
      </c>
      <c r="F380" s="4">
        <f t="shared" si="33"/>
        <v>9.1509279386845486E-4</v>
      </c>
      <c r="G380" s="5">
        <f t="shared" si="34"/>
        <v>0</v>
      </c>
      <c r="H380" s="5">
        <f t="shared" si="35"/>
        <v>0</v>
      </c>
    </row>
    <row r="381" spans="1:8" x14ac:dyDescent="0.2">
      <c r="A381" s="20">
        <v>41834</v>
      </c>
      <c r="B381" s="21">
        <v>1977.099976</v>
      </c>
      <c r="C381" s="3">
        <f t="shared" si="30"/>
        <v>4.8318610833396466E-3</v>
      </c>
      <c r="D381" s="3">
        <f t="shared" si="32"/>
        <v>4.0393916996454525E-3</v>
      </c>
      <c r="E381" s="4">
        <f t="shared" si="31"/>
        <v>-2.9716018967126563E-2</v>
      </c>
      <c r="F381" s="4">
        <f t="shared" si="33"/>
        <v>-1.6890106884704364E-3</v>
      </c>
      <c r="G381" s="5">
        <f t="shared" si="34"/>
        <v>0</v>
      </c>
      <c r="H381" s="5">
        <f t="shared" si="35"/>
        <v>0</v>
      </c>
    </row>
    <row r="382" spans="1:8" x14ac:dyDescent="0.2">
      <c r="A382" s="20">
        <v>41835</v>
      </c>
      <c r="B382" s="21">
        <v>1973.280029</v>
      </c>
      <c r="C382" s="3">
        <f t="shared" si="30"/>
        <v>-1.9339649278222921E-3</v>
      </c>
      <c r="D382" s="3">
        <f t="shared" si="32"/>
        <v>4.0660686941135235E-3</v>
      </c>
      <c r="E382" s="4">
        <f t="shared" si="31"/>
        <v>-2.9912269821845288E-2</v>
      </c>
      <c r="F382" s="4">
        <f t="shared" si="33"/>
        <v>-5.8203848425592624E-3</v>
      </c>
      <c r="G382" s="5">
        <f t="shared" si="34"/>
        <v>0</v>
      </c>
      <c r="H382" s="5">
        <f t="shared" si="35"/>
        <v>0</v>
      </c>
    </row>
    <row r="383" spans="1:8" x14ac:dyDescent="0.2">
      <c r="A383" s="20">
        <v>41836</v>
      </c>
      <c r="B383" s="21">
        <v>1981.5699460000001</v>
      </c>
      <c r="C383" s="3">
        <f t="shared" si="30"/>
        <v>4.1922850140205638E-3</v>
      </c>
      <c r="D383" s="3">
        <f t="shared" si="32"/>
        <v>4.1287295822841751E-3</v>
      </c>
      <c r="E383" s="4">
        <f t="shared" si="31"/>
        <v>-3.0373238274481237E-2</v>
      </c>
      <c r="F383" s="4">
        <f t="shared" si="33"/>
        <v>-1.4117710981287218E-2</v>
      </c>
      <c r="G383" s="5">
        <f t="shared" si="34"/>
        <v>0</v>
      </c>
      <c r="H383" s="5">
        <f t="shared" si="35"/>
        <v>0</v>
      </c>
    </row>
    <row r="384" spans="1:8" x14ac:dyDescent="0.2">
      <c r="A384" s="20">
        <v>41837</v>
      </c>
      <c r="B384" s="21">
        <v>1958.119995</v>
      </c>
      <c r="C384" s="3">
        <f t="shared" si="30"/>
        <v>-1.1904605841449497E-2</v>
      </c>
      <c r="D384" s="3">
        <f t="shared" si="32"/>
        <v>4.9922895042650798E-3</v>
      </c>
      <c r="E384" s="4">
        <f t="shared" si="31"/>
        <v>-3.6726066850894683E-2</v>
      </c>
      <c r="F384" s="4">
        <f t="shared" si="33"/>
        <v>-2.7193536565581756E-2</v>
      </c>
      <c r="G384" s="5">
        <f t="shared" si="34"/>
        <v>0</v>
      </c>
      <c r="H384" s="5">
        <f t="shared" si="35"/>
        <v>0</v>
      </c>
    </row>
    <row r="385" spans="1:8" x14ac:dyDescent="0.2">
      <c r="A385" s="20">
        <v>41838</v>
      </c>
      <c r="B385" s="21">
        <v>1978.219971</v>
      </c>
      <c r="C385" s="3">
        <f t="shared" si="30"/>
        <v>1.0212609109589852E-2</v>
      </c>
      <c r="D385" s="3">
        <f t="shared" si="32"/>
        <v>5.202600164079957E-3</v>
      </c>
      <c r="E385" s="4">
        <f t="shared" si="31"/>
        <v>-3.8273229399304221E-2</v>
      </c>
      <c r="F385" s="4">
        <f t="shared" si="33"/>
        <v>-1.7707275507129482E-2</v>
      </c>
      <c r="G385" s="5">
        <f t="shared" si="34"/>
        <v>0</v>
      </c>
      <c r="H385" s="5">
        <f t="shared" si="35"/>
        <v>0</v>
      </c>
    </row>
    <row r="386" spans="1:8" x14ac:dyDescent="0.2">
      <c r="A386" s="20">
        <v>41841</v>
      </c>
      <c r="B386" s="21">
        <v>1973.630005</v>
      </c>
      <c r="C386" s="3">
        <f t="shared" si="30"/>
        <v>-2.3229465145998183E-3</v>
      </c>
      <c r="D386" s="3">
        <f t="shared" si="32"/>
        <v>5.2354126177222423E-3</v>
      </c>
      <c r="E386" s="4">
        <f t="shared" si="31"/>
        <v>-3.8514616114753895E-2</v>
      </c>
      <c r="F386" s="4">
        <f t="shared" si="33"/>
        <v>-3.244356550929639E-2</v>
      </c>
      <c r="G386" s="5">
        <f t="shared" si="34"/>
        <v>0</v>
      </c>
      <c r="H386" s="5">
        <f t="shared" si="35"/>
        <v>0</v>
      </c>
    </row>
    <row r="387" spans="1:8" x14ac:dyDescent="0.2">
      <c r="A387" s="20">
        <v>41842</v>
      </c>
      <c r="B387" s="21">
        <v>1983.530029</v>
      </c>
      <c r="C387" s="3">
        <f t="shared" si="30"/>
        <v>5.0036109582534613E-3</v>
      </c>
      <c r="D387" s="3">
        <f t="shared" si="32"/>
        <v>5.3267440110602877E-3</v>
      </c>
      <c r="E387" s="4">
        <f t="shared" si="31"/>
        <v>-3.9186500799016061E-2</v>
      </c>
      <c r="F387" s="4">
        <f t="shared" si="33"/>
        <v>-3.4180828282176376E-2</v>
      </c>
      <c r="G387" s="5">
        <f t="shared" si="34"/>
        <v>0</v>
      </c>
      <c r="H387" s="5">
        <f t="shared" si="35"/>
        <v>0</v>
      </c>
    </row>
    <row r="388" spans="1:8" x14ac:dyDescent="0.2">
      <c r="A388" s="20">
        <v>41843</v>
      </c>
      <c r="B388" s="21">
        <v>1987.01001</v>
      </c>
      <c r="C388" s="3">
        <f t="shared" si="30"/>
        <v>1.7529010446364582E-3</v>
      </c>
      <c r="D388" s="3">
        <f t="shared" si="32"/>
        <v>5.3314623608415306E-3</v>
      </c>
      <c r="E388" s="4">
        <f t="shared" si="31"/>
        <v>-3.9221211612430175E-2</v>
      </c>
      <c r="F388" s="4">
        <f t="shared" si="33"/>
        <v>-4.024098021703492E-2</v>
      </c>
      <c r="G388" s="5">
        <f t="shared" si="34"/>
        <v>1</v>
      </c>
      <c r="H388" s="5">
        <f t="shared" si="35"/>
        <v>0</v>
      </c>
    </row>
    <row r="389" spans="1:8" x14ac:dyDescent="0.2">
      <c r="A389" s="20">
        <v>41844</v>
      </c>
      <c r="B389" s="21">
        <v>1987.9799800000001</v>
      </c>
      <c r="C389" s="3">
        <f t="shared" si="30"/>
        <v>4.8803645880490185E-4</v>
      </c>
      <c r="D389" s="3">
        <f t="shared" si="32"/>
        <v>5.082218897836977E-3</v>
      </c>
      <c r="E389" s="4">
        <f t="shared" si="31"/>
        <v>-3.7387637642684754E-2</v>
      </c>
      <c r="F389" s="4">
        <f t="shared" si="33"/>
        <v>-2.3914611695171874E-2</v>
      </c>
      <c r="G389" s="5">
        <f t="shared" si="34"/>
        <v>0</v>
      </c>
      <c r="H389" s="5">
        <f t="shared" si="35"/>
        <v>0</v>
      </c>
    </row>
    <row r="390" spans="1:8" x14ac:dyDescent="0.2">
      <c r="A390" s="20">
        <v>41845</v>
      </c>
      <c r="B390" s="21">
        <v>1978.339966</v>
      </c>
      <c r="C390" s="3">
        <f t="shared" si="30"/>
        <v>-4.8609457194895948E-3</v>
      </c>
      <c r="D390" s="3">
        <f t="shared" si="32"/>
        <v>5.1465060879739817E-3</v>
      </c>
      <c r="E390" s="4">
        <f t="shared" si="31"/>
        <v>-3.7860570079918353E-2</v>
      </c>
      <c r="F390" s="4">
        <f t="shared" si="33"/>
        <v>-2.1447099946045683E-2</v>
      </c>
      <c r="G390" s="5">
        <f t="shared" si="34"/>
        <v>0</v>
      </c>
      <c r="H390" s="5">
        <f t="shared" si="35"/>
        <v>0</v>
      </c>
    </row>
    <row r="391" spans="1:8" x14ac:dyDescent="0.2">
      <c r="A391" s="20">
        <v>41848</v>
      </c>
      <c r="B391" s="21">
        <v>1978.910034</v>
      </c>
      <c r="C391" s="3">
        <f t="shared" si="30"/>
        <v>2.8811321192405513E-4</v>
      </c>
      <c r="D391" s="3">
        <f t="shared" si="32"/>
        <v>5.1331478793068628E-3</v>
      </c>
      <c r="E391" s="4">
        <f t="shared" si="31"/>
        <v>-3.7762299644259992E-2</v>
      </c>
      <c r="F391" s="4">
        <f t="shared" si="33"/>
        <v>-1.8547013938274681E-2</v>
      </c>
      <c r="G391" s="5">
        <f t="shared" si="34"/>
        <v>0</v>
      </c>
      <c r="H391" s="5">
        <f t="shared" si="35"/>
        <v>0</v>
      </c>
    </row>
    <row r="392" spans="1:8" x14ac:dyDescent="0.2">
      <c r="A392" s="20">
        <v>41849</v>
      </c>
      <c r="B392" s="21">
        <v>1969.9499510000001</v>
      </c>
      <c r="C392" s="3">
        <f t="shared" si="30"/>
        <v>-4.5380684101610867E-3</v>
      </c>
      <c r="D392" s="3">
        <f t="shared" si="32"/>
        <v>5.23794589225785E-3</v>
      </c>
      <c r="E392" s="4">
        <f t="shared" si="31"/>
        <v>-3.8533252295581744E-2</v>
      </c>
      <c r="F392" s="4">
        <f t="shared" si="33"/>
        <v>-1.1923157543195595E-2</v>
      </c>
      <c r="G392" s="5">
        <f t="shared" si="34"/>
        <v>0</v>
      </c>
      <c r="H392" s="5">
        <f t="shared" si="35"/>
        <v>0</v>
      </c>
    </row>
    <row r="393" spans="1:8" x14ac:dyDescent="0.2">
      <c r="A393" s="20">
        <v>41850</v>
      </c>
      <c r="B393" s="21">
        <v>1970.0699460000001</v>
      </c>
      <c r="C393" s="3">
        <f t="shared" si="30"/>
        <v>6.0910859931627437E-5</v>
      </c>
      <c r="D393" s="3">
        <f t="shared" si="32"/>
        <v>5.2363582870381597E-3</v>
      </c>
      <c r="E393" s="4">
        <f t="shared" si="31"/>
        <v>-3.8521572985841912E-2</v>
      </c>
      <c r="F393" s="4">
        <f t="shared" si="33"/>
        <v>1.2615172706024018E-2</v>
      </c>
      <c r="G393" s="5">
        <f t="shared" si="34"/>
        <v>0</v>
      </c>
      <c r="H393" s="5">
        <f t="shared" si="35"/>
        <v>0</v>
      </c>
    </row>
    <row r="394" spans="1:8" x14ac:dyDescent="0.2">
      <c r="A394" s="20">
        <v>41851</v>
      </c>
      <c r="B394" s="21">
        <v>1930.670044</v>
      </c>
      <c r="C394" s="3">
        <f t="shared" si="30"/>
        <v>-2.0201931980177425E-2</v>
      </c>
      <c r="D394" s="3">
        <f t="shared" si="32"/>
        <v>6.6733400485071894E-3</v>
      </c>
      <c r="E394" s="4">
        <f t="shared" si="31"/>
        <v>-4.909281253237479E-2</v>
      </c>
      <c r="F394" s="4">
        <f t="shared" si="33"/>
        <v>1.5417014433106811E-2</v>
      </c>
      <c r="G394" s="5">
        <f t="shared" si="34"/>
        <v>0</v>
      </c>
      <c r="H394" s="5">
        <f t="shared" si="35"/>
        <v>0</v>
      </c>
    </row>
    <row r="395" spans="1:8" x14ac:dyDescent="0.2">
      <c r="A395" s="20">
        <v>41852</v>
      </c>
      <c r="B395" s="21">
        <v>1925.150024</v>
      </c>
      <c r="C395" s="3">
        <f t="shared" si="30"/>
        <v>-2.8632164747045552E-3</v>
      </c>
      <c r="D395" s="3">
        <f t="shared" si="32"/>
        <v>6.6727586841857558E-3</v>
      </c>
      <c r="E395" s="4">
        <f t="shared" si="31"/>
        <v>-4.9088535692076267E-2</v>
      </c>
      <c r="F395" s="4">
        <f t="shared" si="33"/>
        <v>1.6749182782253423E-2</v>
      </c>
      <c r="G395" s="5">
        <f t="shared" si="34"/>
        <v>0</v>
      </c>
      <c r="H395" s="5">
        <f t="shared" si="35"/>
        <v>0</v>
      </c>
    </row>
    <row r="396" spans="1:8" x14ac:dyDescent="0.2">
      <c r="A396" s="20">
        <v>41855</v>
      </c>
      <c r="B396" s="21">
        <v>1938.98999</v>
      </c>
      <c r="C396" s="3">
        <f t="shared" ref="C396:C459" si="36">LN(B396/B395)</f>
        <v>7.1633145438523508E-3</v>
      </c>
      <c r="D396" s="3">
        <f t="shared" si="32"/>
        <v>6.7673236645480524E-3</v>
      </c>
      <c r="E396" s="4">
        <f t="shared" si="31"/>
        <v>-4.9784208446545367E-2</v>
      </c>
      <c r="F396" s="4">
        <f t="shared" si="33"/>
        <v>3.1470052333185318E-2</v>
      </c>
      <c r="G396" s="5">
        <f t="shared" si="34"/>
        <v>0</v>
      </c>
      <c r="H396" s="5">
        <f t="shared" si="35"/>
        <v>0</v>
      </c>
    </row>
    <row r="397" spans="1:8" x14ac:dyDescent="0.2">
      <c r="A397" s="20">
        <v>41856</v>
      </c>
      <c r="B397" s="21">
        <v>1920.209961</v>
      </c>
      <c r="C397" s="3">
        <f t="shared" si="36"/>
        <v>-9.7326790439134364E-3</v>
      </c>
      <c r="D397" s="3">
        <f t="shared" si="32"/>
        <v>7.0018610413966438E-3</v>
      </c>
      <c r="E397" s="4">
        <f t="shared" si="31"/>
        <v>-5.1509596241827653E-2</v>
      </c>
      <c r="F397" s="4">
        <f t="shared" si="33"/>
        <v>3.3929162253002049E-2</v>
      </c>
      <c r="G397" s="5">
        <f t="shared" si="34"/>
        <v>0</v>
      </c>
      <c r="H397" s="5">
        <f t="shared" si="35"/>
        <v>0</v>
      </c>
    </row>
    <row r="398" spans="1:8" x14ac:dyDescent="0.2">
      <c r="A398" s="20">
        <v>41857</v>
      </c>
      <c r="B398" s="21">
        <v>1920.23999</v>
      </c>
      <c r="C398" s="3">
        <f t="shared" si="36"/>
        <v>1.5638271756657665E-5</v>
      </c>
      <c r="D398" s="3">
        <f t="shared" si="32"/>
        <v>6.8847322850392259E-3</v>
      </c>
      <c r="E398" s="4">
        <f t="shared" si="31"/>
        <v>-5.0647931762540226E-2</v>
      </c>
      <c r="F398" s="4">
        <f t="shared" si="33"/>
        <v>4.2446824832524897E-2</v>
      </c>
      <c r="G398" s="5">
        <f t="shared" si="34"/>
        <v>0</v>
      </c>
      <c r="H398" s="5">
        <f t="shared" si="35"/>
        <v>0</v>
      </c>
    </row>
    <row r="399" spans="1:8" x14ac:dyDescent="0.2">
      <c r="A399" s="20">
        <v>41858</v>
      </c>
      <c r="B399" s="21">
        <v>1909.5699460000001</v>
      </c>
      <c r="C399" s="3">
        <f t="shared" si="36"/>
        <v>-5.5721154760536261E-3</v>
      </c>
      <c r="D399" s="3">
        <f t="shared" si="32"/>
        <v>6.8222145828729167E-3</v>
      </c>
      <c r="E399" s="4">
        <f t="shared" si="31"/>
        <v>-5.018801666603738E-2</v>
      </c>
      <c r="F399" s="4">
        <f t="shared" si="33"/>
        <v>2.8986826961907915E-2</v>
      </c>
      <c r="G399" s="5">
        <f t="shared" si="34"/>
        <v>0</v>
      </c>
      <c r="H399" s="5">
        <f t="shared" si="35"/>
        <v>0</v>
      </c>
    </row>
    <row r="400" spans="1:8" x14ac:dyDescent="0.2">
      <c r="A400" s="20">
        <v>41859</v>
      </c>
      <c r="B400" s="21">
        <v>1931.589966</v>
      </c>
      <c r="C400" s="3">
        <f t="shared" si="36"/>
        <v>1.146542280237354E-2</v>
      </c>
      <c r="D400" s="3">
        <f t="shared" si="32"/>
        <v>7.3553114170954196E-3</v>
      </c>
      <c r="E400" s="4">
        <f t="shared" si="31"/>
        <v>-5.4109774399624215E-2</v>
      </c>
      <c r="F400" s="4">
        <f t="shared" si="33"/>
        <v>3.1007556100072591E-2</v>
      </c>
      <c r="G400" s="5">
        <f t="shared" si="34"/>
        <v>0</v>
      </c>
      <c r="H400" s="5">
        <f t="shared" si="35"/>
        <v>0</v>
      </c>
    </row>
    <row r="401" spans="1:8" x14ac:dyDescent="0.2">
      <c r="A401" s="20">
        <v>41862</v>
      </c>
      <c r="B401" s="21">
        <v>1936.920044</v>
      </c>
      <c r="C401" s="3">
        <f t="shared" si="36"/>
        <v>2.7556249610503833E-3</v>
      </c>
      <c r="D401" s="3">
        <f t="shared" si="32"/>
        <v>7.3805367378740657E-3</v>
      </c>
      <c r="E401" s="4">
        <f t="shared" si="31"/>
        <v>-5.4295345932777558E-2</v>
      </c>
      <c r="F401" s="4">
        <f t="shared" si="33"/>
        <v>3.3696067604706746E-2</v>
      </c>
      <c r="G401" s="5">
        <f t="shared" si="34"/>
        <v>0</v>
      </c>
      <c r="H401" s="5">
        <f t="shared" si="35"/>
        <v>0</v>
      </c>
    </row>
    <row r="402" spans="1:8" x14ac:dyDescent="0.2">
      <c r="A402" s="20">
        <v>41863</v>
      </c>
      <c r="B402" s="21">
        <v>1933.75</v>
      </c>
      <c r="C402" s="3">
        <f t="shared" si="36"/>
        <v>-1.6379824023901584E-3</v>
      </c>
      <c r="D402" s="3">
        <f t="shared" si="32"/>
        <v>7.2701967972017166E-3</v>
      </c>
      <c r="E402" s="4">
        <f t="shared" si="31"/>
        <v>-5.3483623769230278E-2</v>
      </c>
      <c r="F402" s="4">
        <f t="shared" si="33"/>
        <v>2.7061286100017682E-2</v>
      </c>
      <c r="G402" s="5">
        <f t="shared" si="34"/>
        <v>0</v>
      </c>
      <c r="H402" s="5">
        <f t="shared" si="35"/>
        <v>0</v>
      </c>
    </row>
    <row r="403" spans="1:8" x14ac:dyDescent="0.2">
      <c r="A403" s="20">
        <v>41864</v>
      </c>
      <c r="B403" s="21">
        <v>1946.719971</v>
      </c>
      <c r="C403" s="3">
        <f t="shared" si="36"/>
        <v>6.6847672550107134E-3</v>
      </c>
      <c r="D403" s="3">
        <f t="shared" si="32"/>
        <v>7.4589600049132787E-3</v>
      </c>
      <c r="E403" s="4">
        <f t="shared" si="31"/>
        <v>-5.4872271238388753E-2</v>
      </c>
      <c r="F403" s="4">
        <f t="shared" si="33"/>
        <v>2.103355722724087E-2</v>
      </c>
      <c r="G403" s="5">
        <f t="shared" si="34"/>
        <v>0</v>
      </c>
      <c r="H403" s="5">
        <f t="shared" si="35"/>
        <v>0</v>
      </c>
    </row>
    <row r="404" spans="1:8" x14ac:dyDescent="0.2">
      <c r="A404" s="20">
        <v>41865</v>
      </c>
      <c r="B404" s="21">
        <v>1955.1800539999999</v>
      </c>
      <c r="C404" s="3">
        <f t="shared" si="36"/>
        <v>4.3363982690421158E-3</v>
      </c>
      <c r="D404" s="3">
        <f t="shared" si="32"/>
        <v>7.4636980994891161E-3</v>
      </c>
      <c r="E404" s="4">
        <f t="shared" si="31"/>
        <v>-5.4907127305527777E-2</v>
      </c>
      <c r="F404" s="4">
        <f t="shared" si="33"/>
        <v>2.4409846362766149E-2</v>
      </c>
      <c r="G404" s="5">
        <f t="shared" si="34"/>
        <v>0</v>
      </c>
      <c r="H404" s="5">
        <f t="shared" si="35"/>
        <v>0</v>
      </c>
    </row>
    <row r="405" spans="1:8" x14ac:dyDescent="0.2">
      <c r="A405" s="20">
        <v>41866</v>
      </c>
      <c r="B405" s="21">
        <v>1955.0600589999999</v>
      </c>
      <c r="C405" s="3">
        <f t="shared" si="36"/>
        <v>-6.1374747621649646E-5</v>
      </c>
      <c r="D405" s="3">
        <f t="shared" si="32"/>
        <v>7.0030816113104471E-3</v>
      </c>
      <c r="E405" s="4">
        <f t="shared" si="31"/>
        <v>-5.1518575435084028E-2</v>
      </c>
      <c r="F405" s="4">
        <f t="shared" si="33"/>
        <v>1.5370149162291029E-2</v>
      </c>
      <c r="G405" s="5">
        <f t="shared" si="34"/>
        <v>0</v>
      </c>
      <c r="H405" s="5">
        <f t="shared" si="35"/>
        <v>0</v>
      </c>
    </row>
    <row r="406" spans="1:8" x14ac:dyDescent="0.2">
      <c r="A406" s="20">
        <v>41869</v>
      </c>
      <c r="B406" s="21">
        <v>1971.73999</v>
      </c>
      <c r="C406" s="3">
        <f t="shared" si="36"/>
        <v>8.4954828929990414E-3</v>
      </c>
      <c r="D406" s="3">
        <f t="shared" si="32"/>
        <v>6.8860101808242962E-3</v>
      </c>
      <c r="E406" s="4">
        <f t="shared" si="31"/>
        <v>-5.065733267688842E-2</v>
      </c>
      <c r="F406" s="4">
        <f t="shared" si="33"/>
        <v>9.6025141991236476E-3</v>
      </c>
      <c r="G406" s="5">
        <f t="shared" si="34"/>
        <v>0</v>
      </c>
      <c r="H406" s="5">
        <f t="shared" si="35"/>
        <v>0</v>
      </c>
    </row>
    <row r="407" spans="1:8" x14ac:dyDescent="0.2">
      <c r="A407" s="20">
        <v>41870</v>
      </c>
      <c r="B407" s="21">
        <v>1981.599976</v>
      </c>
      <c r="C407" s="3">
        <f t="shared" si="36"/>
        <v>4.9881905070184923E-3</v>
      </c>
      <c r="D407" s="3">
        <f t="shared" si="32"/>
        <v>6.9554579430984916E-3</v>
      </c>
      <c r="E407" s="4">
        <f t="shared" si="31"/>
        <v>-5.1168229161907594E-2</v>
      </c>
      <c r="F407" s="4">
        <f t="shared" si="33"/>
        <v>5.5921664471792996E-3</v>
      </c>
      <c r="G407" s="5">
        <f t="shared" si="34"/>
        <v>0</v>
      </c>
      <c r="H407" s="5">
        <f t="shared" si="35"/>
        <v>0</v>
      </c>
    </row>
    <row r="408" spans="1:8" x14ac:dyDescent="0.2">
      <c r="A408" s="20">
        <v>41871</v>
      </c>
      <c r="B408" s="21">
        <v>1986.51001</v>
      </c>
      <c r="C408" s="3">
        <f t="shared" si="36"/>
        <v>2.474748191573312E-3</v>
      </c>
      <c r="D408" s="3">
        <f t="shared" si="32"/>
        <v>6.8895654954230371E-3</v>
      </c>
      <c r="E408" s="4">
        <f t="shared" si="31"/>
        <v>-5.0683487554628932E-2</v>
      </c>
      <c r="F408" s="4">
        <f t="shared" si="33"/>
        <v>7.6698672870732674E-3</v>
      </c>
      <c r="G408" s="5">
        <f t="shared" si="34"/>
        <v>0</v>
      </c>
      <c r="H408" s="5">
        <f t="shared" si="35"/>
        <v>0</v>
      </c>
    </row>
    <row r="409" spans="1:8" x14ac:dyDescent="0.2">
      <c r="A409" s="20">
        <v>41872</v>
      </c>
      <c r="B409" s="21">
        <v>1992.369995</v>
      </c>
      <c r="C409" s="3">
        <f t="shared" si="36"/>
        <v>2.9455471034691241E-3</v>
      </c>
      <c r="D409" s="3">
        <f t="shared" si="32"/>
        <v>6.9090071216473458E-3</v>
      </c>
      <c r="E409" s="4">
        <f t="shared" si="31"/>
        <v>-5.0826511003848787E-2</v>
      </c>
      <c r="F409" s="4">
        <f t="shared" si="33"/>
        <v>6.586596438645018E-3</v>
      </c>
      <c r="G409" s="5">
        <f t="shared" si="34"/>
        <v>0</v>
      </c>
      <c r="H409" s="5">
        <f t="shared" si="35"/>
        <v>0</v>
      </c>
    </row>
    <row r="410" spans="1:8" x14ac:dyDescent="0.2">
      <c r="A410" s="20">
        <v>41873</v>
      </c>
      <c r="B410" s="21">
        <v>1988.400024</v>
      </c>
      <c r="C410" s="3">
        <f t="shared" si="36"/>
        <v>-1.9945750682435126E-3</v>
      </c>
      <c r="D410" s="3">
        <f t="shared" si="32"/>
        <v>6.9237677026007189E-3</v>
      </c>
      <c r="E410" s="4">
        <f t="shared" si="31"/>
        <v>-5.0935098072444972E-2</v>
      </c>
      <c r="F410" s="4">
        <f t="shared" si="33"/>
        <v>-4.7562793663353262E-3</v>
      </c>
      <c r="G410" s="5">
        <f t="shared" si="34"/>
        <v>0</v>
      </c>
      <c r="H410" s="5">
        <f t="shared" si="35"/>
        <v>0</v>
      </c>
    </row>
    <row r="411" spans="1:8" x14ac:dyDescent="0.2">
      <c r="A411" s="20">
        <v>41876</v>
      </c>
      <c r="B411" s="21">
        <v>1997.920044</v>
      </c>
      <c r="C411" s="3">
        <f t="shared" si="36"/>
        <v>4.7763540992150867E-3</v>
      </c>
      <c r="D411" s="3">
        <f t="shared" si="32"/>
        <v>6.9041266557704579E-3</v>
      </c>
      <c r="E411" s="4">
        <f t="shared" si="31"/>
        <v>-5.0790607573988608E-2</v>
      </c>
      <c r="F411" s="4">
        <f t="shared" si="33"/>
        <v>-2.1673648674694554E-3</v>
      </c>
      <c r="G411" s="5">
        <f t="shared" si="34"/>
        <v>0</v>
      </c>
      <c r="H411" s="5">
        <f t="shared" si="35"/>
        <v>0</v>
      </c>
    </row>
    <row r="412" spans="1:8" x14ac:dyDescent="0.2">
      <c r="A412" s="20">
        <v>41877</v>
      </c>
      <c r="B412" s="21">
        <v>2000.0200199999999</v>
      </c>
      <c r="C412" s="3">
        <f t="shared" si="36"/>
        <v>1.050529102244025E-3</v>
      </c>
      <c r="D412" s="3">
        <f t="shared" si="32"/>
        <v>6.9051325295376043E-3</v>
      </c>
      <c r="E412" s="4">
        <f t="shared" si="31"/>
        <v>-5.0798007342608635E-2</v>
      </c>
      <c r="F412" s="4">
        <f t="shared" si="33"/>
        <v>-1.335833735551611E-3</v>
      </c>
      <c r="G412" s="5">
        <f t="shared" si="34"/>
        <v>0</v>
      </c>
      <c r="H412" s="5">
        <f t="shared" si="35"/>
        <v>0</v>
      </c>
    </row>
    <row r="413" spans="1:8" x14ac:dyDescent="0.2">
      <c r="A413" s="20">
        <v>41878</v>
      </c>
      <c r="B413" s="21">
        <v>2000.119995</v>
      </c>
      <c r="C413" s="3">
        <f t="shared" si="36"/>
        <v>4.9985750321780398E-5</v>
      </c>
      <c r="D413" s="3">
        <f t="shared" si="32"/>
        <v>6.8095029049739233E-3</v>
      </c>
      <c r="E413" s="4">
        <f t="shared" si="31"/>
        <v>-5.0094502471416537E-2</v>
      </c>
      <c r="F413" s="4">
        <f t="shared" si="33"/>
        <v>-5.6249085692538173E-3</v>
      </c>
      <c r="G413" s="5">
        <f t="shared" si="34"/>
        <v>0</v>
      </c>
      <c r="H413" s="5">
        <f t="shared" si="35"/>
        <v>0</v>
      </c>
    </row>
    <row r="414" spans="1:8" x14ac:dyDescent="0.2">
      <c r="A414" s="20">
        <v>41879</v>
      </c>
      <c r="B414" s="21">
        <v>1996.73999</v>
      </c>
      <c r="C414" s="3">
        <f t="shared" si="36"/>
        <v>-1.6913306037346758E-3</v>
      </c>
      <c r="D414" s="3">
        <f t="shared" si="32"/>
        <v>6.8287396201713044E-3</v>
      </c>
      <c r="E414" s="4">
        <f t="shared" si="31"/>
        <v>-5.0236018480800011E-2</v>
      </c>
      <c r="F414" s="4">
        <f t="shared" si="33"/>
        <v>-9.6502266147268055E-3</v>
      </c>
      <c r="G414" s="5">
        <f t="shared" si="34"/>
        <v>0</v>
      </c>
      <c r="H414" s="5">
        <f t="shared" si="35"/>
        <v>0</v>
      </c>
    </row>
    <row r="415" spans="1:8" x14ac:dyDescent="0.2">
      <c r="A415" s="20">
        <v>41880</v>
      </c>
      <c r="B415" s="21">
        <v>2003.369995</v>
      </c>
      <c r="C415" s="3">
        <f t="shared" si="36"/>
        <v>3.3149143879035695E-3</v>
      </c>
      <c r="D415" s="3">
        <f t="shared" si="32"/>
        <v>4.8941402340296047E-3</v>
      </c>
      <c r="E415" s="4">
        <f t="shared" ref="E415:E478" si="37">D415*SQRT(10)*factor_var5</f>
        <v>-3.6004026060400658E-2</v>
      </c>
      <c r="F415" s="4">
        <f t="shared" si="33"/>
        <v>-1.6495052762514506E-3</v>
      </c>
      <c r="G415" s="5">
        <f t="shared" si="34"/>
        <v>0</v>
      </c>
      <c r="H415" s="5">
        <f t="shared" si="35"/>
        <v>0</v>
      </c>
    </row>
    <row r="416" spans="1:8" x14ac:dyDescent="0.2">
      <c r="A416" s="20">
        <v>41884</v>
      </c>
      <c r="B416" s="21">
        <v>2002.280029</v>
      </c>
      <c r="C416" s="3">
        <f t="shared" si="36"/>
        <v>-5.4421430747598944E-4</v>
      </c>
      <c r="D416" s="3">
        <f t="shared" ref="D416:D479" si="38">_xlfn.STDEV.S(C396:C416)</f>
        <v>4.8100444717218581E-3</v>
      </c>
      <c r="E416" s="4">
        <f t="shared" si="37"/>
        <v>-3.5385370714841748E-2</v>
      </c>
      <c r="F416" s="4">
        <f t="shared" ref="F416:F479" si="39">LN(B427/B417)</f>
        <v>4.2474434906293129E-4</v>
      </c>
      <c r="G416" s="5">
        <f t="shared" ref="G416:G479" si="40">IF(E416&lt;F416, 0, 1)</f>
        <v>0</v>
      </c>
      <c r="H416" s="5">
        <f t="shared" si="35"/>
        <v>0</v>
      </c>
    </row>
    <row r="417" spans="1:8" x14ac:dyDescent="0.2">
      <c r="A417" s="20">
        <v>41885</v>
      </c>
      <c r="B417" s="21">
        <v>2000.719971</v>
      </c>
      <c r="C417" s="3">
        <f t="shared" si="36"/>
        <v>-7.7944445614907946E-4</v>
      </c>
      <c r="D417" s="3">
        <f t="shared" si="38"/>
        <v>4.6836755708498743E-3</v>
      </c>
      <c r="E417" s="4">
        <f t="shared" si="37"/>
        <v>-3.4455730577318953E-2</v>
      </c>
      <c r="F417" s="4">
        <f t="shared" si="39"/>
        <v>6.839601006403114E-3</v>
      </c>
      <c r="G417" s="5">
        <f t="shared" si="40"/>
        <v>0</v>
      </c>
      <c r="H417" s="5">
        <f t="shared" ref="H417:H480" si="41">IF(G416*G417=0, 0, 1)</f>
        <v>0</v>
      </c>
    </row>
    <row r="418" spans="1:8" x14ac:dyDescent="0.2">
      <c r="A418" s="20">
        <v>41886</v>
      </c>
      <c r="B418" s="21">
        <v>1997.650024</v>
      </c>
      <c r="C418" s="3">
        <f t="shared" si="36"/>
        <v>-1.5355995603710607E-3</v>
      </c>
      <c r="D418" s="3">
        <f t="shared" si="38"/>
        <v>3.9918886167817852E-3</v>
      </c>
      <c r="E418" s="4">
        <f t="shared" si="37"/>
        <v>-2.9366559787048132E-2</v>
      </c>
      <c r="F418" s="4">
        <f t="shared" si="39"/>
        <v>1.3389695214647288E-3</v>
      </c>
      <c r="G418" s="5">
        <f t="shared" si="40"/>
        <v>0</v>
      </c>
      <c r="H418" s="5">
        <f t="shared" si="41"/>
        <v>0</v>
      </c>
    </row>
    <row r="419" spans="1:8" x14ac:dyDescent="0.2">
      <c r="A419" s="20">
        <v>41887</v>
      </c>
      <c r="B419" s="21">
        <v>2007.709961</v>
      </c>
      <c r="C419" s="3">
        <f t="shared" si="36"/>
        <v>5.0232479433631322E-3</v>
      </c>
      <c r="D419" s="3">
        <f t="shared" si="38"/>
        <v>4.0242166103432531E-3</v>
      </c>
      <c r="E419" s="4">
        <f t="shared" si="37"/>
        <v>-2.9604382543857295E-2</v>
      </c>
      <c r="F419" s="4">
        <f t="shared" si="39"/>
        <v>-3.6287869174611077E-3</v>
      </c>
      <c r="G419" s="5">
        <f t="shared" si="40"/>
        <v>0</v>
      </c>
      <c r="H419" s="5">
        <f t="shared" si="41"/>
        <v>0</v>
      </c>
    </row>
    <row r="420" spans="1:8" x14ac:dyDescent="0.2">
      <c r="A420" s="20">
        <v>41890</v>
      </c>
      <c r="B420" s="21">
        <v>2001.540039</v>
      </c>
      <c r="C420" s="3">
        <f t="shared" si="36"/>
        <v>-3.0778459166717516E-3</v>
      </c>
      <c r="D420" s="3">
        <f t="shared" si="38"/>
        <v>3.8172847275656646E-3</v>
      </c>
      <c r="E420" s="4">
        <f t="shared" si="37"/>
        <v>-2.8082076164393833E-2</v>
      </c>
      <c r="F420" s="4">
        <f t="shared" si="39"/>
        <v>-2.8555150235709051E-3</v>
      </c>
      <c r="G420" s="5">
        <f t="shared" si="40"/>
        <v>0</v>
      </c>
      <c r="H420" s="5">
        <f t="shared" si="41"/>
        <v>0</v>
      </c>
    </row>
    <row r="421" spans="1:8" x14ac:dyDescent="0.2">
      <c r="A421" s="20">
        <v>41891</v>
      </c>
      <c r="B421" s="21">
        <v>1988.4399410000001</v>
      </c>
      <c r="C421" s="3">
        <f t="shared" si="36"/>
        <v>-6.5665217057652601E-3</v>
      </c>
      <c r="D421" s="3">
        <f t="shared" si="38"/>
        <v>3.6632928426086051E-3</v>
      </c>
      <c r="E421" s="4">
        <f t="shared" si="37"/>
        <v>-2.6949225944750813E-2</v>
      </c>
      <c r="F421" s="4">
        <f t="shared" si="39"/>
        <v>1.3070179835727705E-3</v>
      </c>
      <c r="G421" s="5">
        <f t="shared" si="40"/>
        <v>0</v>
      </c>
      <c r="H421" s="5">
        <f t="shared" si="41"/>
        <v>0</v>
      </c>
    </row>
    <row r="422" spans="1:8" x14ac:dyDescent="0.2">
      <c r="A422" s="20">
        <v>41892</v>
      </c>
      <c r="B422" s="21">
        <v>1995.6899410000001</v>
      </c>
      <c r="C422" s="3">
        <f t="shared" si="36"/>
        <v>3.6394436011098351E-3</v>
      </c>
      <c r="D422" s="3">
        <f t="shared" si="38"/>
        <v>3.6848851341811117E-3</v>
      </c>
      <c r="E422" s="4">
        <f t="shared" si="37"/>
        <v>-2.7108070888153712E-2</v>
      </c>
      <c r="F422" s="4">
        <f t="shared" si="39"/>
        <v>-1.5875412369062709E-2</v>
      </c>
      <c r="G422" s="5">
        <f t="shared" si="40"/>
        <v>0</v>
      </c>
      <c r="H422" s="5">
        <f t="shared" si="41"/>
        <v>0</v>
      </c>
    </row>
    <row r="423" spans="1:8" x14ac:dyDescent="0.2">
      <c r="A423" s="20">
        <v>41893</v>
      </c>
      <c r="B423" s="21">
        <v>1997.4499510000001</v>
      </c>
      <c r="C423" s="3">
        <f t="shared" si="36"/>
        <v>8.8151688223948085E-4</v>
      </c>
      <c r="D423" s="3">
        <f t="shared" si="38"/>
        <v>3.6206838262184955E-3</v>
      </c>
      <c r="E423" s="4">
        <f t="shared" si="37"/>
        <v>-2.6635770248109598E-2</v>
      </c>
      <c r="F423" s="4">
        <f t="shared" si="39"/>
        <v>-1.3557454795875587E-3</v>
      </c>
      <c r="G423" s="5">
        <f t="shared" si="40"/>
        <v>0</v>
      </c>
      <c r="H423" s="5">
        <f t="shared" si="41"/>
        <v>0</v>
      </c>
    </row>
    <row r="424" spans="1:8" x14ac:dyDescent="0.2">
      <c r="A424" s="20">
        <v>41894</v>
      </c>
      <c r="B424" s="21">
        <v>1985.540039</v>
      </c>
      <c r="C424" s="3">
        <f t="shared" si="36"/>
        <v>-5.9804054374368917E-3</v>
      </c>
      <c r="D424" s="3">
        <f t="shared" si="38"/>
        <v>3.773070269179145E-3</v>
      </c>
      <c r="E424" s="4">
        <f t="shared" si="37"/>
        <v>-2.7756809940731896E-2</v>
      </c>
      <c r="F424" s="4">
        <f t="shared" si="39"/>
        <v>-3.1953928008537752E-3</v>
      </c>
      <c r="G424" s="5">
        <f t="shared" si="40"/>
        <v>0</v>
      </c>
      <c r="H424" s="5">
        <f t="shared" si="41"/>
        <v>0</v>
      </c>
    </row>
    <row r="425" spans="1:8" x14ac:dyDescent="0.2">
      <c r="A425" s="20">
        <v>41897</v>
      </c>
      <c r="B425" s="21">
        <v>1984.130005</v>
      </c>
      <c r="C425" s="3">
        <f t="shared" si="36"/>
        <v>-7.1040365756933814E-4</v>
      </c>
      <c r="D425" s="3">
        <f t="shared" si="38"/>
        <v>3.7060697161595442E-3</v>
      </c>
      <c r="E425" s="4">
        <f t="shared" si="37"/>
        <v>-2.7263916492316586E-2</v>
      </c>
      <c r="F425" s="4">
        <f t="shared" si="39"/>
        <v>-1.3441716494756395E-2</v>
      </c>
      <c r="G425" s="5">
        <f t="shared" si="40"/>
        <v>0</v>
      </c>
      <c r="H425" s="5">
        <f t="shared" si="41"/>
        <v>0</v>
      </c>
    </row>
    <row r="426" spans="1:8" x14ac:dyDescent="0.2">
      <c r="A426" s="20">
        <v>41898</v>
      </c>
      <c r="B426" s="21">
        <v>1998.9799800000001</v>
      </c>
      <c r="C426" s="3">
        <f t="shared" si="36"/>
        <v>7.4565070309994264E-3</v>
      </c>
      <c r="D426" s="3">
        <f t="shared" si="38"/>
        <v>3.9817059646595531E-3</v>
      </c>
      <c r="E426" s="4">
        <f t="shared" si="37"/>
        <v>-2.9291650517014614E-2</v>
      </c>
      <c r="F426" s="4">
        <f t="shared" si="39"/>
        <v>-2.8073627837199182E-2</v>
      </c>
      <c r="G426" s="5">
        <f t="shared" si="40"/>
        <v>0</v>
      </c>
      <c r="H426" s="5">
        <f t="shared" si="41"/>
        <v>0</v>
      </c>
    </row>
    <row r="427" spans="1:8" x14ac:dyDescent="0.2">
      <c r="A427" s="20">
        <v>41899</v>
      </c>
      <c r="B427" s="21">
        <v>2001.5699460000001</v>
      </c>
      <c r="C427" s="3">
        <f t="shared" si="36"/>
        <v>1.2948051691653573E-3</v>
      </c>
      <c r="D427" s="3">
        <f t="shared" si="38"/>
        <v>3.6010363223241784E-3</v>
      </c>
      <c r="E427" s="4">
        <f t="shared" si="37"/>
        <v>-2.6491232247887568E-2</v>
      </c>
      <c r="F427" s="4">
        <f t="shared" si="39"/>
        <v>-3.2947741485488888E-2</v>
      </c>
      <c r="G427" s="5">
        <f t="shared" si="40"/>
        <v>1</v>
      </c>
      <c r="H427" s="5">
        <f t="shared" si="41"/>
        <v>0</v>
      </c>
    </row>
    <row r="428" spans="1:8" x14ac:dyDescent="0.2">
      <c r="A428" s="20">
        <v>41900</v>
      </c>
      <c r="B428" s="21">
        <v>2011.3599850000001</v>
      </c>
      <c r="C428" s="3">
        <f t="shared" si="36"/>
        <v>4.8792570969692309E-3</v>
      </c>
      <c r="D428" s="3">
        <f t="shared" si="38"/>
        <v>3.5946458208164994E-3</v>
      </c>
      <c r="E428" s="4">
        <f t="shared" si="37"/>
        <v>-2.6444220153460499E-2</v>
      </c>
      <c r="F428" s="4">
        <f t="shared" si="39"/>
        <v>-2.1366722658519553E-2</v>
      </c>
      <c r="G428" s="5">
        <f t="shared" si="40"/>
        <v>0</v>
      </c>
      <c r="H428" s="5">
        <f t="shared" si="41"/>
        <v>0</v>
      </c>
    </row>
    <row r="429" spans="1:8" x14ac:dyDescent="0.2">
      <c r="A429" s="20">
        <v>41901</v>
      </c>
      <c r="B429" s="21">
        <v>2010.400024</v>
      </c>
      <c r="C429" s="3">
        <f t="shared" si="36"/>
        <v>-4.7738354157513045E-4</v>
      </c>
      <c r="D429" s="3">
        <f t="shared" si="38"/>
        <v>3.5798682342959138E-3</v>
      </c>
      <c r="E429" s="4">
        <f t="shared" si="37"/>
        <v>-2.6335507982424296E-2</v>
      </c>
      <c r="F429" s="4">
        <f t="shared" si="39"/>
        <v>-1.4887506241030798E-2</v>
      </c>
      <c r="G429" s="5">
        <f t="shared" si="40"/>
        <v>0</v>
      </c>
      <c r="H429" s="5">
        <f t="shared" si="41"/>
        <v>0</v>
      </c>
    </row>
    <row r="430" spans="1:8" x14ac:dyDescent="0.2">
      <c r="A430" s="20">
        <v>41904</v>
      </c>
      <c r="B430" s="21">
        <v>1994.290039</v>
      </c>
      <c r="C430" s="3">
        <f t="shared" si="36"/>
        <v>-8.0456023555977706E-3</v>
      </c>
      <c r="D430" s="3">
        <f t="shared" si="38"/>
        <v>3.9945308132643392E-3</v>
      </c>
      <c r="E430" s="4">
        <f t="shared" si="37"/>
        <v>-2.9385997258486552E-2</v>
      </c>
      <c r="F430" s="4">
        <f t="shared" si="39"/>
        <v>-2.4335874687190635E-2</v>
      </c>
      <c r="G430" s="5">
        <f t="shared" si="40"/>
        <v>0</v>
      </c>
      <c r="H430" s="5">
        <f t="shared" si="41"/>
        <v>0</v>
      </c>
    </row>
    <row r="431" spans="1:8" x14ac:dyDescent="0.2">
      <c r="A431" s="20">
        <v>41905</v>
      </c>
      <c r="B431" s="21">
        <v>1982.7700199999999</v>
      </c>
      <c r="C431" s="3">
        <f t="shared" si="36"/>
        <v>-5.7932498118750831E-3</v>
      </c>
      <c r="D431" s="3">
        <f t="shared" si="38"/>
        <v>4.1735493293385932E-3</v>
      </c>
      <c r="E431" s="4">
        <f t="shared" si="37"/>
        <v>-3.0702957339281963E-2</v>
      </c>
      <c r="F431" s="4">
        <f t="shared" si="39"/>
        <v>-1.4826903832800891E-2</v>
      </c>
      <c r="G431" s="5">
        <f t="shared" si="40"/>
        <v>0</v>
      </c>
      <c r="H431" s="5">
        <f t="shared" si="41"/>
        <v>0</v>
      </c>
    </row>
    <row r="432" spans="1:8" x14ac:dyDescent="0.2">
      <c r="A432" s="20">
        <v>41906</v>
      </c>
      <c r="B432" s="21">
        <v>1998.3000489999999</v>
      </c>
      <c r="C432" s="3">
        <f t="shared" si="36"/>
        <v>7.8019766082534792E-3</v>
      </c>
      <c r="D432" s="3">
        <f t="shared" si="38"/>
        <v>4.397776041048085E-3</v>
      </c>
      <c r="E432" s="4">
        <f t="shared" si="37"/>
        <v>-3.2352494129358679E-2</v>
      </c>
      <c r="F432" s="4">
        <f t="shared" si="39"/>
        <v>-1.9403838962865304E-2</v>
      </c>
      <c r="G432" s="5">
        <f t="shared" si="40"/>
        <v>0</v>
      </c>
      <c r="H432" s="5">
        <f t="shared" si="41"/>
        <v>0</v>
      </c>
    </row>
    <row r="433" spans="1:8" x14ac:dyDescent="0.2">
      <c r="A433" s="20">
        <v>41907</v>
      </c>
      <c r="B433" s="21">
        <v>1965.98999</v>
      </c>
      <c r="C433" s="3">
        <f t="shared" si="36"/>
        <v>-1.6300913470395792E-2</v>
      </c>
      <c r="D433" s="3">
        <f t="shared" si="38"/>
        <v>5.6453624408989728E-3</v>
      </c>
      <c r="E433" s="4">
        <f t="shared" si="37"/>
        <v>-4.1530435729910109E-2</v>
      </c>
      <c r="F433" s="4">
        <f t="shared" si="39"/>
        <v>-3.9460180412048747E-2</v>
      </c>
      <c r="G433" s="5">
        <f t="shared" si="40"/>
        <v>0</v>
      </c>
      <c r="H433" s="5">
        <f t="shared" si="41"/>
        <v>0</v>
      </c>
    </row>
    <row r="434" spans="1:8" x14ac:dyDescent="0.2">
      <c r="A434" s="20">
        <v>41908</v>
      </c>
      <c r="B434" s="21">
        <v>1982.849976</v>
      </c>
      <c r="C434" s="3">
        <f t="shared" si="36"/>
        <v>8.5392614520381476E-3</v>
      </c>
      <c r="D434" s="3">
        <f t="shared" si="38"/>
        <v>6.0031739532700312E-3</v>
      </c>
      <c r="E434" s="4">
        <f t="shared" si="37"/>
        <v>-4.4162696842197847E-2</v>
      </c>
      <c r="F434" s="4">
        <f t="shared" si="39"/>
        <v>-5.351516282223219E-2</v>
      </c>
      <c r="G434" s="5">
        <f t="shared" si="40"/>
        <v>1</v>
      </c>
      <c r="H434" s="5">
        <f t="shared" si="41"/>
        <v>0</v>
      </c>
    </row>
    <row r="435" spans="1:8" x14ac:dyDescent="0.2">
      <c r="A435" s="20">
        <v>41911</v>
      </c>
      <c r="B435" s="21">
        <v>1977.8000489999999</v>
      </c>
      <c r="C435" s="3">
        <f t="shared" si="36"/>
        <v>-2.5500509788356071E-3</v>
      </c>
      <c r="D435" s="3">
        <f t="shared" si="38"/>
        <v>6.015229740990456E-3</v>
      </c>
      <c r="E435" s="4">
        <f t="shared" si="37"/>
        <v>-4.4251385942736234E-2</v>
      </c>
      <c r="F435" s="4">
        <f t="shared" si="39"/>
        <v>-4.9147726444979771E-2</v>
      </c>
      <c r="G435" s="5">
        <f t="shared" si="40"/>
        <v>1</v>
      </c>
      <c r="H435" s="5">
        <f t="shared" si="41"/>
        <v>1</v>
      </c>
    </row>
    <row r="436" spans="1:8" x14ac:dyDescent="0.2">
      <c r="A436" s="20">
        <v>41912</v>
      </c>
      <c r="B436" s="21">
        <v>1972.290039</v>
      </c>
      <c r="C436" s="3">
        <f t="shared" si="36"/>
        <v>-2.7898166629031391E-3</v>
      </c>
      <c r="D436" s="3">
        <f t="shared" si="38"/>
        <v>5.9713413983833617E-3</v>
      </c>
      <c r="E436" s="4">
        <f t="shared" si="37"/>
        <v>-4.3928518808691613E-2</v>
      </c>
      <c r="F436" s="4">
        <f t="shared" si="39"/>
        <v>-4.39439210320842E-2</v>
      </c>
      <c r="G436" s="5">
        <f t="shared" si="40"/>
        <v>1</v>
      </c>
      <c r="H436" s="5">
        <f t="shared" si="41"/>
        <v>1</v>
      </c>
    </row>
    <row r="437" spans="1:8" x14ac:dyDescent="0.2">
      <c r="A437" s="20">
        <v>41913</v>
      </c>
      <c r="B437" s="21">
        <v>1946.160034</v>
      </c>
      <c r="C437" s="3">
        <f t="shared" si="36"/>
        <v>-1.3337106173277633E-2</v>
      </c>
      <c r="D437" s="3">
        <f t="shared" si="38"/>
        <v>6.5722050914940678E-3</v>
      </c>
      <c r="E437" s="4">
        <f t="shared" si="37"/>
        <v>-4.8348807364194335E-2</v>
      </c>
      <c r="F437" s="4">
        <f t="shared" si="39"/>
        <v>-4.3804097028661039E-2</v>
      </c>
      <c r="G437" s="5">
        <f t="shared" si="40"/>
        <v>0</v>
      </c>
      <c r="H437" s="5">
        <f t="shared" si="41"/>
        <v>0</v>
      </c>
    </row>
    <row r="438" spans="1:8" x14ac:dyDescent="0.2">
      <c r="A438" s="20">
        <v>41914</v>
      </c>
      <c r="B438" s="21">
        <v>1946.170044</v>
      </c>
      <c r="C438" s="3">
        <f t="shared" si="36"/>
        <v>5.143448679498555E-6</v>
      </c>
      <c r="D438" s="3">
        <f t="shared" si="38"/>
        <v>6.5778606516730294E-3</v>
      </c>
      <c r="E438" s="4">
        <f t="shared" si="37"/>
        <v>-4.8390412820174866E-2</v>
      </c>
      <c r="F438" s="4">
        <f t="shared" si="39"/>
        <v>-4.2105918938509651E-2</v>
      </c>
      <c r="G438" s="5">
        <f t="shared" si="40"/>
        <v>0</v>
      </c>
      <c r="H438" s="5">
        <f t="shared" si="41"/>
        <v>0</v>
      </c>
    </row>
    <row r="439" spans="1:8" x14ac:dyDescent="0.2">
      <c r="A439" s="20">
        <v>41915</v>
      </c>
      <c r="B439" s="21">
        <v>1967.900024</v>
      </c>
      <c r="C439" s="3">
        <f t="shared" si="36"/>
        <v>1.110363528539427E-2</v>
      </c>
      <c r="D439" s="3">
        <f t="shared" si="38"/>
        <v>7.1132492349229668E-3</v>
      </c>
      <c r="E439" s="4">
        <f t="shared" si="37"/>
        <v>-5.2329029938201467E-2</v>
      </c>
      <c r="F439" s="4">
        <f t="shared" si="39"/>
        <v>-3.1438416880244721E-2</v>
      </c>
      <c r="G439" s="5">
        <f t="shared" si="40"/>
        <v>0</v>
      </c>
      <c r="H439" s="5">
        <f t="shared" si="41"/>
        <v>0</v>
      </c>
    </row>
    <row r="440" spans="1:8" x14ac:dyDescent="0.2">
      <c r="A440" s="20">
        <v>41918</v>
      </c>
      <c r="B440" s="21">
        <v>1964.8199460000001</v>
      </c>
      <c r="C440" s="3">
        <f t="shared" si="36"/>
        <v>-1.5663859381090063E-3</v>
      </c>
      <c r="D440" s="3">
        <f t="shared" si="38"/>
        <v>6.9917897333508922E-3</v>
      </c>
      <c r="E440" s="4">
        <f t="shared" si="37"/>
        <v>-5.1435506080940906E-2</v>
      </c>
      <c r="F440" s="4">
        <f t="shared" si="39"/>
        <v>3.1885719295181619E-3</v>
      </c>
      <c r="G440" s="5">
        <f t="shared" si="40"/>
        <v>0</v>
      </c>
      <c r="H440" s="5">
        <f t="shared" si="41"/>
        <v>0</v>
      </c>
    </row>
    <row r="441" spans="1:8" x14ac:dyDescent="0.2">
      <c r="A441" s="20">
        <v>41919</v>
      </c>
      <c r="B441" s="21">
        <v>1935.099976</v>
      </c>
      <c r="C441" s="3">
        <f t="shared" si="36"/>
        <v>-1.5241618258034852E-2</v>
      </c>
      <c r="D441" s="3">
        <f t="shared" si="38"/>
        <v>7.6435425324770986E-3</v>
      </c>
      <c r="E441" s="4">
        <f t="shared" si="37"/>
        <v>-5.6230163291929418E-2</v>
      </c>
      <c r="F441" s="4">
        <f t="shared" si="39"/>
        <v>-2.1448476224239454E-2</v>
      </c>
      <c r="G441" s="5">
        <f t="shared" si="40"/>
        <v>0</v>
      </c>
      <c r="H441" s="5">
        <f t="shared" si="41"/>
        <v>0</v>
      </c>
    </row>
    <row r="442" spans="1:8" x14ac:dyDescent="0.2">
      <c r="A442" s="20">
        <v>41920</v>
      </c>
      <c r="B442" s="21">
        <v>1968.8900149999999</v>
      </c>
      <c r="C442" s="3">
        <f t="shared" si="36"/>
        <v>1.7310947462643108E-2</v>
      </c>
      <c r="D442" s="3">
        <f t="shared" si="38"/>
        <v>8.5867407283392091E-3</v>
      </c>
      <c r="E442" s="4">
        <f t="shared" si="37"/>
        <v>-6.3168855442150479E-2</v>
      </c>
      <c r="F442" s="4">
        <f t="shared" si="39"/>
        <v>1.1657678132075256E-2</v>
      </c>
      <c r="G442" s="5">
        <f t="shared" si="40"/>
        <v>0</v>
      </c>
      <c r="H442" s="5">
        <f t="shared" si="41"/>
        <v>0</v>
      </c>
    </row>
    <row r="443" spans="1:8" x14ac:dyDescent="0.2">
      <c r="A443" s="20">
        <v>41921</v>
      </c>
      <c r="B443" s="21">
        <v>1928.209961</v>
      </c>
      <c r="C443" s="3">
        <f t="shared" si="36"/>
        <v>-2.0877848600460262E-2</v>
      </c>
      <c r="D443" s="3">
        <f t="shared" si="38"/>
        <v>9.6062141502716077E-3</v>
      </c>
      <c r="E443" s="4">
        <f t="shared" si="37"/>
        <v>-7.0668670710197792E-2</v>
      </c>
      <c r="F443" s="4">
        <f t="shared" si="39"/>
        <v>3.0203448425274899E-2</v>
      </c>
      <c r="G443" s="5">
        <f t="shared" si="40"/>
        <v>0</v>
      </c>
      <c r="H443" s="5">
        <f t="shared" si="41"/>
        <v>0</v>
      </c>
    </row>
    <row r="444" spans="1:8" x14ac:dyDescent="0.2">
      <c r="A444" s="20">
        <v>41922</v>
      </c>
      <c r="B444" s="21">
        <v>1906.130005</v>
      </c>
      <c r="C444" s="3">
        <f t="shared" si="36"/>
        <v>-1.1517079997145095E-2</v>
      </c>
      <c r="D444" s="3">
        <f t="shared" si="38"/>
        <v>9.8222078170272786E-3</v>
      </c>
      <c r="E444" s="4">
        <f t="shared" si="37"/>
        <v>-7.2257640628280786E-2</v>
      </c>
      <c r="F444" s="4">
        <f t="shared" si="39"/>
        <v>4.5305785023032598E-2</v>
      </c>
      <c r="G444" s="5">
        <f t="shared" si="40"/>
        <v>0</v>
      </c>
      <c r="H444" s="5">
        <f t="shared" si="41"/>
        <v>0</v>
      </c>
    </row>
    <row r="445" spans="1:8" x14ac:dyDescent="0.2">
      <c r="A445" s="20">
        <v>41925</v>
      </c>
      <c r="B445" s="21">
        <v>1874.73999</v>
      </c>
      <c r="C445" s="3">
        <f t="shared" si="36"/>
        <v>-1.6605033389019107E-2</v>
      </c>
      <c r="D445" s="3">
        <f t="shared" si="38"/>
        <v>1.0287735593235517E-2</v>
      </c>
      <c r="E445" s="4">
        <f t="shared" si="37"/>
        <v>-7.568232267353589E-2</v>
      </c>
      <c r="F445" s="4">
        <f t="shared" si="39"/>
        <v>5.5596529902438692E-2</v>
      </c>
      <c r="G445" s="5">
        <f t="shared" si="40"/>
        <v>0</v>
      </c>
      <c r="H445" s="5">
        <f t="shared" si="41"/>
        <v>0</v>
      </c>
    </row>
    <row r="446" spans="1:8" x14ac:dyDescent="0.2">
      <c r="A446" s="20">
        <v>41926</v>
      </c>
      <c r="B446" s="21">
        <v>1877.6999510000001</v>
      </c>
      <c r="C446" s="3">
        <f t="shared" si="36"/>
        <v>1.5776197143493004E-3</v>
      </c>
      <c r="D446" s="3">
        <f t="shared" si="38"/>
        <v>1.032229970371417E-2</v>
      </c>
      <c r="E446" s="4">
        <f t="shared" si="37"/>
        <v>-7.5936595553944011E-2</v>
      </c>
      <c r="F446" s="4">
        <f t="shared" si="39"/>
        <v>6.2343514672298241E-2</v>
      </c>
      <c r="G446" s="5">
        <f t="shared" si="40"/>
        <v>0</v>
      </c>
      <c r="H446" s="5">
        <f t="shared" si="41"/>
        <v>0</v>
      </c>
    </row>
    <row r="447" spans="1:8" x14ac:dyDescent="0.2">
      <c r="A447" s="20">
        <v>41927</v>
      </c>
      <c r="B447" s="21">
        <v>1862.48999</v>
      </c>
      <c r="C447" s="3">
        <f t="shared" si="36"/>
        <v>-8.1333007603821214E-3</v>
      </c>
      <c r="D447" s="3">
        <f t="shared" si="38"/>
        <v>1.0119577066907599E-2</v>
      </c>
      <c r="E447" s="4">
        <f t="shared" si="37"/>
        <v>-7.4445254736231592E-2</v>
      </c>
      <c r="F447" s="4">
        <f t="shared" si="39"/>
        <v>6.8409344173777503E-2</v>
      </c>
      <c r="G447" s="5">
        <f t="shared" si="40"/>
        <v>0</v>
      </c>
      <c r="H447" s="5">
        <f t="shared" si="41"/>
        <v>0</v>
      </c>
    </row>
    <row r="448" spans="1:8" x14ac:dyDescent="0.2">
      <c r="A448" s="20">
        <v>41928</v>
      </c>
      <c r="B448" s="21">
        <v>1862.76001</v>
      </c>
      <c r="C448" s="3">
        <f t="shared" si="36"/>
        <v>1.449674521026141E-4</v>
      </c>
      <c r="D448" s="3">
        <f t="shared" si="38"/>
        <v>1.0096171565812568E-2</v>
      </c>
      <c r="E448" s="4">
        <f t="shared" si="37"/>
        <v>-7.4273070811969905E-2</v>
      </c>
      <c r="F448" s="4">
        <f t="shared" si="39"/>
        <v>6.7270645324135667E-2</v>
      </c>
      <c r="G448" s="5">
        <f t="shared" si="40"/>
        <v>0</v>
      </c>
      <c r="H448" s="5">
        <f t="shared" si="41"/>
        <v>0</v>
      </c>
    </row>
    <row r="449" spans="1:8" x14ac:dyDescent="0.2">
      <c r="A449" s="20">
        <v>41929</v>
      </c>
      <c r="B449" s="21">
        <v>1886.76001</v>
      </c>
      <c r="C449" s="3">
        <f t="shared" si="36"/>
        <v>1.2801813375545616E-2</v>
      </c>
      <c r="D449" s="3">
        <f t="shared" si="38"/>
        <v>1.0559294344000356E-2</v>
      </c>
      <c r="E449" s="4">
        <f t="shared" si="37"/>
        <v>-7.7680060350009655E-2</v>
      </c>
      <c r="F449" s="4">
        <f t="shared" si="39"/>
        <v>5.8050600403743491E-2</v>
      </c>
      <c r="G449" s="5">
        <f t="shared" si="40"/>
        <v>0</v>
      </c>
      <c r="H449" s="5">
        <f t="shared" si="41"/>
        <v>0</v>
      </c>
    </row>
    <row r="450" spans="1:8" x14ac:dyDescent="0.2">
      <c r="A450" s="20">
        <v>41932</v>
      </c>
      <c r="B450" s="21">
        <v>1904.01001</v>
      </c>
      <c r="C450" s="3">
        <f t="shared" si="36"/>
        <v>9.1011161201558465E-3</v>
      </c>
      <c r="D450" s="3">
        <f t="shared" si="38"/>
        <v>1.0877833128719075E-2</v>
      </c>
      <c r="E450" s="4">
        <f t="shared" si="37"/>
        <v>-8.002340936696628E-2</v>
      </c>
      <c r="F450" s="4">
        <f t="shared" si="39"/>
        <v>3.5831376603804511E-2</v>
      </c>
      <c r="G450" s="5">
        <f t="shared" si="40"/>
        <v>0</v>
      </c>
      <c r="H450" s="5">
        <f t="shared" si="41"/>
        <v>0</v>
      </c>
    </row>
    <row r="451" spans="1:8" x14ac:dyDescent="0.2">
      <c r="A451" s="20">
        <v>41933</v>
      </c>
      <c r="B451" s="21">
        <v>1941.280029</v>
      </c>
      <c r="C451" s="3">
        <f t="shared" si="36"/>
        <v>1.9385370551728141E-2</v>
      </c>
      <c r="D451" s="3">
        <f t="shared" si="38"/>
        <v>1.1797920949753914E-2</v>
      </c>
      <c r="E451" s="4">
        <f t="shared" si="37"/>
        <v>-8.6792088706405729E-2</v>
      </c>
      <c r="F451" s="4">
        <f t="shared" si="39"/>
        <v>4.8841788007089833E-2</v>
      </c>
      <c r="G451" s="5">
        <f t="shared" si="40"/>
        <v>0</v>
      </c>
      <c r="H451" s="5">
        <f t="shared" si="41"/>
        <v>0</v>
      </c>
    </row>
    <row r="452" spans="1:8" x14ac:dyDescent="0.2">
      <c r="A452" s="20">
        <v>41934</v>
      </c>
      <c r="B452" s="21">
        <v>1927.1099850000001</v>
      </c>
      <c r="C452" s="3">
        <f t="shared" si="36"/>
        <v>-7.3261006911145487E-3</v>
      </c>
      <c r="D452" s="3">
        <f t="shared" si="38"/>
        <v>1.1831914378896883E-2</v>
      </c>
      <c r="E452" s="4">
        <f t="shared" si="37"/>
        <v>-8.7042163336518694E-2</v>
      </c>
      <c r="F452" s="4">
        <f t="shared" si="39"/>
        <v>4.0381886069181021E-2</v>
      </c>
      <c r="G452" s="5">
        <f t="shared" si="40"/>
        <v>0</v>
      </c>
      <c r="H452" s="5">
        <f t="shared" si="41"/>
        <v>0</v>
      </c>
    </row>
    <row r="453" spans="1:8" x14ac:dyDescent="0.2">
      <c r="A453" s="20">
        <v>41935</v>
      </c>
      <c r="B453" s="21">
        <v>1950.8199460000001</v>
      </c>
      <c r="C453" s="3">
        <f t="shared" si="36"/>
        <v>1.2228305755854488E-2</v>
      </c>
      <c r="D453" s="3">
        <f t="shared" si="38"/>
        <v>1.2040794656444856E-2</v>
      </c>
      <c r="E453" s="4">
        <f t="shared" si="37"/>
        <v>-8.8578803194945654E-2</v>
      </c>
      <c r="F453" s="4">
        <f t="shared" si="39"/>
        <v>3.3702720896051724E-2</v>
      </c>
      <c r="G453" s="5">
        <f t="shared" si="40"/>
        <v>0</v>
      </c>
      <c r="H453" s="5">
        <f t="shared" si="41"/>
        <v>0</v>
      </c>
    </row>
    <row r="454" spans="1:8" x14ac:dyDescent="0.2">
      <c r="A454" s="20">
        <v>41936</v>
      </c>
      <c r="B454" s="21">
        <v>1964.579956</v>
      </c>
      <c r="C454" s="3">
        <f t="shared" si="36"/>
        <v>7.0286902960544542E-3</v>
      </c>
      <c r="D454" s="3">
        <f t="shared" si="38"/>
        <v>1.1642184479870244E-2</v>
      </c>
      <c r="E454" s="4">
        <f t="shared" si="37"/>
        <v>-8.5646404346717941E-2</v>
      </c>
      <c r="F454" s="4">
        <f t="shared" si="39"/>
        <v>3.8320744794945516E-2</v>
      </c>
      <c r="G454" s="5">
        <f t="shared" si="40"/>
        <v>0</v>
      </c>
      <c r="H454" s="5">
        <f t="shared" si="41"/>
        <v>0</v>
      </c>
    </row>
    <row r="455" spans="1:8" x14ac:dyDescent="0.2">
      <c r="A455" s="20">
        <v>41939</v>
      </c>
      <c r="B455" s="21">
        <v>1961.630005</v>
      </c>
      <c r="C455" s="3">
        <f t="shared" si="36"/>
        <v>-1.5026967912613247E-3</v>
      </c>
      <c r="D455" s="3">
        <f t="shared" si="38"/>
        <v>1.1477500119015684E-2</v>
      </c>
      <c r="E455" s="4">
        <f t="shared" si="37"/>
        <v>-8.4434894308913808E-2</v>
      </c>
      <c r="F455" s="4">
        <f t="shared" si="39"/>
        <v>2.7148831858209332E-2</v>
      </c>
      <c r="G455" s="5">
        <f t="shared" si="40"/>
        <v>0</v>
      </c>
      <c r="H455" s="5">
        <f t="shared" si="41"/>
        <v>0</v>
      </c>
    </row>
    <row r="456" spans="1:8" x14ac:dyDescent="0.2">
      <c r="A456" s="20">
        <v>41940</v>
      </c>
      <c r="B456" s="21">
        <v>1985.0500489999999</v>
      </c>
      <c r="C456" s="3">
        <f t="shared" si="36"/>
        <v>1.1868364593755272E-2</v>
      </c>
      <c r="D456" s="3">
        <f t="shared" si="38"/>
        <v>1.1776864181274427E-2</v>
      </c>
      <c r="E456" s="4">
        <f t="shared" si="37"/>
        <v>-8.6637183369649776E-2</v>
      </c>
      <c r="F456" s="4">
        <f t="shared" si="39"/>
        <v>2.7833785128094209E-2</v>
      </c>
      <c r="G456" s="5">
        <f t="shared" si="40"/>
        <v>0</v>
      </c>
      <c r="H456" s="5">
        <f t="shared" si="41"/>
        <v>0</v>
      </c>
    </row>
    <row r="457" spans="1:8" x14ac:dyDescent="0.2">
      <c r="A457" s="20">
        <v>41941</v>
      </c>
      <c r="B457" s="21">
        <v>1982.3000489999999</v>
      </c>
      <c r="C457" s="3">
        <f t="shared" si="36"/>
        <v>-1.3863159905223388E-3</v>
      </c>
      <c r="D457" s="3">
        <f t="shared" si="38"/>
        <v>1.17631766721854E-2</v>
      </c>
      <c r="E457" s="4">
        <f t="shared" si="37"/>
        <v>-8.653649041636724E-2</v>
      </c>
      <c r="F457" s="4">
        <f t="shared" si="39"/>
        <v>2.2152692576096214E-2</v>
      </c>
      <c r="G457" s="5">
        <f t="shared" si="40"/>
        <v>0</v>
      </c>
      <c r="H457" s="5">
        <f t="shared" si="41"/>
        <v>0</v>
      </c>
    </row>
    <row r="458" spans="1:8" x14ac:dyDescent="0.2">
      <c r="A458" s="20">
        <v>41942</v>
      </c>
      <c r="B458" s="21">
        <v>1994.650024</v>
      </c>
      <c r="C458" s="3">
        <f t="shared" si="36"/>
        <v>6.2107969535819749E-3</v>
      </c>
      <c r="D458" s="3">
        <f t="shared" si="38"/>
        <v>1.1402896633161902E-2</v>
      </c>
      <c r="E458" s="4">
        <f t="shared" si="37"/>
        <v>-8.3886069444803868E-2</v>
      </c>
      <c r="F458" s="4">
        <f t="shared" si="39"/>
        <v>1.0729819283845752E-2</v>
      </c>
      <c r="G458" s="5">
        <f t="shared" si="40"/>
        <v>0</v>
      </c>
      <c r="H458" s="5">
        <f t="shared" si="41"/>
        <v>0</v>
      </c>
    </row>
    <row r="459" spans="1:8" x14ac:dyDescent="0.2">
      <c r="A459" s="20">
        <v>41943</v>
      </c>
      <c r="B459" s="21">
        <v>2018.0500489999999</v>
      </c>
      <c r="C459" s="3">
        <f t="shared" si="36"/>
        <v>1.166311452590388E-2</v>
      </c>
      <c r="D459" s="3">
        <f t="shared" si="38"/>
        <v>1.1624871882941314E-2</v>
      </c>
      <c r="E459" s="4">
        <f t="shared" si="37"/>
        <v>-8.5519043224805594E-2</v>
      </c>
      <c r="F459" s="4">
        <f t="shared" si="39"/>
        <v>1.1583836861844726E-2</v>
      </c>
      <c r="G459" s="5">
        <f t="shared" si="40"/>
        <v>0</v>
      </c>
      <c r="H459" s="5">
        <f t="shared" si="41"/>
        <v>0</v>
      </c>
    </row>
    <row r="460" spans="1:8" x14ac:dyDescent="0.2">
      <c r="A460" s="20">
        <v>41946</v>
      </c>
      <c r="B460" s="21">
        <v>2017.8100589999999</v>
      </c>
      <c r="C460" s="3">
        <f t="shared" ref="C460:C523" si="42">LN(B460/B459)</f>
        <v>-1.1892880023623562E-4</v>
      </c>
      <c r="D460" s="3">
        <f t="shared" si="38"/>
        <v>1.1428567537525192E-2</v>
      </c>
      <c r="E460" s="4">
        <f t="shared" si="37"/>
        <v>-8.4074918939402207E-2</v>
      </c>
      <c r="F460" s="4">
        <f t="shared" si="39"/>
        <v>1.9538539689117514E-2</v>
      </c>
      <c r="G460" s="5">
        <f t="shared" si="40"/>
        <v>0</v>
      </c>
      <c r="H460" s="5">
        <f t="shared" si="41"/>
        <v>0</v>
      </c>
    </row>
    <row r="461" spans="1:8" x14ac:dyDescent="0.2">
      <c r="A461" s="20">
        <v>41947</v>
      </c>
      <c r="B461" s="21">
        <v>2012.099976</v>
      </c>
      <c r="C461" s="3">
        <f t="shared" si="42"/>
        <v>-2.8338532482108702E-3</v>
      </c>
      <c r="D461" s="3">
        <f t="shared" si="38"/>
        <v>1.1447198538022937E-2</v>
      </c>
      <c r="E461" s="4">
        <f t="shared" si="37"/>
        <v>-8.4211978973519758E-2</v>
      </c>
      <c r="F461" s="4">
        <f t="shared" si="39"/>
        <v>1.2351942162467671E-2</v>
      </c>
      <c r="G461" s="5">
        <f t="shared" si="40"/>
        <v>0</v>
      </c>
      <c r="H461" s="5">
        <f t="shared" si="41"/>
        <v>0</v>
      </c>
    </row>
    <row r="462" spans="1:8" x14ac:dyDescent="0.2">
      <c r="A462" s="20">
        <v>41948</v>
      </c>
      <c r="B462" s="21">
        <v>2023.5699460000001</v>
      </c>
      <c r="C462" s="3">
        <f t="shared" si="42"/>
        <v>5.6843107121705662E-3</v>
      </c>
      <c r="D462" s="3">
        <f t="shared" si="38"/>
        <v>1.0845576310738514E-2</v>
      </c>
      <c r="E462" s="4">
        <f t="shared" si="37"/>
        <v>-7.9786110217439962E-2</v>
      </c>
      <c r="F462" s="4">
        <f t="shared" si="39"/>
        <v>1.054870221281707E-2</v>
      </c>
      <c r="G462" s="5">
        <f t="shared" si="40"/>
        <v>0</v>
      </c>
      <c r="H462" s="5">
        <f t="shared" si="41"/>
        <v>0</v>
      </c>
    </row>
    <row r="463" spans="1:8" x14ac:dyDescent="0.2">
      <c r="A463" s="20">
        <v>41949</v>
      </c>
      <c r="B463" s="21">
        <v>2031.209961</v>
      </c>
      <c r="C463" s="3">
        <f t="shared" si="42"/>
        <v>3.7684038179458044E-3</v>
      </c>
      <c r="D463" s="3">
        <f t="shared" si="38"/>
        <v>1.0285881477315502E-2</v>
      </c>
      <c r="E463" s="4">
        <f t="shared" si="37"/>
        <v>-7.5668682762394981E-2</v>
      </c>
      <c r="F463" s="4">
        <f t="shared" si="39"/>
        <v>1.542238969363055E-2</v>
      </c>
      <c r="G463" s="5">
        <f t="shared" si="40"/>
        <v>0</v>
      </c>
      <c r="H463" s="5">
        <f t="shared" si="41"/>
        <v>0</v>
      </c>
    </row>
    <row r="464" spans="1:8" x14ac:dyDescent="0.2">
      <c r="A464" s="20">
        <v>41950</v>
      </c>
      <c r="B464" s="21">
        <v>2031.920044</v>
      </c>
      <c r="C464" s="3">
        <f t="shared" si="42"/>
        <v>3.4952512292501896E-4</v>
      </c>
      <c r="D464" s="3">
        <f t="shared" si="38"/>
        <v>8.9324389857861064E-3</v>
      </c>
      <c r="E464" s="4">
        <f t="shared" si="37"/>
        <v>-6.5712004693087508E-2</v>
      </c>
      <c r="F464" s="4">
        <f t="shared" si="39"/>
        <v>1.5166992346883843E-2</v>
      </c>
      <c r="G464" s="5">
        <f t="shared" si="40"/>
        <v>0</v>
      </c>
      <c r="H464" s="5">
        <f t="shared" si="41"/>
        <v>0</v>
      </c>
    </row>
    <row r="465" spans="1:8" x14ac:dyDescent="0.2">
      <c r="A465" s="20">
        <v>41953</v>
      </c>
      <c r="B465" s="21">
        <v>2038.26001</v>
      </c>
      <c r="C465" s="3">
        <f t="shared" si="42"/>
        <v>3.1153271076324886E-3</v>
      </c>
      <c r="D465" s="3">
        <f t="shared" si="38"/>
        <v>8.3355515533106248E-3</v>
      </c>
      <c r="E465" s="4">
        <f t="shared" si="37"/>
        <v>-6.1320967729220473E-2</v>
      </c>
      <c r="F465" s="4">
        <f t="shared" si="39"/>
        <v>1.3319849130676723E-2</v>
      </c>
      <c r="G465" s="5">
        <f t="shared" si="40"/>
        <v>0</v>
      </c>
      <c r="H465" s="5">
        <f t="shared" si="41"/>
        <v>0</v>
      </c>
    </row>
    <row r="466" spans="1:8" x14ac:dyDescent="0.2">
      <c r="A466" s="20">
        <v>41954</v>
      </c>
      <c r="B466" s="21">
        <v>2039.6800539999999</v>
      </c>
      <c r="C466" s="3">
        <f t="shared" si="42"/>
        <v>6.9645165701919096E-4</v>
      </c>
      <c r="D466" s="3">
        <f t="shared" si="38"/>
        <v>7.0345454017882551E-3</v>
      </c>
      <c r="E466" s="4">
        <f t="shared" si="37"/>
        <v>-5.1750040631860637E-2</v>
      </c>
      <c r="F466" s="4">
        <f t="shared" si="39"/>
        <v>1.6823264406237735E-2</v>
      </c>
      <c r="G466" s="5">
        <f t="shared" si="40"/>
        <v>0</v>
      </c>
      <c r="H466" s="5">
        <f t="shared" si="41"/>
        <v>0</v>
      </c>
    </row>
    <row r="467" spans="1:8" x14ac:dyDescent="0.2">
      <c r="A467" s="20">
        <v>41955</v>
      </c>
      <c r="B467" s="21">
        <v>2038.25</v>
      </c>
      <c r="C467" s="3">
        <f t="shared" si="42"/>
        <v>-7.0136272063750277E-4</v>
      </c>
      <c r="D467" s="3">
        <f t="shared" si="38"/>
        <v>7.0913829583850001E-3</v>
      </c>
      <c r="E467" s="4">
        <f t="shared" si="37"/>
        <v>-5.2168169408533187E-2</v>
      </c>
      <c r="F467" s="4">
        <f t="shared" si="39"/>
        <v>1.374789562443321E-2</v>
      </c>
      <c r="G467" s="5">
        <f t="shared" si="40"/>
        <v>0</v>
      </c>
      <c r="H467" s="5">
        <f t="shared" si="41"/>
        <v>0</v>
      </c>
    </row>
    <row r="468" spans="1:8" x14ac:dyDescent="0.2">
      <c r="A468" s="20">
        <v>41956</v>
      </c>
      <c r="B468" s="21">
        <v>2039.329956</v>
      </c>
      <c r="C468" s="3">
        <f t="shared" si="42"/>
        <v>5.2970440158390175E-4</v>
      </c>
      <c r="D468" s="3">
        <f t="shared" si="38"/>
        <v>6.5902211887146935E-3</v>
      </c>
      <c r="E468" s="4">
        <f t="shared" si="37"/>
        <v>-4.8481343826743552E-2</v>
      </c>
      <c r="F468" s="4">
        <f t="shared" si="39"/>
        <v>6.6548646516189991E-3</v>
      </c>
      <c r="G468" s="5">
        <f t="shared" si="40"/>
        <v>0</v>
      </c>
      <c r="H468" s="5">
        <f t="shared" si="41"/>
        <v>0</v>
      </c>
    </row>
    <row r="469" spans="1:8" x14ac:dyDescent="0.2">
      <c r="A469" s="20">
        <v>41957</v>
      </c>
      <c r="B469" s="21">
        <v>2039.8199460000001</v>
      </c>
      <c r="C469" s="3">
        <f t="shared" si="42"/>
        <v>2.4024123365344922E-4</v>
      </c>
      <c r="D469" s="3">
        <f t="shared" si="38"/>
        <v>6.5872358649763096E-3</v>
      </c>
      <c r="E469" s="4">
        <f t="shared" si="37"/>
        <v>-4.8459382119776483E-2</v>
      </c>
      <c r="F469" s="4">
        <f t="shared" si="39"/>
        <v>1.2283942913713172E-2</v>
      </c>
      <c r="G469" s="5">
        <f t="shared" si="40"/>
        <v>0</v>
      </c>
      <c r="H469" s="5">
        <f t="shared" si="41"/>
        <v>0</v>
      </c>
    </row>
    <row r="470" spans="1:8" x14ac:dyDescent="0.2">
      <c r="A470" s="20">
        <v>41960</v>
      </c>
      <c r="B470" s="21">
        <v>2041.3199460000001</v>
      </c>
      <c r="C470" s="3">
        <f t="shared" si="42"/>
        <v>7.3508877776274207E-4</v>
      </c>
      <c r="D470" s="3">
        <f t="shared" si="38"/>
        <v>6.3320806234477478E-3</v>
      </c>
      <c r="E470" s="4">
        <f t="shared" si="37"/>
        <v>-4.6582317808957108E-2</v>
      </c>
      <c r="F470" s="4">
        <f t="shared" si="39"/>
        <v>1.0920767025247921E-2</v>
      </c>
      <c r="G470" s="5">
        <f t="shared" si="40"/>
        <v>0</v>
      </c>
      <c r="H470" s="5">
        <f t="shared" si="41"/>
        <v>0</v>
      </c>
    </row>
    <row r="471" spans="1:8" x14ac:dyDescent="0.2">
      <c r="A471" s="20">
        <v>41961</v>
      </c>
      <c r="B471" s="21">
        <v>2051.8000489999999</v>
      </c>
      <c r="C471" s="3">
        <f t="shared" si="42"/>
        <v>5.1208495790618968E-3</v>
      </c>
      <c r="D471" s="3">
        <f t="shared" si="38"/>
        <v>6.222498706931783E-3</v>
      </c>
      <c r="E471" s="4">
        <f t="shared" si="37"/>
        <v>-4.5776172094014848E-2</v>
      </c>
      <c r="F471" s="4">
        <f t="shared" si="39"/>
        <v>1.1260482228532093E-2</v>
      </c>
      <c r="G471" s="5">
        <f t="shared" si="40"/>
        <v>0</v>
      </c>
      <c r="H471" s="5">
        <f t="shared" si="41"/>
        <v>0</v>
      </c>
    </row>
    <row r="472" spans="1:8" x14ac:dyDescent="0.2">
      <c r="A472" s="20">
        <v>41962</v>
      </c>
      <c r="B472" s="21">
        <v>2048.719971</v>
      </c>
      <c r="C472" s="3">
        <f t="shared" si="42"/>
        <v>-1.5022868144790934E-3</v>
      </c>
      <c r="D472" s="3">
        <f t="shared" si="38"/>
        <v>5.1419301154262903E-3</v>
      </c>
      <c r="E472" s="4">
        <f t="shared" si="37"/>
        <v>-3.7826906672868185E-2</v>
      </c>
      <c r="F472" s="4">
        <f t="shared" si="39"/>
        <v>1.0959149808482217E-2</v>
      </c>
      <c r="G472" s="5">
        <f t="shared" si="40"/>
        <v>0</v>
      </c>
      <c r="H472" s="5">
        <f t="shared" si="41"/>
        <v>0</v>
      </c>
    </row>
    <row r="473" spans="1:8" x14ac:dyDescent="0.2">
      <c r="A473" s="20">
        <v>41963</v>
      </c>
      <c r="B473" s="21">
        <v>2052.75</v>
      </c>
      <c r="C473" s="3">
        <f t="shared" si="42"/>
        <v>1.9651638682952766E-3</v>
      </c>
      <c r="D473" s="3">
        <f t="shared" si="38"/>
        <v>4.6216970476486976E-3</v>
      </c>
      <c r="E473" s="4">
        <f t="shared" si="37"/>
        <v>-3.3999781982097972E-2</v>
      </c>
      <c r="F473" s="4">
        <f t="shared" si="39"/>
        <v>-1.5470846574471766E-3</v>
      </c>
      <c r="G473" s="5">
        <f t="shared" si="40"/>
        <v>0</v>
      </c>
      <c r="H473" s="5">
        <f t="shared" si="41"/>
        <v>0</v>
      </c>
    </row>
    <row r="474" spans="1:8" x14ac:dyDescent="0.2">
      <c r="A474" s="20">
        <v>41964</v>
      </c>
      <c r="B474" s="21">
        <v>2063.5</v>
      </c>
      <c r="C474" s="3">
        <f t="shared" si="42"/>
        <v>5.2232126037382535E-3</v>
      </c>
      <c r="D474" s="3">
        <f t="shared" si="38"/>
        <v>4.1518188519701679E-3</v>
      </c>
      <c r="E474" s="4">
        <f t="shared" si="37"/>
        <v>-3.0543095824068788E-2</v>
      </c>
      <c r="F474" s="4">
        <f t="shared" si="39"/>
        <v>-4.6448666158154534E-3</v>
      </c>
      <c r="G474" s="5">
        <f t="shared" si="40"/>
        <v>0</v>
      </c>
      <c r="H474" s="5">
        <f t="shared" si="41"/>
        <v>0</v>
      </c>
    </row>
    <row r="475" spans="1:8" x14ac:dyDescent="0.2">
      <c r="A475" s="20">
        <v>41967</v>
      </c>
      <c r="B475" s="21">
        <v>2069.4099120000001</v>
      </c>
      <c r="C475" s="3">
        <f t="shared" si="42"/>
        <v>2.8599297608858914E-3</v>
      </c>
      <c r="D475" s="3">
        <f t="shared" si="38"/>
        <v>4.0311016369841916E-3</v>
      </c>
      <c r="E475" s="4">
        <f t="shared" si="37"/>
        <v>-2.9655032641066056E-2</v>
      </c>
      <c r="F475" s="4">
        <f t="shared" si="39"/>
        <v>-1.9980295891693506E-2</v>
      </c>
      <c r="G475" s="5">
        <f t="shared" si="40"/>
        <v>0</v>
      </c>
      <c r="H475" s="5">
        <f t="shared" si="41"/>
        <v>0</v>
      </c>
    </row>
    <row r="476" spans="1:8" x14ac:dyDescent="0.2">
      <c r="A476" s="20">
        <v>41968</v>
      </c>
      <c r="B476" s="21">
        <v>2067.030029</v>
      </c>
      <c r="C476" s="3">
        <f t="shared" si="42"/>
        <v>-1.1506915591880367E-3</v>
      </c>
      <c r="D476" s="3">
        <f t="shared" si="38"/>
        <v>4.0144298394131249E-3</v>
      </c>
      <c r="E476" s="4">
        <f t="shared" si="37"/>
        <v>-2.9532385596739701E-2</v>
      </c>
      <c r="F476" s="4">
        <f t="shared" si="39"/>
        <v>-1.8256914675378672E-2</v>
      </c>
      <c r="G476" s="5">
        <f t="shared" si="40"/>
        <v>0</v>
      </c>
      <c r="H476" s="5">
        <f t="shared" si="41"/>
        <v>0</v>
      </c>
    </row>
    <row r="477" spans="1:8" x14ac:dyDescent="0.2">
      <c r="A477" s="20">
        <v>41969</v>
      </c>
      <c r="B477" s="21">
        <v>2072.830078</v>
      </c>
      <c r="C477" s="3">
        <f t="shared" si="42"/>
        <v>2.8020525549233778E-3</v>
      </c>
      <c r="D477" s="3">
        <f t="shared" si="38"/>
        <v>3.3954603797658155E-3</v>
      </c>
      <c r="E477" s="4">
        <f t="shared" si="37"/>
        <v>-2.4978900921171856E-2</v>
      </c>
      <c r="F477" s="4">
        <f t="shared" si="39"/>
        <v>-3.2057716087259297E-2</v>
      </c>
      <c r="G477" s="5">
        <f t="shared" si="40"/>
        <v>1</v>
      </c>
      <c r="H477" s="5">
        <f t="shared" si="41"/>
        <v>0</v>
      </c>
    </row>
    <row r="478" spans="1:8" x14ac:dyDescent="0.2">
      <c r="A478" s="20">
        <v>41971</v>
      </c>
      <c r="B478" s="21">
        <v>2067.5600589999999</v>
      </c>
      <c r="C478" s="3">
        <f t="shared" si="42"/>
        <v>-2.5456643802205699E-3</v>
      </c>
      <c r="D478" s="3">
        <f t="shared" si="38"/>
        <v>3.4630568519701376E-3</v>
      </c>
      <c r="E478" s="4">
        <f t="shared" si="37"/>
        <v>-2.5476178283580356E-2</v>
      </c>
      <c r="F478" s="4">
        <f t="shared" si="39"/>
        <v>-3.1567712533609453E-2</v>
      </c>
      <c r="G478" s="5">
        <f t="shared" si="40"/>
        <v>1</v>
      </c>
      <c r="H478" s="5">
        <f t="shared" si="41"/>
        <v>1</v>
      </c>
    </row>
    <row r="479" spans="1:8" x14ac:dyDescent="0.2">
      <c r="A479" s="20">
        <v>41974</v>
      </c>
      <c r="B479" s="21">
        <v>2053.4399410000001</v>
      </c>
      <c r="C479" s="3">
        <f t="shared" si="42"/>
        <v>-6.8527897391607124E-3</v>
      </c>
      <c r="D479" s="3">
        <f t="shared" si="38"/>
        <v>3.8243193667560544E-3</v>
      </c>
      <c r="E479" s="4">
        <f t="shared" ref="E479:E542" si="43">D479*SQRT(10)*factor_var5</f>
        <v>-2.8133826894986974E-2</v>
      </c>
      <c r="F479" s="4">
        <f t="shared" si="39"/>
        <v>-4.6457139616553081E-2</v>
      </c>
      <c r="G479" s="5">
        <f t="shared" si="40"/>
        <v>1</v>
      </c>
      <c r="H479" s="5">
        <f t="shared" si="41"/>
        <v>1</v>
      </c>
    </row>
    <row r="480" spans="1:8" x14ac:dyDescent="0.2">
      <c r="A480" s="20">
        <v>41975</v>
      </c>
      <c r="B480" s="21">
        <v>2066.5500489999999</v>
      </c>
      <c r="C480" s="3">
        <f t="shared" si="42"/>
        <v>6.3641670398569801E-3</v>
      </c>
      <c r="D480" s="3">
        <f t="shared" ref="D480:D543" si="44">_xlfn.STDEV.S(C460:C480)</f>
        <v>3.2427224407914458E-3</v>
      </c>
      <c r="E480" s="4">
        <f t="shared" si="43"/>
        <v>-2.3855275427768833E-2</v>
      </c>
      <c r="F480" s="4">
        <f t="shared" ref="F480:F543" si="45">LN(B491/B481)</f>
        <v>-3.0066739770391579E-2</v>
      </c>
      <c r="G480" s="5">
        <f t="shared" ref="G480:G543" si="46">IF(E480&lt;F480, 0, 1)</f>
        <v>1</v>
      </c>
      <c r="H480" s="5">
        <f t="shared" si="41"/>
        <v>1</v>
      </c>
    </row>
    <row r="481" spans="1:8" x14ac:dyDescent="0.2">
      <c r="A481" s="20">
        <v>41976</v>
      </c>
      <c r="B481" s="21">
        <v>2074.330078</v>
      </c>
      <c r="C481" s="3">
        <f t="shared" si="42"/>
        <v>3.7576736905965669E-3</v>
      </c>
      <c r="D481" s="3">
        <f t="shared" si="44"/>
        <v>3.2781644358715902E-3</v>
      </c>
      <c r="E481" s="4">
        <f t="shared" si="43"/>
        <v>-2.411600651708776E-2</v>
      </c>
      <c r="F481" s="4">
        <f t="shared" si="45"/>
        <v>-5.1727936755559534E-3</v>
      </c>
      <c r="G481" s="5">
        <f t="shared" si="46"/>
        <v>0</v>
      </c>
      <c r="H481" s="5">
        <f t="shared" ref="H481:H544" si="47">IF(G480*G481=0, 0, 1)</f>
        <v>0</v>
      </c>
    </row>
    <row r="482" spans="1:8" x14ac:dyDescent="0.2">
      <c r="A482" s="20">
        <v>41977</v>
      </c>
      <c r="B482" s="21">
        <v>2071.919922</v>
      </c>
      <c r="C482" s="3">
        <f t="shared" si="42"/>
        <v>-1.162571611194858E-3</v>
      </c>
      <c r="D482" s="3">
        <f t="shared" si="44"/>
        <v>3.1915352624510966E-3</v>
      </c>
      <c r="E482" s="4">
        <f t="shared" si="43"/>
        <v>-2.3478713985963372E-2</v>
      </c>
      <c r="F482" s="4">
        <f t="shared" si="45"/>
        <v>-2.2769870949801391E-3</v>
      </c>
      <c r="G482" s="5">
        <f t="shared" si="46"/>
        <v>0</v>
      </c>
      <c r="H482" s="5">
        <f t="shared" si="47"/>
        <v>0</v>
      </c>
    </row>
    <row r="483" spans="1:8" x14ac:dyDescent="0.2">
      <c r="A483" s="20">
        <v>41978</v>
      </c>
      <c r="B483" s="21">
        <v>2075.3701169999999</v>
      </c>
      <c r="C483" s="3">
        <f t="shared" si="42"/>
        <v>1.6638314482451343E-3</v>
      </c>
      <c r="D483" s="3">
        <f t="shared" si="44"/>
        <v>3.0382805055618398E-3</v>
      </c>
      <c r="E483" s="4">
        <f t="shared" si="43"/>
        <v>-2.2351286491639599E-2</v>
      </c>
      <c r="F483" s="4">
        <f t="shared" si="45"/>
        <v>8.8092573830793851E-3</v>
      </c>
      <c r="G483" s="5">
        <f t="shared" si="46"/>
        <v>0</v>
      </c>
      <c r="H483" s="5">
        <f t="shared" si="47"/>
        <v>0</v>
      </c>
    </row>
    <row r="484" spans="1:8" x14ac:dyDescent="0.2">
      <c r="A484" s="20">
        <v>41981</v>
      </c>
      <c r="B484" s="21">
        <v>2060.3100589999999</v>
      </c>
      <c r="C484" s="3">
        <f t="shared" si="42"/>
        <v>-7.2830218621909391E-3</v>
      </c>
      <c r="D484" s="3">
        <f t="shared" si="44"/>
        <v>3.4946551023046254E-3</v>
      </c>
      <c r="E484" s="4">
        <f t="shared" si="43"/>
        <v>-2.5708632642079451E-2</v>
      </c>
      <c r="F484" s="4">
        <f t="shared" si="45"/>
        <v>1.0791948300368975E-2</v>
      </c>
      <c r="G484" s="5">
        <f t="shared" si="46"/>
        <v>0</v>
      </c>
      <c r="H484" s="5">
        <f t="shared" si="47"/>
        <v>0</v>
      </c>
    </row>
    <row r="485" spans="1:8" x14ac:dyDescent="0.2">
      <c r="A485" s="20">
        <v>41982</v>
      </c>
      <c r="B485" s="21">
        <v>2059.820068</v>
      </c>
      <c r="C485" s="3">
        <f t="shared" si="42"/>
        <v>-2.3785219748231713E-4</v>
      </c>
      <c r="D485" s="3">
        <f t="shared" si="44"/>
        <v>3.4997572009037394E-3</v>
      </c>
      <c r="E485" s="4">
        <f t="shared" si="43"/>
        <v>-2.5746166525895852E-2</v>
      </c>
      <c r="F485" s="4">
        <f t="shared" si="45"/>
        <v>2.7138762924389805E-2</v>
      </c>
      <c r="G485" s="5">
        <f t="shared" si="46"/>
        <v>0</v>
      </c>
      <c r="H485" s="5">
        <f t="shared" si="47"/>
        <v>0</v>
      </c>
    </row>
    <row r="486" spans="1:8" x14ac:dyDescent="0.2">
      <c r="A486" s="20">
        <v>41983</v>
      </c>
      <c r="B486" s="21">
        <v>2026.1400149999999</v>
      </c>
      <c r="C486" s="3">
        <f t="shared" si="42"/>
        <v>-1.6486120835066051E-2</v>
      </c>
      <c r="D486" s="3">
        <f t="shared" si="44"/>
        <v>5.0705786133062114E-3</v>
      </c>
      <c r="E486" s="4">
        <f t="shared" si="43"/>
        <v>-3.7302005215423657E-2</v>
      </c>
      <c r="F486" s="4">
        <f t="shared" si="45"/>
        <v>2.5917439269623886E-2</v>
      </c>
      <c r="G486" s="5">
        <f t="shared" si="46"/>
        <v>0</v>
      </c>
      <c r="H486" s="5">
        <f t="shared" si="47"/>
        <v>0</v>
      </c>
    </row>
    <row r="487" spans="1:8" x14ac:dyDescent="0.2">
      <c r="A487" s="20">
        <v>41984</v>
      </c>
      <c r="B487" s="21">
        <v>2035.329956</v>
      </c>
      <c r="C487" s="3">
        <f t="shared" si="42"/>
        <v>4.5254337712382214E-3</v>
      </c>
      <c r="D487" s="3">
        <f t="shared" si="44"/>
        <v>5.1753578022497191E-3</v>
      </c>
      <c r="E487" s="4">
        <f t="shared" si="43"/>
        <v>-3.8072819386844245E-2</v>
      </c>
      <c r="F487" s="4">
        <f t="shared" si="45"/>
        <v>4.3125308093497461E-2</v>
      </c>
      <c r="G487" s="5">
        <f t="shared" si="46"/>
        <v>0</v>
      </c>
      <c r="H487" s="5">
        <f t="shared" si="47"/>
        <v>0</v>
      </c>
    </row>
    <row r="488" spans="1:8" x14ac:dyDescent="0.2">
      <c r="A488" s="20">
        <v>41985</v>
      </c>
      <c r="B488" s="21">
        <v>2002.329956</v>
      </c>
      <c r="C488" s="3">
        <f t="shared" si="42"/>
        <v>-1.6346465792101281E-2</v>
      </c>
      <c r="D488" s="3">
        <f t="shared" si="44"/>
        <v>6.2752080960029911E-3</v>
      </c>
      <c r="E488" s="4">
        <f t="shared" si="43"/>
        <v>-4.6163931767215935E-2</v>
      </c>
      <c r="F488" s="4">
        <f t="shared" si="45"/>
        <v>4.4587501581643388E-2</v>
      </c>
      <c r="G488" s="5">
        <f t="shared" si="46"/>
        <v>0</v>
      </c>
      <c r="H488" s="5">
        <f t="shared" si="47"/>
        <v>0</v>
      </c>
    </row>
    <row r="489" spans="1:8" x14ac:dyDescent="0.2">
      <c r="A489" s="20">
        <v>41988</v>
      </c>
      <c r="B489" s="21">
        <v>1989.630005</v>
      </c>
      <c r="C489" s="3">
        <f t="shared" si="42"/>
        <v>-6.3627861855108849E-3</v>
      </c>
      <c r="D489" s="3">
        <f t="shared" si="44"/>
        <v>6.3790109861180094E-3</v>
      </c>
      <c r="E489" s="4">
        <f t="shared" si="43"/>
        <v>-4.6927563739765456E-2</v>
      </c>
      <c r="F489" s="4">
        <f t="shared" si="45"/>
        <v>4.2748377731285155E-2</v>
      </c>
      <c r="G489" s="5">
        <f t="shared" si="46"/>
        <v>0</v>
      </c>
      <c r="H489" s="5">
        <f t="shared" si="47"/>
        <v>0</v>
      </c>
    </row>
    <row r="490" spans="1:8" x14ac:dyDescent="0.2">
      <c r="A490" s="20">
        <v>41989</v>
      </c>
      <c r="B490" s="21">
        <v>1972.73999</v>
      </c>
      <c r="C490" s="3">
        <f t="shared" si="42"/>
        <v>-8.5252600430867614E-3</v>
      </c>
      <c r="D490" s="3">
        <f t="shared" si="44"/>
        <v>6.5658292456421382E-3</v>
      </c>
      <c r="E490" s="4">
        <f t="shared" si="43"/>
        <v>-4.8301903084947514E-2</v>
      </c>
      <c r="F490" s="4">
        <f t="shared" si="45"/>
        <v>2.2260282804842494E-2</v>
      </c>
      <c r="G490" s="5">
        <f t="shared" si="46"/>
        <v>0</v>
      </c>
      <c r="H490" s="5">
        <f t="shared" si="47"/>
        <v>0</v>
      </c>
    </row>
    <row r="491" spans="1:8" x14ac:dyDescent="0.2">
      <c r="A491" s="20">
        <v>41990</v>
      </c>
      <c r="B491" s="21">
        <v>2012.8900149999999</v>
      </c>
      <c r="C491" s="3">
        <f t="shared" si="42"/>
        <v>2.0148073536758092E-2</v>
      </c>
      <c r="D491" s="3">
        <f t="shared" si="44"/>
        <v>8.0977870985102455E-3</v>
      </c>
      <c r="E491" s="4">
        <f t="shared" si="43"/>
        <v>-5.9571839748099771E-2</v>
      </c>
      <c r="F491" s="4">
        <f t="shared" si="45"/>
        <v>-1.9918305154943326E-2</v>
      </c>
      <c r="G491" s="5">
        <f t="shared" si="46"/>
        <v>0</v>
      </c>
      <c r="H491" s="5">
        <f t="shared" si="47"/>
        <v>0</v>
      </c>
    </row>
    <row r="492" spans="1:8" x14ac:dyDescent="0.2">
      <c r="A492" s="20">
        <v>41991</v>
      </c>
      <c r="B492" s="21">
        <v>2061.2299800000001</v>
      </c>
      <c r="C492" s="3">
        <f t="shared" si="42"/>
        <v>2.3731374483640814E-2</v>
      </c>
      <c r="D492" s="3">
        <f t="shared" si="44"/>
        <v>9.6353613827000785E-3</v>
      </c>
      <c r="E492" s="4">
        <f t="shared" si="43"/>
        <v>-7.0883094013528269E-2</v>
      </c>
      <c r="F492" s="4">
        <f t="shared" si="45"/>
        <v>-3.3411198022951435E-2</v>
      </c>
      <c r="G492" s="5">
        <f t="shared" si="46"/>
        <v>0</v>
      </c>
      <c r="H492" s="5">
        <f t="shared" si="47"/>
        <v>0</v>
      </c>
    </row>
    <row r="493" spans="1:8" x14ac:dyDescent="0.2">
      <c r="A493" s="20">
        <v>41992</v>
      </c>
      <c r="B493" s="21">
        <v>2070.6499020000001</v>
      </c>
      <c r="C493" s="3">
        <f t="shared" si="42"/>
        <v>4.5596380288210562E-3</v>
      </c>
      <c r="D493" s="3">
        <f t="shared" si="44"/>
        <v>9.6719700330214018E-3</v>
      </c>
      <c r="E493" s="4">
        <f t="shared" si="43"/>
        <v>-7.1152407669692108E-2</v>
      </c>
      <c r="F493" s="4">
        <f t="shared" si="45"/>
        <v>-2.565168482277615E-2</v>
      </c>
      <c r="G493" s="5">
        <f t="shared" si="46"/>
        <v>0</v>
      </c>
      <c r="H493" s="5">
        <f t="shared" si="47"/>
        <v>0</v>
      </c>
    </row>
    <row r="494" spans="1:8" x14ac:dyDescent="0.2">
      <c r="A494" s="20">
        <v>41995</v>
      </c>
      <c r="B494" s="21">
        <v>2078.540039</v>
      </c>
      <c r="C494" s="3">
        <f t="shared" si="42"/>
        <v>3.8032226158686553E-3</v>
      </c>
      <c r="D494" s="3">
        <f t="shared" si="44"/>
        <v>9.6941167515275928E-3</v>
      </c>
      <c r="E494" s="4">
        <f t="shared" si="43"/>
        <v>-7.131533128694055E-2</v>
      </c>
      <c r="F494" s="4">
        <f t="shared" si="45"/>
        <v>-9.6663550064620025E-3</v>
      </c>
      <c r="G494" s="5">
        <f t="shared" si="46"/>
        <v>0</v>
      </c>
      <c r="H494" s="5">
        <f t="shared" si="47"/>
        <v>0</v>
      </c>
    </row>
    <row r="495" spans="1:8" x14ac:dyDescent="0.2">
      <c r="A495" s="20">
        <v>41996</v>
      </c>
      <c r="B495" s="21">
        <v>2082.169922</v>
      </c>
      <c r="C495" s="3">
        <f t="shared" si="42"/>
        <v>1.7448387198071571E-3</v>
      </c>
      <c r="D495" s="3">
        <f t="shared" si="44"/>
        <v>9.640644265386784E-3</v>
      </c>
      <c r="E495" s="4">
        <f t="shared" si="43"/>
        <v>-7.0921957845954578E-2</v>
      </c>
      <c r="F495" s="4">
        <f t="shared" si="45"/>
        <v>-1.7966370948403209E-2</v>
      </c>
      <c r="G495" s="5">
        <f t="shared" si="46"/>
        <v>0</v>
      </c>
      <c r="H495" s="5">
        <f t="shared" si="47"/>
        <v>0</v>
      </c>
    </row>
    <row r="496" spans="1:8" x14ac:dyDescent="0.2">
      <c r="A496" s="20">
        <v>41997</v>
      </c>
      <c r="B496" s="21">
        <v>2081.8798830000001</v>
      </c>
      <c r="C496" s="3">
        <f t="shared" si="42"/>
        <v>-1.3930621104517706E-4</v>
      </c>
      <c r="D496" s="3">
        <f t="shared" si="44"/>
        <v>9.625032644893913E-3</v>
      </c>
      <c r="E496" s="4">
        <f t="shared" si="43"/>
        <v>-7.0807110055700812E-2</v>
      </c>
      <c r="F496" s="4">
        <f t="shared" si="45"/>
        <v>-2.9397097991465004E-2</v>
      </c>
      <c r="G496" s="5">
        <f t="shared" si="46"/>
        <v>0</v>
      </c>
      <c r="H496" s="5">
        <f t="shared" si="47"/>
        <v>0</v>
      </c>
    </row>
    <row r="497" spans="1:8" x14ac:dyDescent="0.2">
      <c r="A497" s="20">
        <v>41999</v>
      </c>
      <c r="B497" s="21">
        <v>2088.7700199999999</v>
      </c>
      <c r="C497" s="3">
        <f t="shared" si="42"/>
        <v>3.3041101164722553E-3</v>
      </c>
      <c r="D497" s="3">
        <f t="shared" si="44"/>
        <v>9.6408614988122542E-3</v>
      </c>
      <c r="E497" s="4">
        <f t="shared" si="43"/>
        <v>-7.092355593622944E-2</v>
      </c>
      <c r="F497" s="4">
        <f t="shared" si="45"/>
        <v>-3.284038672135596E-2</v>
      </c>
      <c r="G497" s="5">
        <f t="shared" si="46"/>
        <v>0</v>
      </c>
      <c r="H497" s="5">
        <f t="shared" si="47"/>
        <v>0</v>
      </c>
    </row>
    <row r="498" spans="1:8" x14ac:dyDescent="0.2">
      <c r="A498" s="20">
        <v>42002</v>
      </c>
      <c r="B498" s="21">
        <v>2090.570068</v>
      </c>
      <c r="C498" s="3">
        <f t="shared" si="42"/>
        <v>8.6140303177227714E-4</v>
      </c>
      <c r="D498" s="3">
        <f t="shared" si="44"/>
        <v>9.6269650442503338E-3</v>
      </c>
      <c r="E498" s="4">
        <f t="shared" si="43"/>
        <v>-7.0821325863475157E-2</v>
      </c>
      <c r="F498" s="4">
        <f t="shared" si="45"/>
        <v>-3.3769822612157427E-2</v>
      </c>
      <c r="G498" s="5">
        <f t="shared" si="46"/>
        <v>0</v>
      </c>
      <c r="H498" s="5">
        <f t="shared" si="47"/>
        <v>0</v>
      </c>
    </row>
    <row r="499" spans="1:8" x14ac:dyDescent="0.2">
      <c r="A499" s="20">
        <v>42003</v>
      </c>
      <c r="B499" s="21">
        <v>2080.3500979999999</v>
      </c>
      <c r="C499" s="3">
        <f t="shared" si="42"/>
        <v>-4.9005926973648417E-3</v>
      </c>
      <c r="D499" s="3">
        <f t="shared" si="44"/>
        <v>9.6766516135689679E-3</v>
      </c>
      <c r="E499" s="4">
        <f t="shared" si="43"/>
        <v>-7.1186847988109314E-2</v>
      </c>
      <c r="F499" s="4">
        <f t="shared" si="45"/>
        <v>-3.2696341928897164E-2</v>
      </c>
      <c r="G499" s="5">
        <f t="shared" si="46"/>
        <v>0</v>
      </c>
      <c r="H499" s="5">
        <f t="shared" si="47"/>
        <v>0</v>
      </c>
    </row>
    <row r="500" spans="1:8" x14ac:dyDescent="0.2">
      <c r="A500" s="20">
        <v>42004</v>
      </c>
      <c r="B500" s="21">
        <v>2058.8999020000001</v>
      </c>
      <c r="C500" s="3">
        <f t="shared" si="42"/>
        <v>-1.0364383893445015E-2</v>
      </c>
      <c r="D500" s="3">
        <f t="shared" si="44"/>
        <v>9.8353615259061892E-3</v>
      </c>
      <c r="E500" s="4">
        <f t="shared" si="43"/>
        <v>-7.2354406649404235E-2</v>
      </c>
      <c r="F500" s="4">
        <f t="shared" si="45"/>
        <v>-1.9021427353308796E-2</v>
      </c>
      <c r="G500" s="5">
        <f t="shared" si="46"/>
        <v>0</v>
      </c>
      <c r="H500" s="5">
        <f t="shared" si="47"/>
        <v>0</v>
      </c>
    </row>
    <row r="501" spans="1:8" x14ac:dyDescent="0.2">
      <c r="A501" s="20">
        <v>42006</v>
      </c>
      <c r="B501" s="21">
        <v>2058.1999510000001</v>
      </c>
      <c r="C501" s="3">
        <f t="shared" si="42"/>
        <v>-3.4002138968464108E-4</v>
      </c>
      <c r="D501" s="3">
        <f t="shared" si="44"/>
        <v>9.7310196985210956E-3</v>
      </c>
      <c r="E501" s="4">
        <f t="shared" si="43"/>
        <v>-7.1586809953616534E-2</v>
      </c>
      <c r="F501" s="4">
        <f t="shared" si="45"/>
        <v>9.7453861413528793E-4</v>
      </c>
      <c r="G501" s="5">
        <f t="shared" si="46"/>
        <v>0</v>
      </c>
      <c r="H501" s="5">
        <f t="shared" si="47"/>
        <v>0</v>
      </c>
    </row>
    <row r="502" spans="1:8" x14ac:dyDescent="0.2">
      <c r="A502" s="20">
        <v>42009</v>
      </c>
      <c r="B502" s="21">
        <v>2020.579956</v>
      </c>
      <c r="C502" s="3">
        <f t="shared" si="42"/>
        <v>-1.8447213476145048E-2</v>
      </c>
      <c r="D502" s="3">
        <f t="shared" si="44"/>
        <v>1.0459429684200394E-2</v>
      </c>
      <c r="E502" s="4">
        <f t="shared" si="43"/>
        <v>-7.6945400196843081E-2</v>
      </c>
      <c r="F502" s="4">
        <f t="shared" si="45"/>
        <v>1.4628258332864529E-2</v>
      </c>
      <c r="G502" s="5">
        <f t="shared" si="46"/>
        <v>0</v>
      </c>
      <c r="H502" s="5">
        <f t="shared" si="47"/>
        <v>0</v>
      </c>
    </row>
    <row r="503" spans="1:8" x14ac:dyDescent="0.2">
      <c r="A503" s="20">
        <v>42010</v>
      </c>
      <c r="B503" s="21">
        <v>2002.6099850000001</v>
      </c>
      <c r="C503" s="3">
        <f t="shared" si="42"/>
        <v>-8.9332548391871259E-3</v>
      </c>
      <c r="D503" s="3">
        <f t="shared" si="44"/>
        <v>1.0592780620778335E-2</v>
      </c>
      <c r="E503" s="4">
        <f t="shared" si="43"/>
        <v>-7.7926404084379411E-2</v>
      </c>
      <c r="F503" s="4">
        <f t="shared" si="45"/>
        <v>1.8219835478504611E-2</v>
      </c>
      <c r="G503" s="5">
        <f t="shared" si="46"/>
        <v>0</v>
      </c>
      <c r="H503" s="5">
        <f t="shared" si="47"/>
        <v>0</v>
      </c>
    </row>
    <row r="504" spans="1:8" x14ac:dyDescent="0.2">
      <c r="A504" s="20">
        <v>42011</v>
      </c>
      <c r="B504" s="21">
        <v>2025.900024</v>
      </c>
      <c r="C504" s="3">
        <f t="shared" si="42"/>
        <v>1.1562735816043841E-2</v>
      </c>
      <c r="D504" s="3">
        <f t="shared" si="44"/>
        <v>1.096010719554895E-2</v>
      </c>
      <c r="E504" s="4">
        <f t="shared" si="43"/>
        <v>-8.0628663304244466E-2</v>
      </c>
      <c r="F504" s="4">
        <f t="shared" si="45"/>
        <v>-5.0169893454539132E-3</v>
      </c>
      <c r="G504" s="5">
        <f t="shared" si="46"/>
        <v>0</v>
      </c>
      <c r="H504" s="5">
        <f t="shared" si="47"/>
        <v>0</v>
      </c>
    </row>
    <row r="505" spans="1:8" x14ac:dyDescent="0.2">
      <c r="A505" s="20">
        <v>42012</v>
      </c>
      <c r="B505" s="21">
        <v>2062.139893</v>
      </c>
      <c r="C505" s="3">
        <f t="shared" si="42"/>
        <v>1.773016853612145E-2</v>
      </c>
      <c r="D505" s="3">
        <f t="shared" si="44"/>
        <v>1.1600590497701093E-2</v>
      </c>
      <c r="E505" s="4">
        <f t="shared" si="43"/>
        <v>-8.5340415808105724E-2</v>
      </c>
      <c r="F505" s="4">
        <f t="shared" si="45"/>
        <v>5.9875010344746776E-3</v>
      </c>
      <c r="G505" s="5">
        <f t="shared" si="46"/>
        <v>0</v>
      </c>
      <c r="H505" s="5">
        <f t="shared" si="47"/>
        <v>0</v>
      </c>
    </row>
    <row r="506" spans="1:8" x14ac:dyDescent="0.2">
      <c r="A506" s="20">
        <v>42013</v>
      </c>
      <c r="B506" s="21">
        <v>2044.8100589999999</v>
      </c>
      <c r="C506" s="3">
        <f t="shared" si="42"/>
        <v>-8.4393221529863015E-3</v>
      </c>
      <c r="D506" s="3">
        <f t="shared" si="44"/>
        <v>1.1747616646822369E-2</v>
      </c>
      <c r="E506" s="4">
        <f t="shared" si="43"/>
        <v>-8.6422022188674105E-2</v>
      </c>
      <c r="F506" s="4">
        <f t="shared" si="45"/>
        <v>6.358301767230098E-4</v>
      </c>
      <c r="G506" s="5">
        <f t="shared" si="46"/>
        <v>0</v>
      </c>
      <c r="H506" s="5">
        <f t="shared" si="47"/>
        <v>0</v>
      </c>
    </row>
    <row r="507" spans="1:8" x14ac:dyDescent="0.2">
      <c r="A507" s="20">
        <v>42016</v>
      </c>
      <c r="B507" s="21">
        <v>2028.26001</v>
      </c>
      <c r="C507" s="3">
        <f t="shared" si="42"/>
        <v>-8.1266169265894958E-3</v>
      </c>
      <c r="D507" s="3">
        <f t="shared" si="44"/>
        <v>1.1306800508081211E-2</v>
      </c>
      <c r="E507" s="4">
        <f t="shared" si="43"/>
        <v>-8.3179132735542463E-2</v>
      </c>
      <c r="F507" s="4">
        <f t="shared" si="45"/>
        <v>-1.0369787110613257E-2</v>
      </c>
      <c r="G507" s="5">
        <f t="shared" si="46"/>
        <v>0</v>
      </c>
      <c r="H507" s="5">
        <f t="shared" si="47"/>
        <v>0</v>
      </c>
    </row>
    <row r="508" spans="1:8" x14ac:dyDescent="0.2">
      <c r="A508" s="20">
        <v>42017</v>
      </c>
      <c r="B508" s="21">
        <v>2023.030029</v>
      </c>
      <c r="C508" s="3">
        <f t="shared" si="42"/>
        <v>-2.5818856981186258E-3</v>
      </c>
      <c r="D508" s="3">
        <f t="shared" si="44"/>
        <v>1.1272452664714262E-2</v>
      </c>
      <c r="E508" s="4">
        <f t="shared" si="43"/>
        <v>-8.2926450836666013E-2</v>
      </c>
      <c r="F508" s="4">
        <f t="shared" si="45"/>
        <v>4.9497586255633202E-3</v>
      </c>
      <c r="G508" s="5">
        <f t="shared" si="46"/>
        <v>0</v>
      </c>
      <c r="H508" s="5">
        <f t="shared" si="47"/>
        <v>0</v>
      </c>
    </row>
    <row r="509" spans="1:8" x14ac:dyDescent="0.2">
      <c r="A509" s="20">
        <v>42018</v>
      </c>
      <c r="B509" s="21">
        <v>2011.2700199999999</v>
      </c>
      <c r="C509" s="3">
        <f t="shared" si="42"/>
        <v>-5.8300285881662875E-3</v>
      </c>
      <c r="D509" s="3">
        <f t="shared" si="44"/>
        <v>1.0744651354031349E-2</v>
      </c>
      <c r="E509" s="4">
        <f t="shared" si="43"/>
        <v>-7.9043649928671786E-2</v>
      </c>
      <c r="F509" s="4">
        <f t="shared" si="45"/>
        <v>1.163562711948023E-3</v>
      </c>
      <c r="G509" s="5">
        <f t="shared" si="46"/>
        <v>0</v>
      </c>
      <c r="H509" s="5">
        <f t="shared" si="47"/>
        <v>0</v>
      </c>
    </row>
    <row r="510" spans="1:8" x14ac:dyDescent="0.2">
      <c r="A510" s="20">
        <v>42019</v>
      </c>
      <c r="B510" s="21">
        <v>1992.670044</v>
      </c>
      <c r="C510" s="3">
        <f t="shared" si="42"/>
        <v>-9.2909032101848917E-3</v>
      </c>
      <c r="D510" s="3">
        <f t="shared" si="44"/>
        <v>1.0852696756211025E-2</v>
      </c>
      <c r="E510" s="4">
        <f t="shared" si="43"/>
        <v>-7.9838492186916729E-2</v>
      </c>
      <c r="F510" s="4">
        <f t="shared" si="45"/>
        <v>7.0783984863672636E-4</v>
      </c>
      <c r="G510" s="5">
        <f t="shared" si="46"/>
        <v>0</v>
      </c>
      <c r="H510" s="5">
        <f t="shared" si="47"/>
        <v>0</v>
      </c>
    </row>
    <row r="511" spans="1:8" x14ac:dyDescent="0.2">
      <c r="A511" s="20">
        <v>42020</v>
      </c>
      <c r="B511" s="21">
        <v>2019.420044</v>
      </c>
      <c r="C511" s="3">
        <f t="shared" si="42"/>
        <v>1.3334893185903807E-2</v>
      </c>
      <c r="D511" s="3">
        <f t="shared" si="44"/>
        <v>1.1033643308222185E-2</v>
      </c>
      <c r="E511" s="4">
        <f t="shared" si="43"/>
        <v>-8.1169635975738147E-2</v>
      </c>
      <c r="F511" s="4">
        <f t="shared" si="45"/>
        <v>1.3495325585080716E-2</v>
      </c>
      <c r="G511" s="5">
        <f t="shared" si="46"/>
        <v>0</v>
      </c>
      <c r="H511" s="5">
        <f t="shared" si="47"/>
        <v>0</v>
      </c>
    </row>
    <row r="512" spans="1:8" x14ac:dyDescent="0.2">
      <c r="A512" s="20">
        <v>42024</v>
      </c>
      <c r="B512" s="21">
        <v>2022.5500489999999</v>
      </c>
      <c r="C512" s="3">
        <f t="shared" si="42"/>
        <v>1.5487524912989278E-3</v>
      </c>
      <c r="D512" s="3">
        <f t="shared" si="44"/>
        <v>1.0139608323391478E-2</v>
      </c>
      <c r="E512" s="4">
        <f t="shared" si="43"/>
        <v>-7.4592615834602569E-2</v>
      </c>
      <c r="F512" s="4">
        <f t="shared" si="45"/>
        <v>4.6101543927049415E-3</v>
      </c>
      <c r="G512" s="5">
        <f t="shared" si="46"/>
        <v>0</v>
      </c>
      <c r="H512" s="5">
        <f t="shared" si="47"/>
        <v>0</v>
      </c>
    </row>
    <row r="513" spans="1:8" x14ac:dyDescent="0.2">
      <c r="A513" s="20">
        <v>42025</v>
      </c>
      <c r="B513" s="21">
        <v>2032.119995</v>
      </c>
      <c r="C513" s="3">
        <f t="shared" si="42"/>
        <v>4.720464879542292E-3</v>
      </c>
      <c r="D513" s="3">
        <f t="shared" si="44"/>
        <v>8.6798497530800878E-3</v>
      </c>
      <c r="E513" s="4">
        <f t="shared" si="43"/>
        <v>-6.3853817374773511E-2</v>
      </c>
      <c r="F513" s="4">
        <f t="shared" si="45"/>
        <v>-3.05347745603826E-4</v>
      </c>
      <c r="G513" s="5">
        <f t="shared" si="46"/>
        <v>0</v>
      </c>
      <c r="H513" s="5">
        <f t="shared" si="47"/>
        <v>0</v>
      </c>
    </row>
    <row r="514" spans="1:8" x14ac:dyDescent="0.2">
      <c r="A514" s="20">
        <v>42026</v>
      </c>
      <c r="B514" s="21">
        <v>2063.1499020000001</v>
      </c>
      <c r="C514" s="3">
        <f t="shared" si="42"/>
        <v>1.5154312961683942E-2</v>
      </c>
      <c r="D514" s="3">
        <f t="shared" si="44"/>
        <v>9.2861864715535012E-3</v>
      </c>
      <c r="E514" s="4">
        <f t="shared" si="43"/>
        <v>-6.8314368558310065E-2</v>
      </c>
      <c r="F514" s="4">
        <f t="shared" si="45"/>
        <v>1.7772808475160278E-3</v>
      </c>
      <c r="G514" s="5">
        <f t="shared" si="46"/>
        <v>0</v>
      </c>
      <c r="H514" s="5">
        <f t="shared" si="47"/>
        <v>0</v>
      </c>
    </row>
    <row r="515" spans="1:8" x14ac:dyDescent="0.2">
      <c r="A515" s="20">
        <v>42027</v>
      </c>
      <c r="B515" s="21">
        <v>2051.820068</v>
      </c>
      <c r="C515" s="3">
        <f t="shared" si="42"/>
        <v>-5.5066562878371269E-3</v>
      </c>
      <c r="D515" s="3">
        <f t="shared" si="44"/>
        <v>9.3090796495057266E-3</v>
      </c>
      <c r="E515" s="4">
        <f t="shared" si="43"/>
        <v>-6.8482783547702111E-2</v>
      </c>
      <c r="F515" s="4">
        <f t="shared" si="45"/>
        <v>-5.0441269488511456E-3</v>
      </c>
      <c r="G515" s="5">
        <f t="shared" si="46"/>
        <v>0</v>
      </c>
      <c r="H515" s="5">
        <f t="shared" si="47"/>
        <v>0</v>
      </c>
    </row>
    <row r="516" spans="1:8" x14ac:dyDescent="0.2">
      <c r="A516" s="20">
        <v>42030</v>
      </c>
      <c r="B516" s="21">
        <v>2057.0900879999999</v>
      </c>
      <c r="C516" s="3">
        <f t="shared" si="42"/>
        <v>2.5651682269424068E-3</v>
      </c>
      <c r="D516" s="3">
        <f t="shared" si="44"/>
        <v>9.3211954737974449E-3</v>
      </c>
      <c r="E516" s="4">
        <f t="shared" si="43"/>
        <v>-6.8571914310754059E-2</v>
      </c>
      <c r="F516" s="4">
        <f t="shared" si="45"/>
        <v>1.9053140556937652E-2</v>
      </c>
      <c r="G516" s="5">
        <f t="shared" si="46"/>
        <v>0</v>
      </c>
      <c r="H516" s="5">
        <f t="shared" si="47"/>
        <v>0</v>
      </c>
    </row>
    <row r="517" spans="1:8" x14ac:dyDescent="0.2">
      <c r="A517" s="20">
        <v>42031</v>
      </c>
      <c r="B517" s="21">
        <v>2029.5500489999999</v>
      </c>
      <c r="C517" s="3">
        <f t="shared" si="42"/>
        <v>-1.3478287784341066E-2</v>
      </c>
      <c r="D517" s="3">
        <f t="shared" si="44"/>
        <v>9.7351709676272522E-3</v>
      </c>
      <c r="E517" s="4">
        <f t="shared" si="43"/>
        <v>-7.1617349005203695E-2</v>
      </c>
      <c r="F517" s="4">
        <f t="shared" si="45"/>
        <v>3.2611609335840654E-2</v>
      </c>
      <c r="G517" s="5">
        <f t="shared" si="46"/>
        <v>0</v>
      </c>
      <c r="H517" s="5">
        <f t="shared" si="47"/>
        <v>0</v>
      </c>
    </row>
    <row r="518" spans="1:8" x14ac:dyDescent="0.2">
      <c r="A518" s="20">
        <v>42032</v>
      </c>
      <c r="B518" s="21">
        <v>2002.160034</v>
      </c>
      <c r="C518" s="3">
        <f t="shared" si="42"/>
        <v>-1.358750298545512E-2</v>
      </c>
      <c r="D518" s="3">
        <f t="shared" si="44"/>
        <v>1.0036517376538651E-2</v>
      </c>
      <c r="E518" s="4">
        <f t="shared" si="43"/>
        <v>-7.3834221313891307E-2</v>
      </c>
      <c r="F518" s="4">
        <f t="shared" si="45"/>
        <v>3.2720387172820373E-2</v>
      </c>
      <c r="G518" s="5">
        <f t="shared" si="46"/>
        <v>0</v>
      </c>
      <c r="H518" s="5">
        <f t="shared" si="47"/>
        <v>0</v>
      </c>
    </row>
    <row r="519" spans="1:8" x14ac:dyDescent="0.2">
      <c r="A519" s="20">
        <v>42033</v>
      </c>
      <c r="B519" s="21">
        <v>2021.25</v>
      </c>
      <c r="C519" s="3">
        <f t="shared" si="42"/>
        <v>9.4895171480104974E-3</v>
      </c>
      <c r="D519" s="3">
        <f t="shared" si="44"/>
        <v>1.0332464910452829E-2</v>
      </c>
      <c r="E519" s="4">
        <f t="shared" si="43"/>
        <v>-7.6011376486002979E-2</v>
      </c>
      <c r="F519" s="4">
        <f t="shared" si="45"/>
        <v>4.9863945637078355E-2</v>
      </c>
      <c r="G519" s="5">
        <f t="shared" si="46"/>
        <v>0</v>
      </c>
      <c r="H519" s="5">
        <f t="shared" si="47"/>
        <v>0</v>
      </c>
    </row>
    <row r="520" spans="1:8" x14ac:dyDescent="0.2">
      <c r="A520" s="20">
        <v>42034</v>
      </c>
      <c r="B520" s="21">
        <v>1994.98999</v>
      </c>
      <c r="C520" s="3">
        <f t="shared" si="42"/>
        <v>-1.3077099123800286E-2</v>
      </c>
      <c r="D520" s="3">
        <f t="shared" si="44"/>
        <v>1.0613079133357519E-2</v>
      </c>
      <c r="E520" s="4">
        <f t="shared" si="43"/>
        <v>-7.8075731267692794E-2</v>
      </c>
      <c r="F520" s="4">
        <f t="shared" si="45"/>
        <v>3.8581075176126446E-2</v>
      </c>
      <c r="G520" s="5">
        <f t="shared" si="46"/>
        <v>0</v>
      </c>
      <c r="H520" s="5">
        <f t="shared" si="47"/>
        <v>0</v>
      </c>
    </row>
    <row r="521" spans="1:8" x14ac:dyDescent="0.2">
      <c r="A521" s="20">
        <v>42037</v>
      </c>
      <c r="B521" s="21">
        <v>2020.849976</v>
      </c>
      <c r="C521" s="3">
        <f t="shared" si="42"/>
        <v>1.2879170322592387E-2</v>
      </c>
      <c r="D521" s="3">
        <f t="shared" si="44"/>
        <v>1.0904635064193216E-2</v>
      </c>
      <c r="E521" s="4">
        <f t="shared" si="43"/>
        <v>-8.0220579357431723E-2</v>
      </c>
      <c r="F521" s="4">
        <f t="shared" si="45"/>
        <v>2.3930478444236992E-2</v>
      </c>
      <c r="G521" s="5">
        <f t="shared" si="46"/>
        <v>0</v>
      </c>
      <c r="H521" s="5">
        <f t="shared" si="47"/>
        <v>0</v>
      </c>
    </row>
    <row r="522" spans="1:8" x14ac:dyDescent="0.2">
      <c r="A522" s="20">
        <v>42038</v>
      </c>
      <c r="B522" s="21">
        <v>2050.030029</v>
      </c>
      <c r="C522" s="3">
        <f t="shared" si="42"/>
        <v>1.4336238227742741E-2</v>
      </c>
      <c r="D522" s="3">
        <f t="shared" si="44"/>
        <v>1.1400547171495821E-2</v>
      </c>
      <c r="E522" s="4">
        <f t="shared" si="43"/>
        <v>-8.3868785493995651E-2</v>
      </c>
      <c r="F522" s="4">
        <f t="shared" si="45"/>
        <v>2.7032562788249719E-2</v>
      </c>
      <c r="G522" s="5">
        <f t="shared" si="46"/>
        <v>0</v>
      </c>
      <c r="H522" s="5">
        <f t="shared" si="47"/>
        <v>0</v>
      </c>
    </row>
    <row r="523" spans="1:8" x14ac:dyDescent="0.2">
      <c r="A523" s="20">
        <v>42039</v>
      </c>
      <c r="B523" s="21">
        <v>2041.51001</v>
      </c>
      <c r="C523" s="3">
        <f t="shared" si="42"/>
        <v>-4.1647063128333371E-3</v>
      </c>
      <c r="D523" s="3">
        <f t="shared" si="44"/>
        <v>1.0658777942391562E-2</v>
      </c>
      <c r="E523" s="4">
        <f t="shared" si="43"/>
        <v>-7.8411917202854731E-2</v>
      </c>
      <c r="F523" s="4">
        <f t="shared" si="45"/>
        <v>2.2901594849321066E-2</v>
      </c>
      <c r="G523" s="5">
        <f t="shared" si="46"/>
        <v>0</v>
      </c>
      <c r="H523" s="5">
        <f t="shared" si="47"/>
        <v>0</v>
      </c>
    </row>
    <row r="524" spans="1:8" x14ac:dyDescent="0.2">
      <c r="A524" s="20">
        <v>42040</v>
      </c>
      <c r="B524" s="21">
        <v>2062.5200199999999</v>
      </c>
      <c r="C524" s="3">
        <f t="shared" ref="C524:C587" si="48">LN(B524/B523)</f>
        <v>1.0238810823374916E-2</v>
      </c>
      <c r="D524" s="3">
        <f t="shared" si="44"/>
        <v>1.0632265998640223E-2</v>
      </c>
      <c r="E524" s="4">
        <f t="shared" si="43"/>
        <v>-7.8216880553292054E-2</v>
      </c>
      <c r="F524" s="4">
        <f t="shared" si="45"/>
        <v>2.6022237198762142E-2</v>
      </c>
      <c r="G524" s="5">
        <f t="shared" si="46"/>
        <v>0</v>
      </c>
      <c r="H524" s="5">
        <f t="shared" si="47"/>
        <v>0</v>
      </c>
    </row>
    <row r="525" spans="1:8" x14ac:dyDescent="0.2">
      <c r="A525" s="20">
        <v>42041</v>
      </c>
      <c r="B525" s="21">
        <v>2055.469971</v>
      </c>
      <c r="C525" s="3">
        <f t="shared" si="48"/>
        <v>-3.4240276947173063E-3</v>
      </c>
      <c r="D525" s="3">
        <f t="shared" si="44"/>
        <v>1.041706889309256E-2</v>
      </c>
      <c r="E525" s="4">
        <f t="shared" si="43"/>
        <v>-7.6633770583866112E-2</v>
      </c>
      <c r="F525" s="4">
        <f t="shared" si="45"/>
        <v>3.3033449067281999E-2</v>
      </c>
      <c r="G525" s="5">
        <f t="shared" si="46"/>
        <v>0</v>
      </c>
      <c r="H525" s="5">
        <f t="shared" si="47"/>
        <v>0</v>
      </c>
    </row>
    <row r="526" spans="1:8" x14ac:dyDescent="0.2">
      <c r="A526" s="20">
        <v>42044</v>
      </c>
      <c r="B526" s="21">
        <v>2046.73999</v>
      </c>
      <c r="C526" s="3">
        <f t="shared" si="48"/>
        <v>-4.2562395694247922E-3</v>
      </c>
      <c r="D526" s="3">
        <f t="shared" si="44"/>
        <v>9.6989335555817159E-3</v>
      </c>
      <c r="E526" s="4">
        <f t="shared" si="43"/>
        <v>-7.1350766384914791E-2</v>
      </c>
      <c r="F526" s="4">
        <f t="shared" si="45"/>
        <v>2.1648452404236709E-2</v>
      </c>
      <c r="G526" s="5">
        <f t="shared" si="46"/>
        <v>0</v>
      </c>
      <c r="H526" s="5">
        <f t="shared" si="47"/>
        <v>0</v>
      </c>
    </row>
    <row r="527" spans="1:8" x14ac:dyDescent="0.2">
      <c r="A527" s="20">
        <v>42045</v>
      </c>
      <c r="B527" s="21">
        <v>2068.5900879999999</v>
      </c>
      <c r="C527" s="3">
        <f t="shared" si="48"/>
        <v>1.0618979721447666E-2</v>
      </c>
      <c r="D527" s="3">
        <f t="shared" si="44"/>
        <v>9.7960104015664684E-3</v>
      </c>
      <c r="E527" s="4">
        <f t="shared" si="43"/>
        <v>-7.2064917824302285E-2</v>
      </c>
      <c r="F527" s="4">
        <f t="shared" si="45"/>
        <v>2.0200368069071623E-2</v>
      </c>
      <c r="G527" s="5">
        <f t="shared" si="46"/>
        <v>0</v>
      </c>
      <c r="H527" s="5">
        <f t="shared" si="47"/>
        <v>0</v>
      </c>
    </row>
    <row r="528" spans="1:8" x14ac:dyDescent="0.2">
      <c r="A528" s="20">
        <v>42046</v>
      </c>
      <c r="B528" s="21">
        <v>2068.530029</v>
      </c>
      <c r="C528" s="3">
        <f t="shared" si="48"/>
        <v>-2.9034206552188216E-5</v>
      </c>
      <c r="D528" s="3">
        <f t="shared" si="44"/>
        <v>9.5946757282467793E-3</v>
      </c>
      <c r="E528" s="4">
        <f t="shared" si="43"/>
        <v>-7.0583787640360662E-2</v>
      </c>
      <c r="F528" s="4">
        <f t="shared" si="45"/>
        <v>7.6413901464881737E-3</v>
      </c>
      <c r="G528" s="5">
        <f t="shared" si="46"/>
        <v>0</v>
      </c>
      <c r="H528" s="5">
        <f t="shared" si="47"/>
        <v>0</v>
      </c>
    </row>
    <row r="529" spans="1:8" x14ac:dyDescent="0.2">
      <c r="A529" s="20">
        <v>42047</v>
      </c>
      <c r="B529" s="21">
        <v>2088.4799800000001</v>
      </c>
      <c r="C529" s="3">
        <f t="shared" si="48"/>
        <v>9.598294984990317E-3</v>
      </c>
      <c r="D529" s="3">
        <f t="shared" si="44"/>
        <v>9.7384462446351589E-3</v>
      </c>
      <c r="E529" s="4">
        <f t="shared" si="43"/>
        <v>-7.1641443770189744E-2</v>
      </c>
      <c r="F529" s="4">
        <f t="shared" si="45"/>
        <v>9.681169186406751E-3</v>
      </c>
      <c r="G529" s="5">
        <f t="shared" si="46"/>
        <v>0</v>
      </c>
      <c r="H529" s="5">
        <f t="shared" si="47"/>
        <v>0</v>
      </c>
    </row>
    <row r="530" spans="1:8" x14ac:dyDescent="0.2">
      <c r="A530" s="20">
        <v>42048</v>
      </c>
      <c r="B530" s="21">
        <v>2096.98999</v>
      </c>
      <c r="C530" s="3">
        <f t="shared" si="48"/>
        <v>4.0664593404575655E-3</v>
      </c>
      <c r="D530" s="3">
        <f t="shared" si="44"/>
        <v>9.6036964221993554E-3</v>
      </c>
      <c r="E530" s="4">
        <f t="shared" si="43"/>
        <v>-7.0650148897827961E-2</v>
      </c>
      <c r="F530" s="4">
        <f t="shared" si="45"/>
        <v>3.5359963808582889E-3</v>
      </c>
      <c r="G530" s="5">
        <f t="shared" si="46"/>
        <v>0</v>
      </c>
      <c r="H530" s="5">
        <f t="shared" si="47"/>
        <v>0</v>
      </c>
    </row>
    <row r="531" spans="1:8" x14ac:dyDescent="0.2">
      <c r="A531" s="20">
        <v>42052</v>
      </c>
      <c r="B531" s="21">
        <v>2100.3400879999999</v>
      </c>
      <c r="C531" s="3">
        <f t="shared" si="48"/>
        <v>1.5962998616407095E-3</v>
      </c>
      <c r="D531" s="3">
        <f t="shared" si="44"/>
        <v>9.251829395900437E-3</v>
      </c>
      <c r="E531" s="4">
        <f t="shared" si="43"/>
        <v>-6.8061618741586158E-2</v>
      </c>
      <c r="F531" s="4">
        <f t="shared" si="45"/>
        <v>-5.4780634577045076E-4</v>
      </c>
      <c r="G531" s="5">
        <f t="shared" si="46"/>
        <v>0</v>
      </c>
      <c r="H531" s="5">
        <f t="shared" si="47"/>
        <v>0</v>
      </c>
    </row>
    <row r="532" spans="1:8" x14ac:dyDescent="0.2">
      <c r="A532" s="20">
        <v>42053</v>
      </c>
      <c r="B532" s="21">
        <v>2099.679932</v>
      </c>
      <c r="C532" s="3">
        <f t="shared" si="48"/>
        <v>-3.1435850414654552E-4</v>
      </c>
      <c r="D532" s="3">
        <f t="shared" si="44"/>
        <v>8.9267633033577373E-3</v>
      </c>
      <c r="E532" s="4">
        <f t="shared" si="43"/>
        <v>-6.5670251206613892E-2</v>
      </c>
      <c r="F532" s="4">
        <f t="shared" si="45"/>
        <v>1.710180985807026E-3</v>
      </c>
      <c r="G532" s="5">
        <f t="shared" si="46"/>
        <v>0</v>
      </c>
      <c r="H532" s="5">
        <f t="shared" si="47"/>
        <v>0</v>
      </c>
    </row>
    <row r="533" spans="1:8" x14ac:dyDescent="0.2">
      <c r="A533" s="20">
        <v>42054</v>
      </c>
      <c r="B533" s="21">
        <v>2097.4499510000001</v>
      </c>
      <c r="C533" s="3">
        <f t="shared" si="48"/>
        <v>-1.0626219688207137E-3</v>
      </c>
      <c r="D533" s="3">
        <f t="shared" si="44"/>
        <v>8.9494159814937687E-3</v>
      </c>
      <c r="E533" s="4">
        <f t="shared" si="43"/>
        <v>-6.5836896945180315E-2</v>
      </c>
      <c r="F533" s="4">
        <f t="shared" si="45"/>
        <v>-1.8673018118203426E-2</v>
      </c>
      <c r="G533" s="5">
        <f t="shared" si="46"/>
        <v>0</v>
      </c>
      <c r="H533" s="5">
        <f t="shared" si="47"/>
        <v>0</v>
      </c>
    </row>
    <row r="534" spans="1:8" x14ac:dyDescent="0.2">
      <c r="A534" s="20">
        <v>42055</v>
      </c>
      <c r="B534" s="21">
        <v>2110.3000489999999</v>
      </c>
      <c r="C534" s="3">
        <f t="shared" si="48"/>
        <v>6.1078428844464306E-3</v>
      </c>
      <c r="D534" s="3">
        <f t="shared" si="44"/>
        <v>8.9776598118541488E-3</v>
      </c>
      <c r="E534" s="4">
        <f t="shared" si="43"/>
        <v>-6.6044674318879198E-2</v>
      </c>
      <c r="F534" s="4">
        <f t="shared" si="45"/>
        <v>-1.4432970355283006E-2</v>
      </c>
      <c r="G534" s="5">
        <f t="shared" si="46"/>
        <v>0</v>
      </c>
      <c r="H534" s="5">
        <f t="shared" si="47"/>
        <v>0</v>
      </c>
    </row>
    <row r="535" spans="1:8" x14ac:dyDescent="0.2">
      <c r="A535" s="20">
        <v>42058</v>
      </c>
      <c r="B535" s="21">
        <v>2109.6599120000001</v>
      </c>
      <c r="C535" s="3">
        <f t="shared" si="48"/>
        <v>-3.0338534527620388E-4</v>
      </c>
      <c r="D535" s="3">
        <f t="shared" si="44"/>
        <v>8.4457183517870019E-3</v>
      </c>
      <c r="E535" s="4">
        <f t="shared" si="43"/>
        <v>-6.2131416162176101E-2</v>
      </c>
      <c r="F535" s="4">
        <f t="shared" si="45"/>
        <v>-3.4294763852246134E-2</v>
      </c>
      <c r="G535" s="5">
        <f t="shared" si="46"/>
        <v>0</v>
      </c>
      <c r="H535" s="5">
        <f t="shared" si="47"/>
        <v>0</v>
      </c>
    </row>
    <row r="536" spans="1:8" x14ac:dyDescent="0.2">
      <c r="A536" s="20">
        <v>42059</v>
      </c>
      <c r="B536" s="21">
        <v>2115.4799800000001</v>
      </c>
      <c r="C536" s="3">
        <f t="shared" si="48"/>
        <v>2.7549722990950704E-3</v>
      </c>
      <c r="D536" s="3">
        <f t="shared" si="44"/>
        <v>8.3158855658453778E-3</v>
      </c>
      <c r="E536" s="4">
        <f t="shared" si="43"/>
        <v>-6.1176293753538481E-2</v>
      </c>
      <c r="F536" s="4">
        <f t="shared" si="45"/>
        <v>-3.544826761410684E-2</v>
      </c>
      <c r="G536" s="5">
        <f t="shared" si="46"/>
        <v>0</v>
      </c>
      <c r="H536" s="5">
        <f t="shared" si="47"/>
        <v>0</v>
      </c>
    </row>
    <row r="537" spans="1:8" x14ac:dyDescent="0.2">
      <c r="A537" s="20">
        <v>42060</v>
      </c>
      <c r="B537" s="21">
        <v>2113.860107</v>
      </c>
      <c r="C537" s="3">
        <f t="shared" si="48"/>
        <v>-7.6601694159734123E-4</v>
      </c>
      <c r="D537" s="3">
        <f t="shared" si="44"/>
        <v>8.3254156567850787E-3</v>
      </c>
      <c r="E537" s="4">
        <f t="shared" si="43"/>
        <v>-6.1246402419441674E-2</v>
      </c>
      <c r="F537" s="4">
        <f t="shared" si="45"/>
        <v>-2.1448446834670502E-2</v>
      </c>
      <c r="G537" s="5">
        <f t="shared" si="46"/>
        <v>0</v>
      </c>
      <c r="H537" s="5">
        <f t="shared" si="47"/>
        <v>0</v>
      </c>
    </row>
    <row r="538" spans="1:8" x14ac:dyDescent="0.2">
      <c r="A538" s="20">
        <v>42061</v>
      </c>
      <c r="B538" s="21">
        <v>2110.73999</v>
      </c>
      <c r="C538" s="3">
        <f t="shared" si="48"/>
        <v>-1.4771185417172892E-3</v>
      </c>
      <c r="D538" s="3">
        <f t="shared" si="44"/>
        <v>7.6445885935418319E-3</v>
      </c>
      <c r="E538" s="4">
        <f t="shared" si="43"/>
        <v>-5.6237858700731468E-2</v>
      </c>
      <c r="F538" s="4">
        <f t="shared" si="45"/>
        <v>-2.4581001071485167E-2</v>
      </c>
      <c r="G538" s="5">
        <f t="shared" si="46"/>
        <v>0</v>
      </c>
      <c r="H538" s="5">
        <f t="shared" si="47"/>
        <v>0</v>
      </c>
    </row>
    <row r="539" spans="1:8" x14ac:dyDescent="0.2">
      <c r="A539" s="20">
        <v>42062</v>
      </c>
      <c r="B539" s="21">
        <v>2104.5</v>
      </c>
      <c r="C539" s="3">
        <f t="shared" si="48"/>
        <v>-2.9606829375931087E-3</v>
      </c>
      <c r="D539" s="3">
        <f t="shared" si="44"/>
        <v>6.8842729605637591E-3</v>
      </c>
      <c r="E539" s="4">
        <f t="shared" si="43"/>
        <v>-5.0644552715436116E-2</v>
      </c>
      <c r="F539" s="4">
        <f t="shared" si="45"/>
        <v>-1.7244330455800806E-2</v>
      </c>
      <c r="G539" s="5">
        <f t="shared" si="46"/>
        <v>0</v>
      </c>
      <c r="H539" s="5">
        <f t="shared" si="47"/>
        <v>0</v>
      </c>
    </row>
    <row r="540" spans="1:8" x14ac:dyDescent="0.2">
      <c r="A540" s="20">
        <v>42065</v>
      </c>
      <c r="B540" s="21">
        <v>2117.389893</v>
      </c>
      <c r="C540" s="3">
        <f t="shared" si="48"/>
        <v>6.1062383803760925E-3</v>
      </c>
      <c r="D540" s="3">
        <f t="shared" si="44"/>
        <v>6.747656467901134E-3</v>
      </c>
      <c r="E540" s="4">
        <f t="shared" si="43"/>
        <v>-4.963952557544838E-2</v>
      </c>
      <c r="F540" s="4">
        <f t="shared" si="45"/>
        <v>-1.602115516759622E-2</v>
      </c>
      <c r="G540" s="5">
        <f t="shared" si="46"/>
        <v>0</v>
      </c>
      <c r="H540" s="5">
        <f t="shared" si="47"/>
        <v>0</v>
      </c>
    </row>
    <row r="541" spans="1:8" x14ac:dyDescent="0.2">
      <c r="A541" s="20">
        <v>42066</v>
      </c>
      <c r="B541" s="21">
        <v>2107.780029</v>
      </c>
      <c r="C541" s="3">
        <f t="shared" si="48"/>
        <v>-4.5488729439078276E-3</v>
      </c>
      <c r="D541" s="3">
        <f t="shared" si="44"/>
        <v>5.996223124119968E-3</v>
      </c>
      <c r="E541" s="4">
        <f t="shared" si="43"/>
        <v>-4.4111562665019963E-2</v>
      </c>
      <c r="F541" s="4">
        <f t="shared" si="45"/>
        <v>4.6210770792980257E-4</v>
      </c>
      <c r="G541" s="5">
        <f t="shared" si="46"/>
        <v>0</v>
      </c>
      <c r="H541" s="5">
        <f t="shared" si="47"/>
        <v>0</v>
      </c>
    </row>
    <row r="542" spans="1:8" x14ac:dyDescent="0.2">
      <c r="A542" s="20">
        <v>42067</v>
      </c>
      <c r="B542" s="21">
        <v>2098.530029</v>
      </c>
      <c r="C542" s="3">
        <f t="shared" si="48"/>
        <v>-4.3981612307754693E-3</v>
      </c>
      <c r="D542" s="3">
        <f t="shared" si="44"/>
        <v>5.6958062341101881E-3</v>
      </c>
      <c r="E542" s="4">
        <f t="shared" si="43"/>
        <v>-4.1901528415962279E-2</v>
      </c>
      <c r="F542" s="4">
        <f t="shared" si="45"/>
        <v>-5.6177465574166578E-3</v>
      </c>
      <c r="G542" s="5">
        <f t="shared" si="46"/>
        <v>0</v>
      </c>
      <c r="H542" s="5">
        <f t="shared" si="47"/>
        <v>0</v>
      </c>
    </row>
    <row r="543" spans="1:8" x14ac:dyDescent="0.2">
      <c r="A543" s="20">
        <v>42068</v>
      </c>
      <c r="B543" s="21">
        <v>2101.040039</v>
      </c>
      <c r="C543" s="3">
        <f t="shared" si="48"/>
        <v>1.1953653627569873E-3</v>
      </c>
      <c r="D543" s="3">
        <f t="shared" si="44"/>
        <v>4.9179671843051316E-3</v>
      </c>
      <c r="E543" s="4">
        <f t="shared" ref="E543:E606" si="49">D543*SQRT(10)*factor_var5</f>
        <v>-3.6179310399965567E-2</v>
      </c>
      <c r="F543" s="4">
        <f t="shared" si="45"/>
        <v>1.7629991794107805E-2</v>
      </c>
      <c r="G543" s="5">
        <f t="shared" si="46"/>
        <v>0</v>
      </c>
      <c r="H543" s="5">
        <f t="shared" si="47"/>
        <v>0</v>
      </c>
    </row>
    <row r="544" spans="1:8" x14ac:dyDescent="0.2">
      <c r="A544" s="20">
        <v>42069</v>
      </c>
      <c r="B544" s="21">
        <v>2071.26001</v>
      </c>
      <c r="C544" s="3">
        <f t="shared" si="48"/>
        <v>-1.4275356219564148E-2</v>
      </c>
      <c r="D544" s="3">
        <f t="shared" ref="D544:D607" si="50">_xlfn.STDEV.S(C524:C544)</f>
        <v>5.8692752218776094E-3</v>
      </c>
      <c r="E544" s="4">
        <f t="shared" si="49"/>
        <v>-4.3177663070384967E-2</v>
      </c>
      <c r="F544" s="4">
        <f t="shared" ref="F544:F607" si="51">LN(B555/B545)</f>
        <v>1.1946072666087703E-2</v>
      </c>
      <c r="G544" s="5">
        <f t="shared" ref="G544:G607" si="52">IF(E544&lt;F544, 0, 1)</f>
        <v>0</v>
      </c>
      <c r="H544" s="5">
        <f t="shared" si="47"/>
        <v>0</v>
      </c>
    </row>
    <row r="545" spans="1:8" x14ac:dyDescent="0.2">
      <c r="A545" s="20">
        <v>42072</v>
      </c>
      <c r="B545" s="21">
        <v>2079.429932</v>
      </c>
      <c r="C545" s="3">
        <f t="shared" si="48"/>
        <v>3.9366624176442495E-3</v>
      </c>
      <c r="D545" s="3">
        <f t="shared" si="50"/>
        <v>5.5064689228179675E-3</v>
      </c>
      <c r="E545" s="4">
        <f t="shared" si="49"/>
        <v>-4.0508657520565275E-2</v>
      </c>
      <c r="F545" s="4">
        <f t="shared" si="51"/>
        <v>2.2894548102966122E-2</v>
      </c>
      <c r="G545" s="5">
        <f t="shared" si="52"/>
        <v>0</v>
      </c>
      <c r="H545" s="5">
        <f t="shared" ref="H545:H608" si="53">IF(G544*G545=0, 0, 1)</f>
        <v>0</v>
      </c>
    </row>
    <row r="546" spans="1:8" x14ac:dyDescent="0.2">
      <c r="A546" s="20">
        <v>42073</v>
      </c>
      <c r="B546" s="21">
        <v>2044.160034</v>
      </c>
      <c r="C546" s="3">
        <f t="shared" si="48"/>
        <v>-1.7106821197868119E-2</v>
      </c>
      <c r="D546" s="3">
        <f t="shared" si="50"/>
        <v>6.667340157549888E-3</v>
      </c>
      <c r="E546" s="4">
        <f t="shared" si="49"/>
        <v>-4.9048673987082549E-2</v>
      </c>
      <c r="F546" s="4">
        <f t="shared" si="51"/>
        <v>1.014814236257712E-2</v>
      </c>
      <c r="G546" s="5">
        <f t="shared" si="52"/>
        <v>0</v>
      </c>
      <c r="H546" s="5">
        <f t="shared" si="53"/>
        <v>0</v>
      </c>
    </row>
    <row r="547" spans="1:8" x14ac:dyDescent="0.2">
      <c r="A547" s="20">
        <v>42074</v>
      </c>
      <c r="B547" s="21">
        <v>2040.23999</v>
      </c>
      <c r="C547" s="3">
        <f t="shared" si="48"/>
        <v>-1.9195207034580692E-3</v>
      </c>
      <c r="D547" s="3">
        <f t="shared" si="50"/>
        <v>6.6166659658273086E-3</v>
      </c>
      <c r="E547" s="4">
        <f t="shared" si="49"/>
        <v>-4.8675886361038721E-2</v>
      </c>
      <c r="F547" s="4">
        <f t="shared" si="51"/>
        <v>-4.7548908631891481E-3</v>
      </c>
      <c r="G547" s="5">
        <f t="shared" si="52"/>
        <v>0</v>
      </c>
      <c r="H547" s="5">
        <f t="shared" si="53"/>
        <v>0</v>
      </c>
    </row>
    <row r="548" spans="1:8" x14ac:dyDescent="0.2">
      <c r="A548" s="20">
        <v>42075</v>
      </c>
      <c r="B548" s="21">
        <v>2065.9499510000001</v>
      </c>
      <c r="C548" s="3">
        <f t="shared" si="48"/>
        <v>1.2522702237719055E-2</v>
      </c>
      <c r="D548" s="3">
        <f t="shared" si="50"/>
        <v>6.7825689804776306E-3</v>
      </c>
      <c r="E548" s="4">
        <f t="shared" si="49"/>
        <v>-4.9896361496065904E-2</v>
      </c>
      <c r="F548" s="4">
        <f t="shared" si="51"/>
        <v>3.704107435339379E-3</v>
      </c>
      <c r="G548" s="5">
        <f t="shared" si="52"/>
        <v>0</v>
      </c>
      <c r="H548" s="5">
        <f t="shared" si="53"/>
        <v>0</v>
      </c>
    </row>
    <row r="549" spans="1:8" x14ac:dyDescent="0.2">
      <c r="A549" s="20">
        <v>42076</v>
      </c>
      <c r="B549" s="21">
        <v>2053.3999020000001</v>
      </c>
      <c r="C549" s="3">
        <f t="shared" si="48"/>
        <v>-6.0932371744078879E-3</v>
      </c>
      <c r="D549" s="3">
        <f t="shared" si="50"/>
        <v>6.9090620873247565E-3</v>
      </c>
      <c r="E549" s="4">
        <f t="shared" si="49"/>
        <v>-5.0826915362037824E-2</v>
      </c>
      <c r="F549" s="4">
        <f t="shared" si="51"/>
        <v>2.4235807466493351E-3</v>
      </c>
      <c r="G549" s="5">
        <f t="shared" si="52"/>
        <v>0</v>
      </c>
      <c r="H549" s="5">
        <f t="shared" si="53"/>
        <v>0</v>
      </c>
    </row>
    <row r="550" spans="1:8" x14ac:dyDescent="0.2">
      <c r="A550" s="20">
        <v>42079</v>
      </c>
      <c r="B550" s="21">
        <v>2081.1899410000001</v>
      </c>
      <c r="C550" s="3">
        <f t="shared" si="48"/>
        <v>1.3442908996060394E-2</v>
      </c>
      <c r="D550" s="3">
        <f t="shared" si="50"/>
        <v>7.2293551041654296E-3</v>
      </c>
      <c r="E550" s="4">
        <f t="shared" si="49"/>
        <v>-5.3183169489190447E-2</v>
      </c>
      <c r="F550" s="4">
        <f t="shared" si="51"/>
        <v>-3.0854074988227119E-3</v>
      </c>
      <c r="G550" s="5">
        <f t="shared" si="52"/>
        <v>0</v>
      </c>
      <c r="H550" s="5">
        <f t="shared" si="53"/>
        <v>0</v>
      </c>
    </row>
    <row r="551" spans="1:8" x14ac:dyDescent="0.2">
      <c r="A551" s="20">
        <v>42080</v>
      </c>
      <c r="B551" s="21">
        <v>2074.280029</v>
      </c>
      <c r="C551" s="3">
        <f t="shared" si="48"/>
        <v>-3.3256976557031678E-3</v>
      </c>
      <c r="D551" s="3">
        <f t="shared" si="50"/>
        <v>7.1928153486824171E-3</v>
      </c>
      <c r="E551" s="4">
        <f t="shared" si="49"/>
        <v>-5.2914362661894469E-2</v>
      </c>
      <c r="F551" s="4">
        <f t="shared" si="51"/>
        <v>-1.9143763746671563E-2</v>
      </c>
      <c r="G551" s="5">
        <f t="shared" si="52"/>
        <v>0</v>
      </c>
      <c r="H551" s="5">
        <f t="shared" si="53"/>
        <v>0</v>
      </c>
    </row>
    <row r="552" spans="1:8" x14ac:dyDescent="0.2">
      <c r="A552" s="20">
        <v>42081</v>
      </c>
      <c r="B552" s="21">
        <v>2099.5</v>
      </c>
      <c r="C552" s="3">
        <f t="shared" si="48"/>
        <v>1.2085101644750693E-2</v>
      </c>
      <c r="D552" s="3">
        <f t="shared" si="50"/>
        <v>7.6937370619139201E-3</v>
      </c>
      <c r="E552" s="4">
        <f t="shared" si="49"/>
        <v>-5.6599422254589929E-2</v>
      </c>
      <c r="F552" s="4">
        <f t="shared" si="51"/>
        <v>-1.0735822312891793E-2</v>
      </c>
      <c r="G552" s="5">
        <f t="shared" si="52"/>
        <v>0</v>
      </c>
      <c r="H552" s="5">
        <f t="shared" si="53"/>
        <v>0</v>
      </c>
    </row>
    <row r="553" spans="1:8" x14ac:dyDescent="0.2">
      <c r="A553" s="20">
        <v>42082</v>
      </c>
      <c r="B553" s="21">
        <v>2089.2700199999999</v>
      </c>
      <c r="C553" s="3">
        <f t="shared" si="48"/>
        <v>-4.8844889025895554E-3</v>
      </c>
      <c r="D553" s="3">
        <f t="shared" si="50"/>
        <v>7.7667963448522824E-3</v>
      </c>
      <c r="E553" s="4">
        <f t="shared" si="49"/>
        <v>-5.7136887100524926E-2</v>
      </c>
      <c r="F553" s="4">
        <f t="shared" si="51"/>
        <v>-1.3121131918041668E-2</v>
      </c>
      <c r="G553" s="5">
        <f t="shared" si="52"/>
        <v>0</v>
      </c>
      <c r="H553" s="5">
        <f t="shared" si="53"/>
        <v>0</v>
      </c>
    </row>
    <row r="554" spans="1:8" x14ac:dyDescent="0.2">
      <c r="A554" s="20">
        <v>42083</v>
      </c>
      <c r="B554" s="21">
        <v>2108.1000979999999</v>
      </c>
      <c r="C554" s="3">
        <f t="shared" si="48"/>
        <v>8.9723821319605199E-3</v>
      </c>
      <c r="D554" s="3">
        <f t="shared" si="50"/>
        <v>8.0180788401896814E-3</v>
      </c>
      <c r="E554" s="4">
        <f t="shared" si="49"/>
        <v>-5.8985461329711081E-2</v>
      </c>
      <c r="F554" s="4">
        <f t="shared" si="51"/>
        <v>-1.3437907886337822E-2</v>
      </c>
      <c r="G554" s="5">
        <f t="shared" si="52"/>
        <v>0</v>
      </c>
      <c r="H554" s="5">
        <f t="shared" si="53"/>
        <v>0</v>
      </c>
    </row>
    <row r="555" spans="1:8" x14ac:dyDescent="0.2">
      <c r="A555" s="20">
        <v>42086</v>
      </c>
      <c r="B555" s="21">
        <v>2104.419922</v>
      </c>
      <c r="C555" s="3">
        <f t="shared" si="48"/>
        <v>-1.7472567103759362E-3</v>
      </c>
      <c r="D555" s="3">
        <f t="shared" si="50"/>
        <v>7.9132475056004868E-3</v>
      </c>
      <c r="E555" s="4">
        <f t="shared" si="49"/>
        <v>-5.8214263545828142E-2</v>
      </c>
      <c r="F555" s="4">
        <f t="shared" si="51"/>
        <v>-4.6006206729120504E-3</v>
      </c>
      <c r="G555" s="5">
        <f t="shared" si="52"/>
        <v>0</v>
      </c>
      <c r="H555" s="5">
        <f t="shared" si="53"/>
        <v>0</v>
      </c>
    </row>
    <row r="556" spans="1:8" x14ac:dyDescent="0.2">
      <c r="A556" s="20">
        <v>42087</v>
      </c>
      <c r="B556" s="21">
        <v>2091.5</v>
      </c>
      <c r="C556" s="3">
        <f t="shared" si="48"/>
        <v>-6.1583457609898215E-3</v>
      </c>
      <c r="D556" s="3">
        <f t="shared" si="50"/>
        <v>8.0219529710784908E-3</v>
      </c>
      <c r="E556" s="4">
        <f t="shared" si="49"/>
        <v>-5.9013961597952726E-2</v>
      </c>
      <c r="F556" s="4">
        <f t="shared" si="51"/>
        <v>1.4512881981527198E-2</v>
      </c>
      <c r="G556" s="5">
        <f t="shared" si="52"/>
        <v>0</v>
      </c>
      <c r="H556" s="5">
        <f t="shared" si="53"/>
        <v>0</v>
      </c>
    </row>
    <row r="557" spans="1:8" x14ac:dyDescent="0.2">
      <c r="A557" s="20">
        <v>42088</v>
      </c>
      <c r="B557" s="21">
        <v>2061.0500489999999</v>
      </c>
      <c r="C557" s="3">
        <f t="shared" si="48"/>
        <v>-1.4665926443847035E-2</v>
      </c>
      <c r="D557" s="3">
        <f t="shared" si="50"/>
        <v>8.5607789046492962E-3</v>
      </c>
      <c r="E557" s="4">
        <f t="shared" si="49"/>
        <v>-6.2977865782678139E-2</v>
      </c>
      <c r="F557" s="4">
        <f t="shared" si="51"/>
        <v>2.2082589890440488E-2</v>
      </c>
      <c r="G557" s="5">
        <f t="shared" si="52"/>
        <v>0</v>
      </c>
      <c r="H557" s="5">
        <f t="shared" si="53"/>
        <v>0</v>
      </c>
    </row>
    <row r="558" spans="1:8" x14ac:dyDescent="0.2">
      <c r="A558" s="20">
        <v>42089</v>
      </c>
      <c r="B558" s="21">
        <v>2056.1499020000001</v>
      </c>
      <c r="C558" s="3">
        <f t="shared" si="48"/>
        <v>-2.3803309880471176E-3</v>
      </c>
      <c r="D558" s="3">
        <f t="shared" si="50"/>
        <v>8.5635456704314002E-3</v>
      </c>
      <c r="E558" s="4">
        <f t="shared" si="49"/>
        <v>-6.2998219655382742E-2</v>
      </c>
      <c r="F558" s="4">
        <f t="shared" si="51"/>
        <v>1.5125021923846205E-2</v>
      </c>
      <c r="G558" s="5">
        <f t="shared" si="52"/>
        <v>0</v>
      </c>
      <c r="H558" s="5">
        <f t="shared" si="53"/>
        <v>0</v>
      </c>
    </row>
    <row r="559" spans="1:8" x14ac:dyDescent="0.2">
      <c r="A559" s="20">
        <v>42090</v>
      </c>
      <c r="B559" s="21">
        <v>2061.0200199999999</v>
      </c>
      <c r="C559" s="3">
        <f t="shared" si="48"/>
        <v>2.3657611241204987E-3</v>
      </c>
      <c r="D559" s="3">
        <f t="shared" si="50"/>
        <v>8.6009555873103431E-3</v>
      </c>
      <c r="E559" s="4">
        <f t="shared" si="49"/>
        <v>-6.3273427875380539E-2</v>
      </c>
      <c r="F559" s="4">
        <f t="shared" si="51"/>
        <v>4.5910717554260442E-3</v>
      </c>
      <c r="G559" s="5">
        <f t="shared" si="52"/>
        <v>0</v>
      </c>
      <c r="H559" s="5">
        <f t="shared" si="53"/>
        <v>0</v>
      </c>
    </row>
    <row r="560" spans="1:8" x14ac:dyDescent="0.2">
      <c r="A560" s="20">
        <v>42093</v>
      </c>
      <c r="B560" s="21">
        <v>2086.23999</v>
      </c>
      <c r="C560" s="3">
        <f t="shared" si="48"/>
        <v>1.2162382307370311E-2</v>
      </c>
      <c r="D560" s="3">
        <f t="shared" si="50"/>
        <v>9.0612606599623901E-3</v>
      </c>
      <c r="E560" s="4">
        <f t="shared" si="49"/>
        <v>-6.6659688799468042E-2</v>
      </c>
      <c r="F560" s="4">
        <f t="shared" si="51"/>
        <v>1.8560746738414902E-2</v>
      </c>
      <c r="G560" s="5">
        <f t="shared" si="52"/>
        <v>0</v>
      </c>
      <c r="H560" s="5">
        <f t="shared" si="53"/>
        <v>0</v>
      </c>
    </row>
    <row r="561" spans="1:8" x14ac:dyDescent="0.2">
      <c r="A561" s="20">
        <v>42094</v>
      </c>
      <c r="B561" s="21">
        <v>2067.889893</v>
      </c>
      <c r="C561" s="3">
        <f t="shared" si="48"/>
        <v>-8.834685901175145E-3</v>
      </c>
      <c r="D561" s="3">
        <f t="shared" si="50"/>
        <v>9.1100606280922376E-3</v>
      </c>
      <c r="E561" s="4">
        <f t="shared" si="49"/>
        <v>-6.7018688591112166E-2</v>
      </c>
      <c r="F561" s="4">
        <f t="shared" si="51"/>
        <v>2.1755254383180645E-2</v>
      </c>
      <c r="G561" s="5">
        <f t="shared" si="52"/>
        <v>0</v>
      </c>
      <c r="H561" s="5">
        <f t="shared" si="53"/>
        <v>0</v>
      </c>
    </row>
    <row r="562" spans="1:8" x14ac:dyDescent="0.2">
      <c r="A562" s="20">
        <v>42095</v>
      </c>
      <c r="B562" s="21">
        <v>2059.6899410000001</v>
      </c>
      <c r="C562" s="3">
        <f t="shared" si="48"/>
        <v>-3.9732546030981607E-3</v>
      </c>
      <c r="D562" s="3">
        <f t="shared" si="50"/>
        <v>9.1001088781271205E-3</v>
      </c>
      <c r="E562" s="4">
        <f t="shared" si="49"/>
        <v>-6.6945477966169439E-2</v>
      </c>
      <c r="F562" s="4">
        <f t="shared" si="51"/>
        <v>6.8560979469582256E-3</v>
      </c>
      <c r="G562" s="5">
        <f t="shared" si="52"/>
        <v>0</v>
      </c>
      <c r="H562" s="5">
        <f t="shared" si="53"/>
        <v>0</v>
      </c>
    </row>
    <row r="563" spans="1:8" x14ac:dyDescent="0.2">
      <c r="A563" s="20">
        <v>42096</v>
      </c>
      <c r="B563" s="21">
        <v>2066.959961</v>
      </c>
      <c r="C563" s="3">
        <f t="shared" si="48"/>
        <v>3.5234525311901902E-3</v>
      </c>
      <c r="D563" s="3">
        <f t="shared" si="50"/>
        <v>9.1206761323982047E-3</v>
      </c>
      <c r="E563" s="4">
        <f t="shared" si="49"/>
        <v>-6.7096782163302601E-2</v>
      </c>
      <c r="F563" s="4">
        <f t="shared" si="51"/>
        <v>9.4617736703464551E-3</v>
      </c>
      <c r="G563" s="5">
        <f t="shared" si="52"/>
        <v>0</v>
      </c>
      <c r="H563" s="5">
        <f t="shared" si="53"/>
        <v>0</v>
      </c>
    </row>
    <row r="564" spans="1:8" x14ac:dyDescent="0.2">
      <c r="A564" s="20">
        <v>42100</v>
      </c>
      <c r="B564" s="21">
        <v>2080.6201169999999</v>
      </c>
      <c r="C564" s="3">
        <f t="shared" si="48"/>
        <v>6.5870725268106249E-3</v>
      </c>
      <c r="D564" s="3">
        <f t="shared" si="50"/>
        <v>9.2522825675887405E-3</v>
      </c>
      <c r="E564" s="4">
        <f t="shared" si="49"/>
        <v>-6.8064952525355174E-2</v>
      </c>
      <c r="F564" s="4">
        <f t="shared" si="51"/>
        <v>1.0044103978109731E-2</v>
      </c>
      <c r="G564" s="5">
        <f t="shared" si="52"/>
        <v>0</v>
      </c>
      <c r="H564" s="5">
        <f t="shared" si="53"/>
        <v>0</v>
      </c>
    </row>
    <row r="565" spans="1:8" x14ac:dyDescent="0.2">
      <c r="A565" s="20">
        <v>42101</v>
      </c>
      <c r="B565" s="21">
        <v>2076.330078</v>
      </c>
      <c r="C565" s="3">
        <f t="shared" si="48"/>
        <v>-2.0640326786721432E-3</v>
      </c>
      <c r="D565" s="3">
        <f t="shared" si="50"/>
        <v>8.7086927233630696E-3</v>
      </c>
      <c r="E565" s="4">
        <f t="shared" si="49"/>
        <v>-6.4066002356010315E-2</v>
      </c>
      <c r="F565" s="4">
        <f t="shared" si="51"/>
        <v>1.243974543850972E-2</v>
      </c>
      <c r="G565" s="5">
        <f t="shared" si="52"/>
        <v>0</v>
      </c>
      <c r="H565" s="5">
        <f t="shared" si="53"/>
        <v>0</v>
      </c>
    </row>
    <row r="566" spans="1:8" x14ac:dyDescent="0.2">
      <c r="A566" s="20">
        <v>42102</v>
      </c>
      <c r="B566" s="21">
        <v>2081.8999020000001</v>
      </c>
      <c r="C566" s="3">
        <f t="shared" si="48"/>
        <v>2.6789414524361062E-3</v>
      </c>
      <c r="D566" s="3">
        <f t="shared" si="50"/>
        <v>8.6854001553259806E-3</v>
      </c>
      <c r="E566" s="4">
        <f t="shared" si="49"/>
        <v>-6.3894649230329531E-2</v>
      </c>
      <c r="F566" s="4">
        <f t="shared" si="51"/>
        <v>1.0347110210904169E-2</v>
      </c>
      <c r="G566" s="5">
        <f t="shared" si="52"/>
        <v>0</v>
      </c>
      <c r="H566" s="5">
        <f t="shared" si="53"/>
        <v>0</v>
      </c>
    </row>
    <row r="567" spans="1:8" x14ac:dyDescent="0.2">
      <c r="A567" s="20">
        <v>42103</v>
      </c>
      <c r="B567" s="21">
        <v>2091.179932</v>
      </c>
      <c r="C567" s="3">
        <f t="shared" si="48"/>
        <v>4.4475762105921478E-3</v>
      </c>
      <c r="D567" s="3">
        <f t="shared" si="50"/>
        <v>7.7823543918129319E-3</v>
      </c>
      <c r="E567" s="4">
        <f t="shared" si="49"/>
        <v>-5.7251340773986366E-2</v>
      </c>
      <c r="F567" s="4">
        <f t="shared" si="51"/>
        <v>7.4079997528714936E-3</v>
      </c>
      <c r="G567" s="5">
        <f t="shared" si="52"/>
        <v>0</v>
      </c>
      <c r="H567" s="5">
        <f t="shared" si="53"/>
        <v>0</v>
      </c>
    </row>
    <row r="568" spans="1:8" x14ac:dyDescent="0.2">
      <c r="A568" s="20">
        <v>42104</v>
      </c>
      <c r="B568" s="21">
        <v>2102.0600589999999</v>
      </c>
      <c r="C568" s="3">
        <f t="shared" si="48"/>
        <v>5.1893769208662789E-3</v>
      </c>
      <c r="D568" s="3">
        <f t="shared" si="50"/>
        <v>7.7998157512843887E-3</v>
      </c>
      <c r="E568" s="4">
        <f t="shared" si="49"/>
        <v>-5.7379796276157941E-2</v>
      </c>
      <c r="F568" s="4">
        <f t="shared" si="51"/>
        <v>7.849893605719133E-3</v>
      </c>
      <c r="G568" s="5">
        <f t="shared" si="52"/>
        <v>0</v>
      </c>
      <c r="H568" s="5">
        <f t="shared" si="53"/>
        <v>0</v>
      </c>
    </row>
    <row r="569" spans="1:8" x14ac:dyDescent="0.2">
      <c r="A569" s="20">
        <v>42107</v>
      </c>
      <c r="B569" s="21">
        <v>2092.429932</v>
      </c>
      <c r="C569" s="3">
        <f t="shared" si="48"/>
        <v>-4.5918068424737933E-3</v>
      </c>
      <c r="D569" s="3">
        <f t="shared" si="50"/>
        <v>7.4689891131255737E-3</v>
      </c>
      <c r="E569" s="4">
        <f t="shared" si="49"/>
        <v>-5.4946050953756813E-2</v>
      </c>
      <c r="F569" s="4">
        <f t="shared" si="51"/>
        <v>8.9868659556715177E-3</v>
      </c>
      <c r="G569" s="5">
        <f t="shared" si="52"/>
        <v>0</v>
      </c>
      <c r="H569" s="5">
        <f t="shared" si="53"/>
        <v>0</v>
      </c>
    </row>
    <row r="570" spans="1:8" x14ac:dyDescent="0.2">
      <c r="A570" s="20">
        <v>42108</v>
      </c>
      <c r="B570" s="21">
        <v>2095.8400879999999</v>
      </c>
      <c r="C570" s="3">
        <f t="shared" si="48"/>
        <v>1.6284321389502543E-3</v>
      </c>
      <c r="D570" s="3">
        <f t="shared" si="50"/>
        <v>7.3110704927277677E-3</v>
      </c>
      <c r="E570" s="4">
        <f t="shared" si="49"/>
        <v>-5.3784313477439387E-2</v>
      </c>
      <c r="F570" s="4">
        <f t="shared" si="51"/>
        <v>1.0452879861467714E-4</v>
      </c>
      <c r="G570" s="5">
        <f t="shared" si="52"/>
        <v>0</v>
      </c>
      <c r="H570" s="5">
        <f t="shared" si="53"/>
        <v>0</v>
      </c>
    </row>
    <row r="571" spans="1:8" x14ac:dyDescent="0.2">
      <c r="A571" s="20">
        <v>42109</v>
      </c>
      <c r="B571" s="21">
        <v>2106.6298830000001</v>
      </c>
      <c r="C571" s="3">
        <f t="shared" si="48"/>
        <v>5.134989081813774E-3</v>
      </c>
      <c r="D571" s="3">
        <f t="shared" si="50"/>
        <v>6.8102542238320362E-3</v>
      </c>
      <c r="E571" s="4">
        <f t="shared" si="49"/>
        <v>-5.0100029592106514E-2</v>
      </c>
      <c r="F571" s="4">
        <f t="shared" si="51"/>
        <v>-9.2972773270766935E-3</v>
      </c>
      <c r="G571" s="5">
        <f t="shared" si="52"/>
        <v>0</v>
      </c>
      <c r="H571" s="5">
        <f t="shared" si="53"/>
        <v>0</v>
      </c>
    </row>
    <row r="572" spans="1:8" x14ac:dyDescent="0.2">
      <c r="A572" s="20">
        <v>42110</v>
      </c>
      <c r="B572" s="21">
        <v>2104.98999</v>
      </c>
      <c r="C572" s="3">
        <f t="shared" si="48"/>
        <v>-7.7874695833246642E-4</v>
      </c>
      <c r="D572" s="3">
        <f t="shared" si="50"/>
        <v>6.7597390192605791E-3</v>
      </c>
      <c r="E572" s="4">
        <f t="shared" si="49"/>
        <v>-4.9728411564247156E-2</v>
      </c>
      <c r="F572" s="4">
        <f t="shared" si="51"/>
        <v>1.2942202999383147E-2</v>
      </c>
      <c r="G572" s="5">
        <f t="shared" si="52"/>
        <v>0</v>
      </c>
      <c r="H572" s="5">
        <f t="shared" si="53"/>
        <v>0</v>
      </c>
    </row>
    <row r="573" spans="1:8" x14ac:dyDescent="0.2">
      <c r="A573" s="20">
        <v>42111</v>
      </c>
      <c r="B573" s="21">
        <v>2081.179932</v>
      </c>
      <c r="C573" s="3">
        <f t="shared" si="48"/>
        <v>-1.1375703905032222E-2</v>
      </c>
      <c r="D573" s="3">
        <f t="shared" si="50"/>
        <v>6.7225959723324355E-3</v>
      </c>
      <c r="E573" s="4">
        <f t="shared" si="49"/>
        <v>-4.945516658849735E-2</v>
      </c>
      <c r="F573" s="4">
        <f t="shared" si="51"/>
        <v>6.6858878157499942E-3</v>
      </c>
      <c r="G573" s="5">
        <f t="shared" si="52"/>
        <v>0</v>
      </c>
      <c r="H573" s="5">
        <f t="shared" si="53"/>
        <v>0</v>
      </c>
    </row>
    <row r="574" spans="1:8" x14ac:dyDescent="0.2">
      <c r="A574" s="20">
        <v>42114</v>
      </c>
      <c r="B574" s="21">
        <v>2100.3999020000001</v>
      </c>
      <c r="C574" s="3">
        <f t="shared" si="48"/>
        <v>9.1927482501988188E-3</v>
      </c>
      <c r="D574" s="3">
        <f t="shared" si="50"/>
        <v>6.9527973038000295E-3</v>
      </c>
      <c r="E574" s="4">
        <f t="shared" si="49"/>
        <v>-5.1148656014825884E-2</v>
      </c>
      <c r="F574" s="4">
        <f t="shared" si="51"/>
        <v>-3.7404130311166151E-3</v>
      </c>
      <c r="G574" s="5">
        <f t="shared" si="52"/>
        <v>0</v>
      </c>
      <c r="H574" s="5">
        <f t="shared" si="53"/>
        <v>0</v>
      </c>
    </row>
    <row r="575" spans="1:8" x14ac:dyDescent="0.2">
      <c r="A575" s="20">
        <v>42115</v>
      </c>
      <c r="B575" s="21">
        <v>2097.290039</v>
      </c>
      <c r="C575" s="3">
        <f t="shared" si="48"/>
        <v>-1.4817023709090096E-3</v>
      </c>
      <c r="D575" s="3">
        <f t="shared" si="50"/>
        <v>6.6656027986671052E-3</v>
      </c>
      <c r="E575" s="4">
        <f t="shared" si="49"/>
        <v>-4.9035893005847674E-2</v>
      </c>
      <c r="F575" s="4">
        <f t="shared" si="51"/>
        <v>-1.3280677280049231E-2</v>
      </c>
      <c r="G575" s="5">
        <f t="shared" si="52"/>
        <v>0</v>
      </c>
      <c r="H575" s="5">
        <f t="shared" si="53"/>
        <v>0</v>
      </c>
    </row>
    <row r="576" spans="1:8" x14ac:dyDescent="0.2">
      <c r="A576" s="20">
        <v>42116</v>
      </c>
      <c r="B576" s="21">
        <v>2107.959961</v>
      </c>
      <c r="C576" s="3">
        <f t="shared" si="48"/>
        <v>5.0745829128360466E-3</v>
      </c>
      <c r="D576" s="3">
        <f t="shared" si="50"/>
        <v>6.7543607021380517E-3</v>
      </c>
      <c r="E576" s="4">
        <f t="shared" si="49"/>
        <v>-4.9688845662866937E-2</v>
      </c>
      <c r="F576" s="4">
        <f t="shared" si="51"/>
        <v>-1.1868907628308029E-2</v>
      </c>
      <c r="G576" s="5">
        <f t="shared" si="52"/>
        <v>0</v>
      </c>
      <c r="H576" s="5">
        <f t="shared" si="53"/>
        <v>0</v>
      </c>
    </row>
    <row r="577" spans="1:8" x14ac:dyDescent="0.2">
      <c r="A577" s="20">
        <v>42117</v>
      </c>
      <c r="B577" s="21">
        <v>2112.929932</v>
      </c>
      <c r="C577" s="3">
        <f t="shared" si="48"/>
        <v>2.3549409829866624E-3</v>
      </c>
      <c r="D577" s="3">
        <f t="shared" si="50"/>
        <v>6.6152637755156393E-3</v>
      </c>
      <c r="E577" s="4">
        <f t="shared" si="49"/>
        <v>-4.8665571066807481E-2</v>
      </c>
      <c r="F577" s="4">
        <f t="shared" si="51"/>
        <v>-7.5102594133539743E-4</v>
      </c>
      <c r="G577" s="5">
        <f t="shared" si="52"/>
        <v>0</v>
      </c>
      <c r="H577" s="5">
        <f t="shared" si="53"/>
        <v>0</v>
      </c>
    </row>
    <row r="578" spans="1:8" x14ac:dyDescent="0.2">
      <c r="A578" s="20">
        <v>42118</v>
      </c>
      <c r="B578" s="21">
        <v>2117.6899410000001</v>
      </c>
      <c r="C578" s="3">
        <f t="shared" si="48"/>
        <v>2.2502664628334234E-3</v>
      </c>
      <c r="D578" s="3">
        <f t="shared" si="50"/>
        <v>5.6354180541738691E-3</v>
      </c>
      <c r="E578" s="4">
        <f t="shared" si="49"/>
        <v>-4.1457279273068942E-2</v>
      </c>
      <c r="F578" s="4">
        <f t="shared" si="51"/>
        <v>-1.7036696296094144E-3</v>
      </c>
      <c r="G578" s="5">
        <f t="shared" si="52"/>
        <v>0</v>
      </c>
      <c r="H578" s="5">
        <f t="shared" si="53"/>
        <v>0</v>
      </c>
    </row>
    <row r="579" spans="1:8" x14ac:dyDescent="0.2">
      <c r="A579" s="20">
        <v>42121</v>
      </c>
      <c r="B579" s="21">
        <v>2108.919922</v>
      </c>
      <c r="C579" s="3">
        <f t="shared" si="48"/>
        <v>-4.1499129896262112E-3</v>
      </c>
      <c r="D579" s="3">
        <f t="shared" si="50"/>
        <v>5.7058494356362968E-3</v>
      </c>
      <c r="E579" s="4">
        <f t="shared" si="49"/>
        <v>-4.1975411809609564E-2</v>
      </c>
      <c r="F579" s="4">
        <f t="shared" si="51"/>
        <v>-7.4230705878292769E-3</v>
      </c>
      <c r="G579" s="5">
        <f t="shared" si="52"/>
        <v>0</v>
      </c>
      <c r="H579" s="5">
        <f t="shared" si="53"/>
        <v>0</v>
      </c>
    </row>
    <row r="580" spans="1:8" x14ac:dyDescent="0.2">
      <c r="A580" s="20">
        <v>42122</v>
      </c>
      <c r="B580" s="21">
        <v>2114.76001</v>
      </c>
      <c r="C580" s="3">
        <f t="shared" si="48"/>
        <v>2.7654044889026041E-3</v>
      </c>
      <c r="D580" s="3">
        <f t="shared" si="50"/>
        <v>5.7105730362999327E-3</v>
      </c>
      <c r="E580" s="4">
        <f t="shared" si="49"/>
        <v>-4.2010161251444106E-2</v>
      </c>
      <c r="F580" s="4">
        <f t="shared" si="51"/>
        <v>-3.9807239372905917E-3</v>
      </c>
      <c r="G580" s="5">
        <f t="shared" si="52"/>
        <v>0</v>
      </c>
      <c r="H580" s="5">
        <f t="shared" si="53"/>
        <v>0</v>
      </c>
    </row>
    <row r="581" spans="1:8" x14ac:dyDescent="0.2">
      <c r="A581" s="20">
        <v>42123</v>
      </c>
      <c r="B581" s="21">
        <v>2106.8500979999999</v>
      </c>
      <c r="C581" s="3">
        <f t="shared" si="48"/>
        <v>-3.7473480752430819E-3</v>
      </c>
      <c r="D581" s="3">
        <f t="shared" si="50"/>
        <v>5.2214974110296438E-3</v>
      </c>
      <c r="E581" s="4">
        <f t="shared" si="49"/>
        <v>-3.8412248090864298E-2</v>
      </c>
      <c r="F581" s="4">
        <f t="shared" si="51"/>
        <v>1.6921433793931243E-2</v>
      </c>
      <c r="G581" s="5">
        <f t="shared" si="52"/>
        <v>0</v>
      </c>
      <c r="H581" s="5">
        <f t="shared" si="53"/>
        <v>0</v>
      </c>
    </row>
    <row r="582" spans="1:8" x14ac:dyDescent="0.2">
      <c r="A582" s="20">
        <v>42124</v>
      </c>
      <c r="B582" s="21">
        <v>2085.51001</v>
      </c>
      <c r="C582" s="3">
        <f t="shared" si="48"/>
        <v>-1.0180553084023857E-2</v>
      </c>
      <c r="D582" s="3">
        <f t="shared" si="50"/>
        <v>5.3481141482003298E-3</v>
      </c>
      <c r="E582" s="4">
        <f t="shared" si="49"/>
        <v>-3.9343711450471157E-2</v>
      </c>
      <c r="F582" s="4">
        <f t="shared" si="51"/>
        <v>6.8257758174838064E-3</v>
      </c>
      <c r="G582" s="5">
        <f t="shared" si="52"/>
        <v>0</v>
      </c>
      <c r="H582" s="5">
        <f t="shared" si="53"/>
        <v>0</v>
      </c>
    </row>
    <row r="583" spans="1:8" x14ac:dyDescent="0.2">
      <c r="A583" s="20">
        <v>42125</v>
      </c>
      <c r="B583" s="21">
        <v>2108.290039</v>
      </c>
      <c r="C583" s="3">
        <f t="shared" si="48"/>
        <v>1.0863776421427699E-2</v>
      </c>
      <c r="D583" s="3">
        <f t="shared" si="50"/>
        <v>5.7088059404126002E-3</v>
      </c>
      <c r="E583" s="4">
        <f t="shared" si="49"/>
        <v>-4.1997161508213136E-2</v>
      </c>
      <c r="F583" s="4">
        <f t="shared" si="51"/>
        <v>6.9326553635899648E-3</v>
      </c>
      <c r="G583" s="5">
        <f t="shared" si="52"/>
        <v>0</v>
      </c>
      <c r="H583" s="5">
        <f t="shared" si="53"/>
        <v>0</v>
      </c>
    </row>
    <row r="584" spans="1:8" x14ac:dyDescent="0.2">
      <c r="A584" s="20">
        <v>42128</v>
      </c>
      <c r="B584" s="21">
        <v>2114.48999</v>
      </c>
      <c r="C584" s="3">
        <f t="shared" si="48"/>
        <v>2.9364330665656102E-3</v>
      </c>
      <c r="D584" s="3">
        <f t="shared" si="50"/>
        <v>5.6978270327094384E-3</v>
      </c>
      <c r="E584" s="4">
        <f t="shared" si="49"/>
        <v>-4.1916394537885864E-2</v>
      </c>
      <c r="F584" s="4">
        <f t="shared" si="51"/>
        <v>1.8197077005501158E-2</v>
      </c>
      <c r="G584" s="5">
        <f t="shared" si="52"/>
        <v>0</v>
      </c>
      <c r="H584" s="5">
        <f t="shared" si="53"/>
        <v>0</v>
      </c>
    </row>
    <row r="585" spans="1:8" x14ac:dyDescent="0.2">
      <c r="A585" s="20">
        <v>42129</v>
      </c>
      <c r="B585" s="21">
        <v>2089.459961</v>
      </c>
      <c r="C585" s="3">
        <f t="shared" si="48"/>
        <v>-1.1908003217775753E-2</v>
      </c>
      <c r="D585" s="3">
        <f t="shared" si="50"/>
        <v>6.21076687687863E-3</v>
      </c>
      <c r="E585" s="4">
        <f t="shared" si="49"/>
        <v>-4.5689866206816733E-2</v>
      </c>
      <c r="F585" s="4">
        <f t="shared" si="51"/>
        <v>2.173180911124881E-2</v>
      </c>
      <c r="G585" s="5">
        <f t="shared" si="52"/>
        <v>0</v>
      </c>
      <c r="H585" s="5">
        <f t="shared" si="53"/>
        <v>0</v>
      </c>
    </row>
    <row r="586" spans="1:8" x14ac:dyDescent="0.2">
      <c r="A586" s="20">
        <v>42130</v>
      </c>
      <c r="B586" s="21">
        <v>2080.1499020000001</v>
      </c>
      <c r="C586" s="3">
        <f t="shared" si="48"/>
        <v>-4.46568133609649E-3</v>
      </c>
      <c r="D586" s="3">
        <f t="shared" si="50"/>
        <v>6.276343085877498E-3</v>
      </c>
      <c r="E586" s="4">
        <f t="shared" si="49"/>
        <v>-4.6172281385957116E-2</v>
      </c>
      <c r="F586" s="4">
        <f t="shared" si="51"/>
        <v>2.0300244054910155E-2</v>
      </c>
      <c r="G586" s="5">
        <f t="shared" si="52"/>
        <v>0</v>
      </c>
      <c r="H586" s="5">
        <f t="shared" si="53"/>
        <v>0</v>
      </c>
    </row>
    <row r="587" spans="1:8" x14ac:dyDescent="0.2">
      <c r="A587" s="20">
        <v>42131</v>
      </c>
      <c r="B587" s="21">
        <v>2088</v>
      </c>
      <c r="C587" s="3">
        <f t="shared" si="48"/>
        <v>3.7667106347277534E-3</v>
      </c>
      <c r="D587" s="3">
        <f t="shared" si="50"/>
        <v>6.3032304221113927E-3</v>
      </c>
      <c r="E587" s="4">
        <f t="shared" si="49"/>
        <v>-4.6370079632057401E-2</v>
      </c>
      <c r="F587" s="4">
        <f t="shared" si="51"/>
        <v>4.6957111153571943E-3</v>
      </c>
      <c r="G587" s="5">
        <f t="shared" si="52"/>
        <v>0</v>
      </c>
      <c r="H587" s="5">
        <f t="shared" si="53"/>
        <v>0</v>
      </c>
    </row>
    <row r="588" spans="1:8" x14ac:dyDescent="0.2">
      <c r="A588" s="20">
        <v>42132</v>
      </c>
      <c r="B588" s="21">
        <v>2116.1000979999999</v>
      </c>
      <c r="C588" s="3">
        <f t="shared" ref="C588:C651" si="54">LN(B588/B587)</f>
        <v>1.3368148149806192E-2</v>
      </c>
      <c r="D588" s="3">
        <f t="shared" si="50"/>
        <v>6.8820988284612767E-3</v>
      </c>
      <c r="E588" s="4">
        <f t="shared" si="49"/>
        <v>-5.0628558586716173E-2</v>
      </c>
      <c r="F588" s="4">
        <f t="shared" si="51"/>
        <v>-5.3693738700793083E-4</v>
      </c>
      <c r="G588" s="5">
        <f t="shared" si="52"/>
        <v>0</v>
      </c>
      <c r="H588" s="5">
        <f t="shared" si="53"/>
        <v>0</v>
      </c>
    </row>
    <row r="589" spans="1:8" x14ac:dyDescent="0.2">
      <c r="A589" s="20">
        <v>42135</v>
      </c>
      <c r="B589" s="21">
        <v>2105.330078</v>
      </c>
      <c r="C589" s="3">
        <f t="shared" si="54"/>
        <v>-5.1025566779002406E-3</v>
      </c>
      <c r="D589" s="3">
        <f t="shared" si="50"/>
        <v>6.9026797248016381E-3</v>
      </c>
      <c r="E589" s="4">
        <f t="shared" si="49"/>
        <v>-5.0779963142522019E-2</v>
      </c>
      <c r="F589" s="4">
        <f t="shared" si="51"/>
        <v>1.1537977872355248E-2</v>
      </c>
      <c r="G589" s="5">
        <f t="shared" si="52"/>
        <v>0</v>
      </c>
      <c r="H589" s="5">
        <f t="shared" si="53"/>
        <v>0</v>
      </c>
    </row>
    <row r="590" spans="1:8" x14ac:dyDescent="0.2">
      <c r="A590" s="20">
        <v>42136</v>
      </c>
      <c r="B590" s="21">
        <v>2099.1201169999999</v>
      </c>
      <c r="C590" s="3">
        <f t="shared" si="54"/>
        <v>-2.9539964693172764E-3</v>
      </c>
      <c r="D590" s="3">
        <f t="shared" si="50"/>
        <v>6.8564238393838978E-3</v>
      </c>
      <c r="E590" s="4">
        <f t="shared" si="49"/>
        <v>-5.0439679042682074E-2</v>
      </c>
      <c r="F590" s="4">
        <f t="shared" si="51"/>
        <v>1.0575415570848592E-2</v>
      </c>
      <c r="G590" s="5">
        <f t="shared" si="52"/>
        <v>0</v>
      </c>
      <c r="H590" s="5">
        <f t="shared" si="53"/>
        <v>0</v>
      </c>
    </row>
    <row r="591" spans="1:8" x14ac:dyDescent="0.2">
      <c r="A591" s="20">
        <v>42137</v>
      </c>
      <c r="B591" s="21">
        <v>2098.4799800000001</v>
      </c>
      <c r="C591" s="3">
        <f t="shared" si="54"/>
        <v>-3.0500142470446046E-4</v>
      </c>
      <c r="D591" s="3">
        <f t="shared" si="50"/>
        <v>6.8485837578488801E-3</v>
      </c>
      <c r="E591" s="4">
        <f t="shared" si="49"/>
        <v>-5.0382003028836012E-2</v>
      </c>
      <c r="F591" s="4">
        <f t="shared" si="51"/>
        <v>-6.4847040307885705E-3</v>
      </c>
      <c r="G591" s="5">
        <f t="shared" si="52"/>
        <v>0</v>
      </c>
      <c r="H591" s="5">
        <f t="shared" si="53"/>
        <v>0</v>
      </c>
    </row>
    <row r="592" spans="1:8" x14ac:dyDescent="0.2">
      <c r="A592" s="20">
        <v>42138</v>
      </c>
      <c r="B592" s="21">
        <v>2121.1000979999999</v>
      </c>
      <c r="C592" s="3">
        <f t="shared" si="54"/>
        <v>1.0721604647198088E-2</v>
      </c>
      <c r="D592" s="3">
        <f t="shared" si="50"/>
        <v>7.1571318537252907E-3</v>
      </c>
      <c r="E592" s="4">
        <f t="shared" si="49"/>
        <v>-5.2651854964744824E-2</v>
      </c>
      <c r="F592" s="4">
        <f t="shared" si="51"/>
        <v>-5.1954793987840052E-3</v>
      </c>
      <c r="G592" s="5">
        <f t="shared" si="52"/>
        <v>0</v>
      </c>
      <c r="H592" s="5">
        <f t="shared" si="53"/>
        <v>0</v>
      </c>
    </row>
    <row r="593" spans="1:8" x14ac:dyDescent="0.2">
      <c r="A593" s="20">
        <v>42139</v>
      </c>
      <c r="B593" s="21">
        <v>2122.7299800000001</v>
      </c>
      <c r="C593" s="3">
        <f t="shared" si="54"/>
        <v>7.6811844498031457E-4</v>
      </c>
      <c r="D593" s="3">
        <f t="shared" si="50"/>
        <v>7.1531527133059389E-3</v>
      </c>
      <c r="E593" s="4">
        <f t="shared" si="49"/>
        <v>-5.2622582187810442E-2</v>
      </c>
      <c r="F593" s="4">
        <f t="shared" si="51"/>
        <v>-9.2478967918838417E-3</v>
      </c>
      <c r="G593" s="5">
        <f t="shared" si="52"/>
        <v>0</v>
      </c>
      <c r="H593" s="5">
        <f t="shared" si="53"/>
        <v>0</v>
      </c>
    </row>
    <row r="594" spans="1:8" x14ac:dyDescent="0.2">
      <c r="A594" s="20">
        <v>42142</v>
      </c>
      <c r="B594" s="21">
        <v>2129.1999510000001</v>
      </c>
      <c r="C594" s="3">
        <f t="shared" si="54"/>
        <v>3.0433126126717365E-3</v>
      </c>
      <c r="D594" s="3">
        <f t="shared" si="50"/>
        <v>6.6399623476868395E-3</v>
      </c>
      <c r="E594" s="4">
        <f t="shared" si="49"/>
        <v>-4.8847267543325162E-2</v>
      </c>
      <c r="F594" s="4">
        <f t="shared" si="51"/>
        <v>-6.4876860792008623E-3</v>
      </c>
      <c r="G594" s="5">
        <f t="shared" si="52"/>
        <v>0</v>
      </c>
      <c r="H594" s="5">
        <f t="shared" si="53"/>
        <v>0</v>
      </c>
    </row>
    <row r="595" spans="1:8" x14ac:dyDescent="0.2">
      <c r="A595" s="20">
        <v>42143</v>
      </c>
      <c r="B595" s="21">
        <v>2127.830078</v>
      </c>
      <c r="C595" s="3">
        <f t="shared" si="54"/>
        <v>-6.4358157586455564E-4</v>
      </c>
      <c r="D595" s="3">
        <f t="shared" si="50"/>
        <v>6.3814251455454069E-3</v>
      </c>
      <c r="E595" s="4">
        <f t="shared" si="49"/>
        <v>-4.6945323643401565E-2</v>
      </c>
      <c r="F595" s="4">
        <f t="shared" si="51"/>
        <v>-1.421729884177448E-2</v>
      </c>
      <c r="G595" s="5">
        <f t="shared" si="52"/>
        <v>0</v>
      </c>
      <c r="H595" s="5">
        <f t="shared" si="53"/>
        <v>0</v>
      </c>
    </row>
    <row r="596" spans="1:8" x14ac:dyDescent="0.2">
      <c r="A596" s="20">
        <v>42144</v>
      </c>
      <c r="B596" s="21">
        <v>2125.8500979999999</v>
      </c>
      <c r="C596" s="3">
        <f t="shared" si="54"/>
        <v>-9.3094923034876148E-4</v>
      </c>
      <c r="D596" s="3">
        <f t="shared" si="50"/>
        <v>6.3734917689155582E-3</v>
      </c>
      <c r="E596" s="4">
        <f t="shared" si="49"/>
        <v>-4.6886961298787493E-2</v>
      </c>
      <c r="F596" s="4">
        <f t="shared" si="51"/>
        <v>-1.7989659764810515E-2</v>
      </c>
      <c r="G596" s="5">
        <f t="shared" si="52"/>
        <v>0</v>
      </c>
      <c r="H596" s="5">
        <f t="shared" si="53"/>
        <v>0</v>
      </c>
    </row>
    <row r="597" spans="1:8" x14ac:dyDescent="0.2">
      <c r="A597" s="20">
        <v>42145</v>
      </c>
      <c r="B597" s="21">
        <v>2130.820068</v>
      </c>
      <c r="C597" s="3">
        <f t="shared" si="54"/>
        <v>2.3351455783891246E-3</v>
      </c>
      <c r="D597" s="3">
        <f t="shared" si="50"/>
        <v>6.3059533157765416E-3</v>
      </c>
      <c r="E597" s="4">
        <f t="shared" si="49"/>
        <v>-4.6390110756992911E-2</v>
      </c>
      <c r="F597" s="4">
        <f t="shared" si="51"/>
        <v>-2.2248835396419208E-2</v>
      </c>
      <c r="G597" s="5">
        <f t="shared" si="52"/>
        <v>0</v>
      </c>
      <c r="H597" s="5">
        <f t="shared" si="53"/>
        <v>0</v>
      </c>
    </row>
    <row r="598" spans="1:8" x14ac:dyDescent="0.2">
      <c r="A598" s="20">
        <v>42146</v>
      </c>
      <c r="B598" s="21">
        <v>2126.0600589999999</v>
      </c>
      <c r="C598" s="3">
        <f t="shared" si="54"/>
        <v>-2.2363847897467698E-3</v>
      </c>
      <c r="D598" s="3">
        <f t="shared" si="50"/>
        <v>6.3185017918041646E-3</v>
      </c>
      <c r="E598" s="4">
        <f t="shared" si="49"/>
        <v>-4.6482424347595697E-2</v>
      </c>
      <c r="F598" s="4">
        <f t="shared" si="51"/>
        <v>-1.1495364719625813E-2</v>
      </c>
      <c r="G598" s="5">
        <f t="shared" si="52"/>
        <v>0</v>
      </c>
      <c r="H598" s="5">
        <f t="shared" si="53"/>
        <v>0</v>
      </c>
    </row>
    <row r="599" spans="1:8" x14ac:dyDescent="0.2">
      <c r="A599" s="20">
        <v>42150</v>
      </c>
      <c r="B599" s="21">
        <v>2104.1999510000001</v>
      </c>
      <c r="C599" s="3">
        <f t="shared" si="54"/>
        <v>-1.0335205180265266E-2</v>
      </c>
      <c r="D599" s="3">
        <f t="shared" si="50"/>
        <v>6.7085947079206865E-3</v>
      </c>
      <c r="E599" s="4">
        <f t="shared" si="49"/>
        <v>-4.9352165476013059E-2</v>
      </c>
      <c r="F599" s="4">
        <f t="shared" si="51"/>
        <v>-8.6457916735478303E-3</v>
      </c>
      <c r="G599" s="5">
        <f t="shared" si="52"/>
        <v>0</v>
      </c>
      <c r="H599" s="5">
        <f t="shared" si="53"/>
        <v>0</v>
      </c>
    </row>
    <row r="600" spans="1:8" x14ac:dyDescent="0.2">
      <c r="A600" s="20">
        <v>42151</v>
      </c>
      <c r="B600" s="21">
        <v>2123.4799800000001</v>
      </c>
      <c r="C600" s="3">
        <f t="shared" si="54"/>
        <v>9.1209187900458677E-3</v>
      </c>
      <c r="D600" s="3">
        <f t="shared" si="50"/>
        <v>6.9489737361210467E-3</v>
      </c>
      <c r="E600" s="4">
        <f t="shared" si="49"/>
        <v>-5.1120527717765533E-2</v>
      </c>
      <c r="F600" s="4">
        <f t="shared" si="51"/>
        <v>-5.6411113092144473E-3</v>
      </c>
      <c r="G600" s="5">
        <f t="shared" si="52"/>
        <v>0</v>
      </c>
      <c r="H600" s="5">
        <f t="shared" si="53"/>
        <v>0</v>
      </c>
    </row>
    <row r="601" spans="1:8" x14ac:dyDescent="0.2">
      <c r="A601" s="20">
        <v>42152</v>
      </c>
      <c r="B601" s="21">
        <v>2120.790039</v>
      </c>
      <c r="C601" s="3">
        <f t="shared" si="54"/>
        <v>-1.2675637262110088E-3</v>
      </c>
      <c r="D601" s="3">
        <f t="shared" si="50"/>
        <v>6.9339459683527031E-3</v>
      </c>
      <c r="E601" s="4">
        <f t="shared" si="49"/>
        <v>-5.1009975073891732E-2</v>
      </c>
      <c r="F601" s="4">
        <f t="shared" si="51"/>
        <v>-6.3214710092871357E-3</v>
      </c>
      <c r="G601" s="5">
        <f t="shared" si="52"/>
        <v>0</v>
      </c>
      <c r="H601" s="5">
        <f t="shared" si="53"/>
        <v>0</v>
      </c>
    </row>
    <row r="602" spans="1:8" x14ac:dyDescent="0.2">
      <c r="A602" s="20">
        <v>42153</v>
      </c>
      <c r="B602" s="21">
        <v>2107.389893</v>
      </c>
      <c r="C602" s="3">
        <f t="shared" si="54"/>
        <v>-6.3385149544391154E-3</v>
      </c>
      <c r="D602" s="3">
        <f t="shared" si="50"/>
        <v>7.0289018630809762E-3</v>
      </c>
      <c r="E602" s="4">
        <f t="shared" si="49"/>
        <v>-5.1708523612532711E-2</v>
      </c>
      <c r="F602" s="4">
        <f t="shared" si="51"/>
        <v>-1.3012103334176199E-2</v>
      </c>
      <c r="G602" s="5">
        <f t="shared" si="52"/>
        <v>0</v>
      </c>
      <c r="H602" s="5">
        <f t="shared" si="53"/>
        <v>0</v>
      </c>
    </row>
    <row r="603" spans="1:8" x14ac:dyDescent="0.2">
      <c r="A603" s="20">
        <v>42156</v>
      </c>
      <c r="B603" s="21">
        <v>2111.7299800000001</v>
      </c>
      <c r="C603" s="3">
        <f t="shared" si="54"/>
        <v>2.0573430769848127E-3</v>
      </c>
      <c r="D603" s="3">
        <f t="shared" si="50"/>
        <v>6.6380265546567537E-3</v>
      </c>
      <c r="E603" s="4">
        <f t="shared" si="49"/>
        <v>-4.8833026769793959E-2</v>
      </c>
      <c r="F603" s="4">
        <f t="shared" si="51"/>
        <v>-6.3292682402182315E-3</v>
      </c>
      <c r="G603" s="5">
        <f t="shared" si="52"/>
        <v>0</v>
      </c>
      <c r="H603" s="5">
        <f t="shared" si="53"/>
        <v>0</v>
      </c>
    </row>
    <row r="604" spans="1:8" x14ac:dyDescent="0.2">
      <c r="A604" s="20">
        <v>42157</v>
      </c>
      <c r="B604" s="21">
        <v>2109.6000979999999</v>
      </c>
      <c r="C604" s="3">
        <f t="shared" si="54"/>
        <v>-1.0091047804279632E-3</v>
      </c>
      <c r="D604" s="3">
        <f t="shared" si="50"/>
        <v>6.211600565302948E-3</v>
      </c>
      <c r="E604" s="4">
        <f t="shared" si="49"/>
        <v>-4.5695999283990679E-2</v>
      </c>
      <c r="F604" s="4">
        <f t="shared" si="51"/>
        <v>-6.4682131455610073E-3</v>
      </c>
      <c r="G604" s="5">
        <f t="shared" si="52"/>
        <v>0</v>
      </c>
      <c r="H604" s="5">
        <f t="shared" si="53"/>
        <v>0</v>
      </c>
    </row>
    <row r="605" spans="1:8" x14ac:dyDescent="0.2">
      <c r="A605" s="20">
        <v>42158</v>
      </c>
      <c r="B605" s="21">
        <v>2114.070068</v>
      </c>
      <c r="C605" s="3">
        <f t="shared" si="54"/>
        <v>2.116629136818338E-3</v>
      </c>
      <c r="D605" s="3">
        <f t="shared" si="50"/>
        <v>6.1949721879025008E-3</v>
      </c>
      <c r="E605" s="4">
        <f t="shared" si="49"/>
        <v>-4.5573671662664038E-2</v>
      </c>
      <c r="F605" s="4">
        <f t="shared" si="51"/>
        <v>1.2046348984292358E-2</v>
      </c>
      <c r="G605" s="5">
        <f t="shared" si="52"/>
        <v>0</v>
      </c>
      <c r="H605" s="5">
        <f t="shared" si="53"/>
        <v>0</v>
      </c>
    </row>
    <row r="606" spans="1:8" x14ac:dyDescent="0.2">
      <c r="A606" s="20">
        <v>42159</v>
      </c>
      <c r="B606" s="21">
        <v>2095.8400879999999</v>
      </c>
      <c r="C606" s="3">
        <f t="shared" si="54"/>
        <v>-8.6605619929224897E-3</v>
      </c>
      <c r="D606" s="3">
        <f t="shared" si="50"/>
        <v>5.9174219213634725E-3</v>
      </c>
      <c r="E606" s="4">
        <f t="shared" si="49"/>
        <v>-4.3531857053417618E-2</v>
      </c>
      <c r="F606" s="4">
        <f t="shared" si="51"/>
        <v>8.1659490904007915E-3</v>
      </c>
      <c r="G606" s="5">
        <f t="shared" si="52"/>
        <v>0</v>
      </c>
      <c r="H606" s="5">
        <f t="shared" si="53"/>
        <v>0</v>
      </c>
    </row>
    <row r="607" spans="1:8" x14ac:dyDescent="0.2">
      <c r="A607" s="20">
        <v>42160</v>
      </c>
      <c r="B607" s="21">
        <v>2092.830078</v>
      </c>
      <c r="C607" s="3">
        <f t="shared" si="54"/>
        <v>-1.4372153446468713E-3</v>
      </c>
      <c r="D607" s="3">
        <f t="shared" si="50"/>
        <v>5.8357725255778299E-3</v>
      </c>
      <c r="E607" s="4">
        <f t="shared" ref="E607:E670" si="55">D607*SQRT(10)*factor_var5</f>
        <v>-4.2931198544852195E-2</v>
      </c>
      <c r="F607" s="4">
        <f t="shared" si="51"/>
        <v>2.0737877766305573E-2</v>
      </c>
      <c r="G607" s="5">
        <f t="shared" si="52"/>
        <v>0</v>
      </c>
      <c r="H607" s="5">
        <f t="shared" si="53"/>
        <v>0</v>
      </c>
    </row>
    <row r="608" spans="1:8" x14ac:dyDescent="0.2">
      <c r="A608" s="20">
        <v>42163</v>
      </c>
      <c r="B608" s="21">
        <v>2079.280029</v>
      </c>
      <c r="C608" s="3">
        <f t="shared" si="54"/>
        <v>-6.4955604213555807E-3</v>
      </c>
      <c r="D608" s="3">
        <f t="shared" ref="D608:D671" si="56">_xlfn.STDEV.S(C588:C608)</f>
        <v>5.9584131827592878E-3</v>
      </c>
      <c r="E608" s="4">
        <f t="shared" si="55"/>
        <v>-4.3833411641756102E-2</v>
      </c>
      <c r="F608" s="4">
        <f t="shared" ref="F608:F671" si="57">LN(B619/B609)</f>
        <v>2.0955278452129772E-2</v>
      </c>
      <c r="G608" s="5">
        <f t="shared" ref="G608:G671" si="58">IF(E608&lt;F608, 0, 1)</f>
        <v>0</v>
      </c>
      <c r="H608" s="5">
        <f t="shared" si="53"/>
        <v>0</v>
      </c>
    </row>
    <row r="609" spans="1:8" x14ac:dyDescent="0.2">
      <c r="A609" s="20">
        <v>42164</v>
      </c>
      <c r="B609" s="21">
        <v>2080.1499020000001</v>
      </c>
      <c r="C609" s="3">
        <f t="shared" si="54"/>
        <v>4.1826549652815233E-4</v>
      </c>
      <c r="D609" s="3">
        <f t="shared" si="56"/>
        <v>5.0910421418534184E-3</v>
      </c>
      <c r="E609" s="4">
        <f t="shared" si="55"/>
        <v>-3.7452546348262172E-2</v>
      </c>
      <c r="F609" s="4">
        <f t="shared" si="57"/>
        <v>1.6043209193317993E-3</v>
      </c>
      <c r="G609" s="5">
        <f t="shared" si="58"/>
        <v>0</v>
      </c>
      <c r="H609" s="5">
        <f t="shared" ref="H609:H672" si="59">IF(G608*G609=0, 0, 1)</f>
        <v>0</v>
      </c>
    </row>
    <row r="610" spans="1:8" x14ac:dyDescent="0.2">
      <c r="A610" s="20">
        <v>42165</v>
      </c>
      <c r="B610" s="21">
        <v>2105.1999510000001</v>
      </c>
      <c r="C610" s="3">
        <f t="shared" si="54"/>
        <v>1.1970491836123859E-2</v>
      </c>
      <c r="D610" s="3">
        <f t="shared" si="56"/>
        <v>5.699174166576346E-3</v>
      </c>
      <c r="E610" s="4">
        <f t="shared" si="55"/>
        <v>-4.1926304806192798E-2</v>
      </c>
      <c r="F610" s="4">
        <f t="shared" si="57"/>
        <v>-3.1107996228655569E-3</v>
      </c>
      <c r="G610" s="5">
        <f t="shared" si="58"/>
        <v>0</v>
      </c>
      <c r="H610" s="5">
        <f t="shared" si="59"/>
        <v>0</v>
      </c>
    </row>
    <row r="611" spans="1:8" x14ac:dyDescent="0.2">
      <c r="A611" s="20">
        <v>42166</v>
      </c>
      <c r="B611" s="21">
        <v>2108.860107</v>
      </c>
      <c r="C611" s="3">
        <f t="shared" si="54"/>
        <v>1.7371166381222091E-3</v>
      </c>
      <c r="D611" s="3">
        <f t="shared" si="56"/>
        <v>5.6695806161162314E-3</v>
      </c>
      <c r="E611" s="4">
        <f t="shared" si="55"/>
        <v>-4.1708598138415431E-2</v>
      </c>
      <c r="F611" s="4">
        <f t="shared" si="57"/>
        <v>3.5179189819560122E-3</v>
      </c>
      <c r="G611" s="5">
        <f t="shared" si="58"/>
        <v>0</v>
      </c>
      <c r="H611" s="5">
        <f t="shared" si="59"/>
        <v>0</v>
      </c>
    </row>
    <row r="612" spans="1:8" x14ac:dyDescent="0.2">
      <c r="A612" s="20">
        <v>42167</v>
      </c>
      <c r="B612" s="21">
        <v>2094.110107</v>
      </c>
      <c r="C612" s="3">
        <f t="shared" si="54"/>
        <v>-7.0188746545117725E-3</v>
      </c>
      <c r="D612" s="3">
        <f t="shared" si="56"/>
        <v>5.885864570109701E-3</v>
      </c>
      <c r="E612" s="4">
        <f t="shared" si="55"/>
        <v>-4.3299703571374359E-2</v>
      </c>
      <c r="F612" s="4">
        <f t="shared" si="57"/>
        <v>-1.2935760962194674E-2</v>
      </c>
      <c r="G612" s="5">
        <f t="shared" si="58"/>
        <v>0</v>
      </c>
      <c r="H612" s="5">
        <f t="shared" si="59"/>
        <v>0</v>
      </c>
    </row>
    <row r="613" spans="1:8" x14ac:dyDescent="0.2">
      <c r="A613" s="20">
        <v>42170</v>
      </c>
      <c r="B613" s="21">
        <v>2084.429932</v>
      </c>
      <c r="C613" s="3">
        <f t="shared" si="54"/>
        <v>-4.6332892479042445E-3</v>
      </c>
      <c r="D613" s="3">
        <f t="shared" si="56"/>
        <v>5.4088210740850795E-3</v>
      </c>
      <c r="E613" s="4">
        <f t="shared" si="55"/>
        <v>-3.9790305466393283E-2</v>
      </c>
      <c r="F613" s="4">
        <f t="shared" si="57"/>
        <v>-1.5954529332770723E-2</v>
      </c>
      <c r="G613" s="5">
        <f t="shared" si="58"/>
        <v>0</v>
      </c>
      <c r="H613" s="5">
        <f t="shared" si="59"/>
        <v>0</v>
      </c>
    </row>
    <row r="614" spans="1:8" x14ac:dyDescent="0.2">
      <c r="A614" s="20">
        <v>42171</v>
      </c>
      <c r="B614" s="21">
        <v>2096.290039</v>
      </c>
      <c r="C614" s="3">
        <f t="shared" si="54"/>
        <v>5.6737303135299989E-3</v>
      </c>
      <c r="D614" s="3">
        <f t="shared" si="56"/>
        <v>5.5843974682920324E-3</v>
      </c>
      <c r="E614" s="4">
        <f t="shared" si="55"/>
        <v>-4.1081943378332215E-2</v>
      </c>
      <c r="F614" s="4">
        <f t="shared" si="57"/>
        <v>-1.1020116864953473E-2</v>
      </c>
      <c r="G614" s="5">
        <f t="shared" si="58"/>
        <v>0</v>
      </c>
      <c r="H614" s="5">
        <f t="shared" si="59"/>
        <v>0</v>
      </c>
    </row>
    <row r="615" spans="1:8" x14ac:dyDescent="0.2">
      <c r="A615" s="20">
        <v>42172</v>
      </c>
      <c r="B615" s="21">
        <v>2100.4399410000001</v>
      </c>
      <c r="C615" s="3">
        <f t="shared" si="54"/>
        <v>1.9776842314756056E-3</v>
      </c>
      <c r="D615" s="3">
        <f t="shared" si="56"/>
        <v>5.5544273765404288E-3</v>
      </c>
      <c r="E615" s="4">
        <f t="shared" si="55"/>
        <v>-4.0861466662737794E-2</v>
      </c>
      <c r="F615" s="4">
        <f t="shared" si="57"/>
        <v>-2.1182187394551459E-2</v>
      </c>
      <c r="G615" s="5">
        <f t="shared" si="58"/>
        <v>0</v>
      </c>
      <c r="H615" s="5">
        <f t="shared" si="59"/>
        <v>0</v>
      </c>
    </row>
    <row r="616" spans="1:8" x14ac:dyDescent="0.2">
      <c r="A616" s="20">
        <v>42173</v>
      </c>
      <c r="B616" s="21">
        <v>2121.23999</v>
      </c>
      <c r="C616" s="3">
        <f t="shared" si="54"/>
        <v>9.8540001369309162E-3</v>
      </c>
      <c r="D616" s="3">
        <f t="shared" si="56"/>
        <v>6.0086153053357195E-3</v>
      </c>
      <c r="E616" s="4">
        <f t="shared" si="55"/>
        <v>-4.4202726463787895E-2</v>
      </c>
      <c r="F616" s="4">
        <f t="shared" si="57"/>
        <v>-1.973380459866815E-2</v>
      </c>
      <c r="G616" s="5">
        <f t="shared" si="58"/>
        <v>0</v>
      </c>
      <c r="H616" s="5">
        <f t="shared" si="59"/>
        <v>0</v>
      </c>
    </row>
    <row r="617" spans="1:8" x14ac:dyDescent="0.2">
      <c r="A617" s="20">
        <v>42174</v>
      </c>
      <c r="B617" s="21">
        <v>2109.98999</v>
      </c>
      <c r="C617" s="3">
        <f t="shared" si="54"/>
        <v>-5.3176152385387195E-3</v>
      </c>
      <c r="D617" s="3">
        <f t="shared" si="56"/>
        <v>6.1125579471357086E-3</v>
      </c>
      <c r="E617" s="4">
        <f t="shared" si="55"/>
        <v>-4.4967386527701193E-2</v>
      </c>
      <c r="F617" s="4">
        <f t="shared" si="57"/>
        <v>-1.9747612320090903E-2</v>
      </c>
      <c r="G617" s="5">
        <f t="shared" si="58"/>
        <v>0</v>
      </c>
      <c r="H617" s="5">
        <f t="shared" si="59"/>
        <v>0</v>
      </c>
    </row>
    <row r="618" spans="1:8" x14ac:dyDescent="0.2">
      <c r="A618" s="20">
        <v>42177</v>
      </c>
      <c r="B618" s="21">
        <v>2122.8500979999999</v>
      </c>
      <c r="C618" s="3">
        <f t="shared" si="54"/>
        <v>6.0763682545493542E-3</v>
      </c>
      <c r="D618" s="3">
        <f t="shared" si="56"/>
        <v>6.24795308578459E-3</v>
      </c>
      <c r="E618" s="4">
        <f t="shared" si="55"/>
        <v>-4.596342870615594E-2</v>
      </c>
      <c r="F618" s="4">
        <f t="shared" si="57"/>
        <v>-3.7176243325900096E-2</v>
      </c>
      <c r="G618" s="5">
        <f t="shared" si="58"/>
        <v>0</v>
      </c>
      <c r="H618" s="5">
        <f t="shared" si="59"/>
        <v>0</v>
      </c>
    </row>
    <row r="619" spans="1:8" x14ac:dyDescent="0.2">
      <c r="A619" s="20">
        <v>42178</v>
      </c>
      <c r="B619" s="21">
        <v>2124.1999510000001</v>
      </c>
      <c r="C619" s="3">
        <f t="shared" si="54"/>
        <v>6.356661823521784E-4</v>
      </c>
      <c r="D619" s="3">
        <f t="shared" si="56"/>
        <v>6.2320671580298574E-3</v>
      </c>
      <c r="E619" s="4">
        <f t="shared" si="55"/>
        <v>-4.5846562958644636E-2</v>
      </c>
      <c r="F619" s="4">
        <f t="shared" si="57"/>
        <v>-2.7536129927596791E-2</v>
      </c>
      <c r="G619" s="5">
        <f t="shared" si="58"/>
        <v>0</v>
      </c>
      <c r="H619" s="5">
        <f t="shared" si="59"/>
        <v>0</v>
      </c>
    </row>
    <row r="620" spans="1:8" x14ac:dyDescent="0.2">
      <c r="A620" s="20">
        <v>42179</v>
      </c>
      <c r="B620" s="21">
        <v>2108.580078</v>
      </c>
      <c r="C620" s="3">
        <f t="shared" si="54"/>
        <v>-7.3804656966740398E-3</v>
      </c>
      <c r="D620" s="3">
        <f t="shared" si="56"/>
        <v>6.0177180140379037E-3</v>
      </c>
      <c r="E620" s="4">
        <f t="shared" si="55"/>
        <v>-4.4269691067510303E-2</v>
      </c>
      <c r="F620" s="4">
        <f t="shared" si="57"/>
        <v>-1.2295139926849125E-2</v>
      </c>
      <c r="G620" s="5">
        <f t="shared" si="58"/>
        <v>0</v>
      </c>
      <c r="H620" s="5">
        <f t="shared" si="59"/>
        <v>0</v>
      </c>
    </row>
    <row r="621" spans="1:8" x14ac:dyDescent="0.2">
      <c r="A621" s="20">
        <v>42180</v>
      </c>
      <c r="B621" s="21">
        <v>2102.3100589999999</v>
      </c>
      <c r="C621" s="3">
        <f t="shared" si="54"/>
        <v>-2.9780039040750291E-3</v>
      </c>
      <c r="D621" s="3">
        <f t="shared" si="56"/>
        <v>5.6804990503151534E-3</v>
      </c>
      <c r="E621" s="4">
        <f t="shared" si="55"/>
        <v>-4.1788920231906626E-2</v>
      </c>
      <c r="F621" s="4">
        <f t="shared" si="57"/>
        <v>-8.9971511579121108E-4</v>
      </c>
      <c r="G621" s="5">
        <f t="shared" si="58"/>
        <v>0</v>
      </c>
      <c r="H621" s="5">
        <f t="shared" si="59"/>
        <v>0</v>
      </c>
    </row>
    <row r="622" spans="1:8" x14ac:dyDescent="0.2">
      <c r="A622" s="20">
        <v>42181</v>
      </c>
      <c r="B622" s="21">
        <v>2101.48999</v>
      </c>
      <c r="C622" s="3">
        <f t="shared" si="54"/>
        <v>-3.9015604969013028E-4</v>
      </c>
      <c r="D622" s="3">
        <f t="shared" si="56"/>
        <v>5.6776204858154057E-3</v>
      </c>
      <c r="E622" s="4">
        <f t="shared" si="55"/>
        <v>-4.1767743905461209E-2</v>
      </c>
      <c r="F622" s="4">
        <f t="shared" si="57"/>
        <v>2.4630527067544487E-2</v>
      </c>
      <c r="G622" s="5">
        <f t="shared" si="58"/>
        <v>0</v>
      </c>
      <c r="H622" s="5">
        <f t="shared" si="59"/>
        <v>0</v>
      </c>
    </row>
    <row r="623" spans="1:8" x14ac:dyDescent="0.2">
      <c r="A623" s="20">
        <v>42184</v>
      </c>
      <c r="B623" s="21">
        <v>2057.639893</v>
      </c>
      <c r="C623" s="3">
        <f t="shared" si="54"/>
        <v>-2.1086969192055022E-2</v>
      </c>
      <c r="D623" s="3">
        <f t="shared" si="56"/>
        <v>7.1623737552281731E-3</v>
      </c>
      <c r="E623" s="4">
        <f t="shared" si="55"/>
        <v>-5.2690417316719036E-2</v>
      </c>
      <c r="F623" s="4">
        <f t="shared" si="57"/>
        <v>2.1240308742235505E-2</v>
      </c>
      <c r="G623" s="5">
        <f t="shared" si="58"/>
        <v>0</v>
      </c>
      <c r="H623" s="5">
        <f t="shared" si="59"/>
        <v>0</v>
      </c>
    </row>
    <row r="624" spans="1:8" x14ac:dyDescent="0.2">
      <c r="A624" s="20">
        <v>42185</v>
      </c>
      <c r="B624" s="21">
        <v>2063.110107</v>
      </c>
      <c r="C624" s="3">
        <f t="shared" si="54"/>
        <v>2.6549619429538794E-3</v>
      </c>
      <c r="D624" s="3">
        <f t="shared" si="56"/>
        <v>7.1768755959242553E-3</v>
      </c>
      <c r="E624" s="4">
        <f t="shared" si="55"/>
        <v>-5.279710094762833E-2</v>
      </c>
      <c r="F624" s="4">
        <f t="shared" si="57"/>
        <v>2.2310945621112393E-2</v>
      </c>
      <c r="G624" s="5">
        <f t="shared" si="58"/>
        <v>0</v>
      </c>
      <c r="H624" s="5">
        <f t="shared" si="59"/>
        <v>0</v>
      </c>
    </row>
    <row r="625" spans="1:8" x14ac:dyDescent="0.2">
      <c r="A625" s="20">
        <v>42186</v>
      </c>
      <c r="B625" s="21">
        <v>2077.419922</v>
      </c>
      <c r="C625" s="3">
        <f t="shared" si="54"/>
        <v>6.9120966992928731E-3</v>
      </c>
      <c r="D625" s="3">
        <f t="shared" si="56"/>
        <v>7.3874689365561559E-3</v>
      </c>
      <c r="E625" s="4">
        <f t="shared" si="55"/>
        <v>-5.4346343053838876E-2</v>
      </c>
      <c r="F625" s="4">
        <f t="shared" si="57"/>
        <v>2.3724587866028088E-2</v>
      </c>
      <c r="G625" s="5">
        <f t="shared" si="58"/>
        <v>0</v>
      </c>
      <c r="H625" s="5">
        <f t="shared" si="59"/>
        <v>0</v>
      </c>
    </row>
    <row r="626" spans="1:8" x14ac:dyDescent="0.2">
      <c r="A626" s="20">
        <v>42187</v>
      </c>
      <c r="B626" s="21">
        <v>2076.780029</v>
      </c>
      <c r="C626" s="3">
        <f t="shared" si="54"/>
        <v>-3.0807039266700365E-4</v>
      </c>
      <c r="D626" s="3">
        <f t="shared" si="56"/>
        <v>7.3596164398290302E-3</v>
      </c>
      <c r="E626" s="4">
        <f t="shared" si="55"/>
        <v>-5.4141444548675893E-2</v>
      </c>
      <c r="F626" s="4">
        <f t="shared" si="57"/>
        <v>2.8364756594817988E-2</v>
      </c>
      <c r="G626" s="5">
        <f t="shared" si="58"/>
        <v>0</v>
      </c>
      <c r="H626" s="5">
        <f t="shared" si="59"/>
        <v>0</v>
      </c>
    </row>
    <row r="627" spans="1:8" x14ac:dyDescent="0.2">
      <c r="A627" s="20">
        <v>42191</v>
      </c>
      <c r="B627" s="21">
        <v>2068.76001</v>
      </c>
      <c r="C627" s="3">
        <f t="shared" si="54"/>
        <v>-3.8692324426552824E-3</v>
      </c>
      <c r="D627" s="3">
        <f t="shared" si="56"/>
        <v>7.1772986823390849E-3</v>
      </c>
      <c r="E627" s="4">
        <f t="shared" si="55"/>
        <v>-5.2800213407340743E-2</v>
      </c>
      <c r="F627" s="4">
        <f t="shared" si="57"/>
        <v>1.8031399987951193E-2</v>
      </c>
      <c r="G627" s="5">
        <f t="shared" si="58"/>
        <v>0</v>
      </c>
      <c r="H627" s="5">
        <f t="shared" si="59"/>
        <v>0</v>
      </c>
    </row>
    <row r="628" spans="1:8" x14ac:dyDescent="0.2">
      <c r="A628" s="20">
        <v>42192</v>
      </c>
      <c r="B628" s="21">
        <v>2081.3400879999999</v>
      </c>
      <c r="C628" s="3">
        <f t="shared" si="54"/>
        <v>6.0625605331265549E-3</v>
      </c>
      <c r="D628" s="3">
        <f t="shared" si="56"/>
        <v>7.3197405253465631E-3</v>
      </c>
      <c r="E628" s="4">
        <f t="shared" si="55"/>
        <v>-5.3848095074497261E-2</v>
      </c>
      <c r="F628" s="4">
        <f t="shared" si="57"/>
        <v>3.2433799599130682E-2</v>
      </c>
      <c r="G628" s="5">
        <f t="shared" si="58"/>
        <v>0</v>
      </c>
      <c r="H628" s="5">
        <f t="shared" si="59"/>
        <v>0</v>
      </c>
    </row>
    <row r="629" spans="1:8" x14ac:dyDescent="0.2">
      <c r="A629" s="20">
        <v>42193</v>
      </c>
      <c r="B629" s="21">
        <v>2046.6800539999999</v>
      </c>
      <c r="C629" s="3">
        <f t="shared" si="54"/>
        <v>-1.6792964823456991E-2</v>
      </c>
      <c r="D629" s="3">
        <f t="shared" si="56"/>
        <v>8.0651564129647305E-3</v>
      </c>
      <c r="E629" s="4">
        <f t="shared" si="55"/>
        <v>-5.9331790220180508E-2</v>
      </c>
      <c r="F629" s="4">
        <f t="shared" si="57"/>
        <v>2.4481941685194013E-2</v>
      </c>
      <c r="G629" s="5">
        <f t="shared" si="58"/>
        <v>0</v>
      </c>
      <c r="H629" s="5">
        <f t="shared" si="59"/>
        <v>0</v>
      </c>
    </row>
    <row r="630" spans="1:8" x14ac:dyDescent="0.2">
      <c r="A630" s="20">
        <v>42194</v>
      </c>
      <c r="B630" s="21">
        <v>2051.3100589999999</v>
      </c>
      <c r="C630" s="3">
        <f t="shared" si="54"/>
        <v>2.259647701629263E-3</v>
      </c>
      <c r="D630" s="3">
        <f t="shared" si="56"/>
        <v>8.0884976196183758E-3</v>
      </c>
      <c r="E630" s="4">
        <f t="shared" si="55"/>
        <v>-5.9503501158660731E-2</v>
      </c>
      <c r="F630" s="4">
        <f t="shared" si="57"/>
        <v>1.4579348900910223E-3</v>
      </c>
      <c r="G630" s="5">
        <f t="shared" si="58"/>
        <v>0</v>
      </c>
      <c r="H630" s="5">
        <f t="shared" si="59"/>
        <v>0</v>
      </c>
    </row>
    <row r="631" spans="1:8" x14ac:dyDescent="0.2">
      <c r="A631" s="20">
        <v>42195</v>
      </c>
      <c r="B631" s="21">
        <v>2076.6201169999999</v>
      </c>
      <c r="C631" s="3">
        <f t="shared" si="54"/>
        <v>1.2262986096672604E-2</v>
      </c>
      <c r="D631" s="3">
        <f t="shared" si="56"/>
        <v>8.1115623306738539E-3</v>
      </c>
      <c r="E631" s="4">
        <f t="shared" si="55"/>
        <v>-5.9673178041260662E-2</v>
      </c>
      <c r="F631" s="4">
        <f t="shared" si="57"/>
        <v>-1.5339088567011832E-2</v>
      </c>
      <c r="G631" s="5">
        <f t="shared" si="58"/>
        <v>0</v>
      </c>
      <c r="H631" s="5">
        <f t="shared" si="59"/>
        <v>0</v>
      </c>
    </row>
    <row r="632" spans="1:8" x14ac:dyDescent="0.2">
      <c r="A632" s="20">
        <v>42198</v>
      </c>
      <c r="B632" s="21">
        <v>2099.6000979999999</v>
      </c>
      <c r="C632" s="3">
        <f t="shared" si="54"/>
        <v>1.1005268761367724E-2</v>
      </c>
      <c r="D632" s="3">
        <f t="shared" si="56"/>
        <v>8.491236764937838E-3</v>
      </c>
      <c r="E632" s="4">
        <f t="shared" si="55"/>
        <v>-6.2466275004576181E-2</v>
      </c>
      <c r="F632" s="4">
        <f t="shared" si="57"/>
        <v>-7.472287960440349E-3</v>
      </c>
      <c r="G632" s="5">
        <f t="shared" si="58"/>
        <v>0</v>
      </c>
      <c r="H632" s="5">
        <f t="shared" si="59"/>
        <v>0</v>
      </c>
    </row>
    <row r="633" spans="1:8" x14ac:dyDescent="0.2">
      <c r="A633" s="20">
        <v>42199</v>
      </c>
      <c r="B633" s="21">
        <v>2108.9499510000001</v>
      </c>
      <c r="C633" s="3">
        <f t="shared" si="54"/>
        <v>4.4432729912807552E-3</v>
      </c>
      <c r="D633" s="3">
        <f t="shared" si="56"/>
        <v>8.3995470039251088E-3</v>
      </c>
      <c r="E633" s="4">
        <f t="shared" si="55"/>
        <v>-6.1791753967761473E-2</v>
      </c>
      <c r="F633" s="4">
        <f t="shared" si="57"/>
        <v>5.5511117886293581E-4</v>
      </c>
      <c r="G633" s="5">
        <f t="shared" si="58"/>
        <v>0</v>
      </c>
      <c r="H633" s="5">
        <f t="shared" si="59"/>
        <v>0</v>
      </c>
    </row>
    <row r="634" spans="1:8" x14ac:dyDescent="0.2">
      <c r="A634" s="20">
        <v>42200</v>
      </c>
      <c r="B634" s="21">
        <v>2107.3999020000001</v>
      </c>
      <c r="C634" s="3">
        <f t="shared" si="54"/>
        <v>-7.35256382355035E-4</v>
      </c>
      <c r="D634" s="3">
        <f t="shared" si="56"/>
        <v>8.3269921446656285E-3</v>
      </c>
      <c r="E634" s="4">
        <f t="shared" si="55"/>
        <v>-6.1257999943832284E-2</v>
      </c>
      <c r="F634" s="4">
        <f t="shared" si="57"/>
        <v>-7.3992552359287483E-3</v>
      </c>
      <c r="G634" s="5">
        <f t="shared" si="58"/>
        <v>0</v>
      </c>
      <c r="H634" s="5">
        <f t="shared" si="59"/>
        <v>0</v>
      </c>
    </row>
    <row r="635" spans="1:8" x14ac:dyDescent="0.2">
      <c r="A635" s="20">
        <v>42201</v>
      </c>
      <c r="B635" s="21">
        <v>2124.290039</v>
      </c>
      <c r="C635" s="3">
        <f t="shared" si="54"/>
        <v>7.9827335781697557E-3</v>
      </c>
      <c r="D635" s="3">
        <f t="shared" si="56"/>
        <v>8.4132183221005408E-3</v>
      </c>
      <c r="E635" s="4">
        <f t="shared" si="55"/>
        <v>-6.1892327811650494E-2</v>
      </c>
      <c r="F635" s="4">
        <f t="shared" si="57"/>
        <v>-1.0778930926161159E-2</v>
      </c>
      <c r="G635" s="5">
        <f t="shared" si="58"/>
        <v>0</v>
      </c>
      <c r="H635" s="5">
        <f t="shared" si="59"/>
        <v>0</v>
      </c>
    </row>
    <row r="636" spans="1:8" x14ac:dyDescent="0.2">
      <c r="A636" s="20">
        <v>42202</v>
      </c>
      <c r="B636" s="21">
        <v>2126.639893</v>
      </c>
      <c r="C636" s="3">
        <f t="shared" si="54"/>
        <v>1.1055718522485251E-3</v>
      </c>
      <c r="D636" s="3">
        <f t="shared" si="56"/>
        <v>8.4083938633791287E-3</v>
      </c>
      <c r="E636" s="4">
        <f t="shared" si="55"/>
        <v>-6.1856836401673047E-2</v>
      </c>
      <c r="F636" s="4">
        <f t="shared" si="57"/>
        <v>-1.4310561238978316E-2</v>
      </c>
      <c r="G636" s="5">
        <f t="shared" si="58"/>
        <v>0</v>
      </c>
      <c r="H636" s="5">
        <f t="shared" si="59"/>
        <v>0</v>
      </c>
    </row>
    <row r="637" spans="1:8" x14ac:dyDescent="0.2">
      <c r="A637" s="20">
        <v>42205</v>
      </c>
      <c r="B637" s="21">
        <v>2128.280029</v>
      </c>
      <c r="C637" s="3">
        <f t="shared" si="54"/>
        <v>7.7093628613465076E-4</v>
      </c>
      <c r="D637" s="3">
        <f t="shared" si="56"/>
        <v>8.1372896424753358E-3</v>
      </c>
      <c r="E637" s="4">
        <f t="shared" si="55"/>
        <v>-5.9862442500444729E-2</v>
      </c>
      <c r="F637" s="4">
        <f t="shared" si="57"/>
        <v>-1.2292004474058224E-2</v>
      </c>
      <c r="G637" s="5">
        <f t="shared" si="58"/>
        <v>0</v>
      </c>
      <c r="H637" s="5">
        <f t="shared" si="59"/>
        <v>0</v>
      </c>
    </row>
    <row r="638" spans="1:8" x14ac:dyDescent="0.2">
      <c r="A638" s="20">
        <v>42206</v>
      </c>
      <c r="B638" s="21">
        <v>2119.209961</v>
      </c>
      <c r="C638" s="3">
        <f t="shared" si="54"/>
        <v>-4.2707960737403163E-3</v>
      </c>
      <c r="D638" s="3">
        <f t="shared" si="56"/>
        <v>8.1052137832579221E-3</v>
      </c>
      <c r="E638" s="4">
        <f t="shared" si="55"/>
        <v>-5.9626474584539173E-2</v>
      </c>
      <c r="F638" s="4">
        <f t="shared" si="57"/>
        <v>-6.7916008525258425E-3</v>
      </c>
      <c r="G638" s="5">
        <f t="shared" si="58"/>
        <v>0</v>
      </c>
      <c r="H638" s="5">
        <f t="shared" si="59"/>
        <v>0</v>
      </c>
    </row>
    <row r="639" spans="1:8" x14ac:dyDescent="0.2">
      <c r="A639" s="20">
        <v>42207</v>
      </c>
      <c r="B639" s="21">
        <v>2114.1499020000001</v>
      </c>
      <c r="C639" s="3">
        <f t="shared" si="54"/>
        <v>-2.3905652122773076E-3</v>
      </c>
      <c r="D639" s="3">
        <f t="shared" si="56"/>
        <v>8.0086968954432673E-3</v>
      </c>
      <c r="E639" s="4">
        <f t="shared" si="55"/>
        <v>-5.8916442509858211E-2</v>
      </c>
      <c r="F639" s="4">
        <f t="shared" si="57"/>
        <v>-8.8825864198889808E-3</v>
      </c>
      <c r="G639" s="5">
        <f t="shared" si="58"/>
        <v>0</v>
      </c>
      <c r="H639" s="5">
        <f t="shared" si="59"/>
        <v>0</v>
      </c>
    </row>
    <row r="640" spans="1:8" x14ac:dyDescent="0.2">
      <c r="A640" s="20">
        <v>42208</v>
      </c>
      <c r="B640" s="21">
        <v>2102.1499020000001</v>
      </c>
      <c r="C640" s="3">
        <f t="shared" si="54"/>
        <v>-5.6922102123075392E-3</v>
      </c>
      <c r="D640" s="3">
        <f t="shared" si="56"/>
        <v>8.0944424528111084E-3</v>
      </c>
      <c r="E640" s="4">
        <f t="shared" si="55"/>
        <v>-5.9547234668319411E-2</v>
      </c>
      <c r="F640" s="4">
        <f t="shared" si="57"/>
        <v>-1.0005889457534471E-3</v>
      </c>
      <c r="G640" s="5">
        <f t="shared" si="58"/>
        <v>0</v>
      </c>
      <c r="H640" s="5">
        <f t="shared" si="59"/>
        <v>0</v>
      </c>
    </row>
    <row r="641" spans="1:8" x14ac:dyDescent="0.2">
      <c r="A641" s="20">
        <v>42209</v>
      </c>
      <c r="B641" s="21">
        <v>2079.6499020000001</v>
      </c>
      <c r="C641" s="3">
        <f t="shared" si="54"/>
        <v>-1.0761020698430391E-2</v>
      </c>
      <c r="D641" s="3">
        <f t="shared" si="56"/>
        <v>8.269898883753438E-3</v>
      </c>
      <c r="E641" s="4">
        <f t="shared" si="55"/>
        <v>-6.0837990063554843E-2</v>
      </c>
      <c r="F641" s="4">
        <f t="shared" si="57"/>
        <v>1.7518001725776118E-2</v>
      </c>
      <c r="G641" s="5">
        <f t="shared" si="58"/>
        <v>0</v>
      </c>
      <c r="H641" s="5">
        <f t="shared" si="59"/>
        <v>0</v>
      </c>
    </row>
    <row r="642" spans="1:8" x14ac:dyDescent="0.2">
      <c r="A642" s="20">
        <v>42212</v>
      </c>
      <c r="B642" s="21">
        <v>2067.639893</v>
      </c>
      <c r="C642" s="3">
        <f t="shared" si="54"/>
        <v>-5.7917546957350231E-3</v>
      </c>
      <c r="D642" s="3">
        <f t="shared" si="56"/>
        <v>8.3319304750870214E-3</v>
      </c>
      <c r="E642" s="4">
        <f t="shared" si="55"/>
        <v>-6.1294329057565163E-2</v>
      </c>
      <c r="F642" s="4">
        <f t="shared" si="57"/>
        <v>-4.3951368954884542E-3</v>
      </c>
      <c r="G642" s="5">
        <f t="shared" si="58"/>
        <v>0</v>
      </c>
      <c r="H642" s="5">
        <f t="shared" si="59"/>
        <v>0</v>
      </c>
    </row>
    <row r="643" spans="1:8" x14ac:dyDescent="0.2">
      <c r="A643" s="20">
        <v>42213</v>
      </c>
      <c r="B643" s="21">
        <v>2093.25</v>
      </c>
      <c r="C643" s="3">
        <f t="shared" si="54"/>
        <v>1.2310073597852267E-2</v>
      </c>
      <c r="D643" s="3">
        <f t="shared" si="56"/>
        <v>8.8097665449693528E-3</v>
      </c>
      <c r="E643" s="4">
        <f t="shared" si="55"/>
        <v>-6.4809557778029894E-2</v>
      </c>
      <c r="F643" s="4">
        <f t="shared" si="57"/>
        <v>-1.073767575939033E-2</v>
      </c>
      <c r="G643" s="5">
        <f t="shared" si="58"/>
        <v>0</v>
      </c>
      <c r="H643" s="5">
        <f t="shared" si="59"/>
        <v>0</v>
      </c>
    </row>
    <row r="644" spans="1:8" x14ac:dyDescent="0.2">
      <c r="A644" s="20">
        <v>42214</v>
      </c>
      <c r="B644" s="21">
        <v>2108.570068</v>
      </c>
      <c r="C644" s="3">
        <f t="shared" si="54"/>
        <v>7.2921427569481731E-3</v>
      </c>
      <c r="D644" s="3">
        <f t="shared" si="56"/>
        <v>7.526692929479762E-3</v>
      </c>
      <c r="E644" s="4">
        <f t="shared" si="55"/>
        <v>-5.5370552420501713E-2</v>
      </c>
      <c r="F644" s="4">
        <f t="shared" si="57"/>
        <v>-1.2042068671047644E-2</v>
      </c>
      <c r="G644" s="5">
        <f t="shared" si="58"/>
        <v>0</v>
      </c>
      <c r="H644" s="5">
        <f t="shared" si="59"/>
        <v>0</v>
      </c>
    </row>
    <row r="645" spans="1:8" x14ac:dyDescent="0.2">
      <c r="A645" s="20">
        <v>42215</v>
      </c>
      <c r="B645" s="21">
        <v>2108.6298830000001</v>
      </c>
      <c r="C645" s="3">
        <f t="shared" si="54"/>
        <v>2.8367163378208414E-5</v>
      </c>
      <c r="D645" s="3">
        <f t="shared" si="56"/>
        <v>7.5225058861299659E-3</v>
      </c>
      <c r="E645" s="4">
        <f t="shared" si="55"/>
        <v>-5.5339750193619461E-2</v>
      </c>
      <c r="F645" s="4">
        <f t="shared" si="57"/>
        <v>-5.8636327910814414E-3</v>
      </c>
      <c r="G645" s="5">
        <f t="shared" si="58"/>
        <v>0</v>
      </c>
      <c r="H645" s="5">
        <f t="shared" si="59"/>
        <v>0</v>
      </c>
    </row>
    <row r="646" spans="1:8" x14ac:dyDescent="0.2">
      <c r="A646" s="20">
        <v>42216</v>
      </c>
      <c r="B646" s="21">
        <v>2103.8400879999999</v>
      </c>
      <c r="C646" s="3">
        <f t="shared" si="54"/>
        <v>-2.2741038379837917E-3</v>
      </c>
      <c r="D646" s="3">
        <f t="shared" si="56"/>
        <v>7.4304477729984957E-3</v>
      </c>
      <c r="E646" s="4">
        <f t="shared" si="55"/>
        <v>-5.466251935311129E-2</v>
      </c>
      <c r="F646" s="4">
        <f t="shared" si="57"/>
        <v>2.0949527816583702E-3</v>
      </c>
      <c r="G646" s="5">
        <f t="shared" si="58"/>
        <v>0</v>
      </c>
      <c r="H646" s="5">
        <f t="shared" si="59"/>
        <v>0</v>
      </c>
    </row>
    <row r="647" spans="1:8" x14ac:dyDescent="0.2">
      <c r="A647" s="20">
        <v>42219</v>
      </c>
      <c r="B647" s="21">
        <v>2098.040039</v>
      </c>
      <c r="C647" s="3">
        <f t="shared" si="54"/>
        <v>-2.7606940266825457E-3</v>
      </c>
      <c r="D647" s="3">
        <f t="shared" si="56"/>
        <v>7.4646603686698773E-3</v>
      </c>
      <c r="E647" s="4">
        <f t="shared" si="55"/>
        <v>-5.4914206294482841E-2</v>
      </c>
      <c r="F647" s="4">
        <f t="shared" si="57"/>
        <v>1.7182094076847103E-3</v>
      </c>
      <c r="G647" s="5">
        <f t="shared" si="58"/>
        <v>0</v>
      </c>
      <c r="H647" s="5">
        <f t="shared" si="59"/>
        <v>0</v>
      </c>
    </row>
    <row r="648" spans="1:8" x14ac:dyDescent="0.2">
      <c r="A648" s="20">
        <v>42220</v>
      </c>
      <c r="B648" s="21">
        <v>2093.320068</v>
      </c>
      <c r="C648" s="3">
        <f t="shared" si="54"/>
        <v>-2.2522393088201631E-3</v>
      </c>
      <c r="D648" s="3">
        <f t="shared" si="56"/>
        <v>7.4257380947270997E-3</v>
      </c>
      <c r="E648" s="4">
        <f t="shared" si="55"/>
        <v>-5.4627872332161535E-2</v>
      </c>
      <c r="F648" s="4">
        <f t="shared" si="57"/>
        <v>-9.6807656736413849E-3</v>
      </c>
      <c r="G648" s="5">
        <f t="shared" si="58"/>
        <v>0</v>
      </c>
      <c r="H648" s="5">
        <f t="shared" si="59"/>
        <v>0</v>
      </c>
    </row>
    <row r="649" spans="1:8" x14ac:dyDescent="0.2">
      <c r="A649" s="20">
        <v>42221</v>
      </c>
      <c r="B649" s="21">
        <v>2099.8400879999999</v>
      </c>
      <c r="C649" s="3">
        <f t="shared" si="54"/>
        <v>3.1098384092550632E-3</v>
      </c>
      <c r="D649" s="3">
        <f t="shared" si="56"/>
        <v>7.3438813210341264E-3</v>
      </c>
      <c r="E649" s="4">
        <f t="shared" si="55"/>
        <v>-5.4025688236011199E-2</v>
      </c>
      <c r="F649" s="4">
        <f t="shared" si="57"/>
        <v>-2.3223530375515722E-2</v>
      </c>
      <c r="G649" s="5">
        <f t="shared" si="58"/>
        <v>0</v>
      </c>
      <c r="H649" s="5">
        <f t="shared" si="59"/>
        <v>0</v>
      </c>
    </row>
    <row r="650" spans="1:8" x14ac:dyDescent="0.2">
      <c r="A650" s="20">
        <v>42222</v>
      </c>
      <c r="B650" s="21">
        <v>2083.5600589999999</v>
      </c>
      <c r="C650" s="3">
        <f t="shared" si="54"/>
        <v>-7.7831957796706099E-3</v>
      </c>
      <c r="D650" s="3">
        <f t="shared" si="56"/>
        <v>6.5029513085204816E-3</v>
      </c>
      <c r="E650" s="4">
        <f t="shared" si="55"/>
        <v>-4.7839337899133791E-2</v>
      </c>
      <c r="F650" s="4">
        <f t="shared" si="57"/>
        <v>-5.2713749264460222E-2</v>
      </c>
      <c r="G650" s="5">
        <f t="shared" si="58"/>
        <v>1</v>
      </c>
      <c r="H650" s="5">
        <f t="shared" si="59"/>
        <v>0</v>
      </c>
    </row>
    <row r="651" spans="1:8" x14ac:dyDescent="0.2">
      <c r="A651" s="20">
        <v>42223</v>
      </c>
      <c r="B651" s="21">
        <v>2077.570068</v>
      </c>
      <c r="C651" s="3">
        <f t="shared" si="54"/>
        <v>-2.8790232242949477E-3</v>
      </c>
      <c r="D651" s="3">
        <f t="shared" si="56"/>
        <v>6.5438253428338408E-3</v>
      </c>
      <c r="E651" s="4">
        <f t="shared" si="55"/>
        <v>-4.8140030099651343E-2</v>
      </c>
      <c r="F651" s="4">
        <f t="shared" si="57"/>
        <v>-0.10565202973213884</v>
      </c>
      <c r="G651" s="5">
        <f t="shared" si="58"/>
        <v>1</v>
      </c>
      <c r="H651" s="5">
        <f t="shared" si="59"/>
        <v>1</v>
      </c>
    </row>
    <row r="652" spans="1:8" x14ac:dyDescent="0.2">
      <c r="A652" s="20">
        <v>42226</v>
      </c>
      <c r="B652" s="21">
        <v>2104.179932</v>
      </c>
      <c r="C652" s="3">
        <f t="shared" ref="C652:C715" si="60">LN(B652/B651)</f>
        <v>1.2726835975794628E-2</v>
      </c>
      <c r="D652" s="3">
        <f t="shared" si="56"/>
        <v>6.5857890456479159E-3</v>
      </c>
      <c r="E652" s="4">
        <f t="shared" si="55"/>
        <v>-4.844873850959916E-2</v>
      </c>
      <c r="F652" s="4">
        <f t="shared" si="57"/>
        <v>-0.10966321467263708</v>
      </c>
      <c r="G652" s="5">
        <f t="shared" si="58"/>
        <v>1</v>
      </c>
      <c r="H652" s="5">
        <f t="shared" si="59"/>
        <v>1</v>
      </c>
    </row>
    <row r="653" spans="1:8" x14ac:dyDescent="0.2">
      <c r="A653" s="20">
        <v>42227</v>
      </c>
      <c r="B653" s="21">
        <v>2084.070068</v>
      </c>
      <c r="C653" s="3">
        <f t="shared" si="60"/>
        <v>-9.6030650234122886E-3</v>
      </c>
      <c r="D653" s="3">
        <f t="shared" si="56"/>
        <v>6.4969526143292483E-3</v>
      </c>
      <c r="E653" s="4">
        <f t="shared" si="55"/>
        <v>-4.7795208157920446E-2</v>
      </c>
      <c r="F653" s="4">
        <f t="shared" si="57"/>
        <v>-7.232151882212963E-2</v>
      </c>
      <c r="G653" s="5">
        <f t="shared" si="58"/>
        <v>1</v>
      </c>
      <c r="H653" s="5">
        <f t="shared" si="59"/>
        <v>1</v>
      </c>
    </row>
    <row r="654" spans="1:8" x14ac:dyDescent="0.2">
      <c r="A654" s="20">
        <v>42228</v>
      </c>
      <c r="B654" s="21">
        <v>2086.0500489999999</v>
      </c>
      <c r="C654" s="3">
        <f t="shared" si="60"/>
        <v>9.4960389304633061E-4</v>
      </c>
      <c r="D654" s="3">
        <f t="shared" si="56"/>
        <v>6.4121582647595141E-3</v>
      </c>
      <c r="E654" s="4">
        <f t="shared" si="55"/>
        <v>-4.7171413614712235E-2</v>
      </c>
      <c r="F654" s="4">
        <f t="shared" si="57"/>
        <v>-4.7038238795342052E-2</v>
      </c>
      <c r="G654" s="5">
        <f t="shared" si="58"/>
        <v>0</v>
      </c>
      <c r="H654" s="5">
        <f t="shared" si="59"/>
        <v>0</v>
      </c>
    </row>
    <row r="655" spans="1:8" x14ac:dyDescent="0.2">
      <c r="A655" s="20">
        <v>42229</v>
      </c>
      <c r="B655" s="21">
        <v>2083.389893</v>
      </c>
      <c r="C655" s="3">
        <f t="shared" si="60"/>
        <v>-1.2760257482792195E-3</v>
      </c>
      <c r="D655" s="3">
        <f t="shared" si="56"/>
        <v>6.4141519267279564E-3</v>
      </c>
      <c r="E655" s="4">
        <f t="shared" si="55"/>
        <v>-4.7186080104439754E-2</v>
      </c>
      <c r="F655" s="4">
        <f t="shared" si="57"/>
        <v>-5.0334019648968303E-2</v>
      </c>
      <c r="G655" s="5">
        <f t="shared" si="58"/>
        <v>1</v>
      </c>
      <c r="H655" s="5">
        <f t="shared" si="59"/>
        <v>0</v>
      </c>
    </row>
    <row r="656" spans="1:8" x14ac:dyDescent="0.2">
      <c r="A656" s="20">
        <v>42230</v>
      </c>
      <c r="B656" s="21">
        <v>2091.540039</v>
      </c>
      <c r="C656" s="3">
        <f t="shared" si="60"/>
        <v>3.904332041982352E-3</v>
      </c>
      <c r="D656" s="3">
        <f t="shared" si="56"/>
        <v>6.2012251650757546E-3</v>
      </c>
      <c r="E656" s="4">
        <f t="shared" si="55"/>
        <v>-4.5619672051360617E-2</v>
      </c>
      <c r="F656" s="4">
        <f t="shared" si="57"/>
        <v>-6.3958989653518067E-2</v>
      </c>
      <c r="G656" s="5">
        <f t="shared" si="58"/>
        <v>1</v>
      </c>
      <c r="H656" s="5">
        <f t="shared" si="59"/>
        <v>1</v>
      </c>
    </row>
    <row r="657" spans="1:8" x14ac:dyDescent="0.2">
      <c r="A657" s="20">
        <v>42233</v>
      </c>
      <c r="B657" s="21">
        <v>2102.4399410000001</v>
      </c>
      <c r="C657" s="3">
        <f t="shared" si="60"/>
        <v>5.1978915460573353E-3</v>
      </c>
      <c r="D657" s="3">
        <f t="shared" si="56"/>
        <v>6.3251784128309256E-3</v>
      </c>
      <c r="E657" s="4">
        <f t="shared" si="55"/>
        <v>-4.6531541296834601E-2</v>
      </c>
      <c r="F657" s="4">
        <f t="shared" si="57"/>
        <v>-9.1352656743371563E-2</v>
      </c>
      <c r="G657" s="5">
        <f t="shared" si="58"/>
        <v>1</v>
      </c>
      <c r="H657" s="5">
        <f t="shared" si="59"/>
        <v>1</v>
      </c>
    </row>
    <row r="658" spans="1:8" x14ac:dyDescent="0.2">
      <c r="A658" s="20">
        <v>42234</v>
      </c>
      <c r="B658" s="21">
        <v>2096.919922</v>
      </c>
      <c r="C658" s="3">
        <f t="shared" si="60"/>
        <v>-2.628982682793983E-3</v>
      </c>
      <c r="D658" s="3">
        <f t="shared" si="56"/>
        <v>6.3333189987370472E-3</v>
      </c>
      <c r="E658" s="4">
        <f t="shared" si="55"/>
        <v>-4.6591427988489455E-2</v>
      </c>
      <c r="F658" s="4">
        <f t="shared" si="57"/>
        <v>-6.493584904483049E-2</v>
      </c>
      <c r="G658" s="5">
        <f t="shared" si="58"/>
        <v>1</v>
      </c>
      <c r="H658" s="5">
        <f t="shared" si="59"/>
        <v>1</v>
      </c>
    </row>
    <row r="659" spans="1:8" x14ac:dyDescent="0.2">
      <c r="A659" s="20">
        <v>42235</v>
      </c>
      <c r="B659" s="21">
        <v>2079.610107</v>
      </c>
      <c r="C659" s="3">
        <f t="shared" si="60"/>
        <v>-8.2891366720709101E-3</v>
      </c>
      <c r="D659" s="3">
        <f t="shared" si="56"/>
        <v>6.504762712997548E-3</v>
      </c>
      <c r="E659" s="4">
        <f t="shared" si="55"/>
        <v>-4.7852663601071134E-2</v>
      </c>
      <c r="F659" s="4">
        <f t="shared" si="57"/>
        <v>-4.2445772623411274E-2</v>
      </c>
      <c r="G659" s="5">
        <f t="shared" si="58"/>
        <v>0</v>
      </c>
      <c r="H659" s="5">
        <f t="shared" si="59"/>
        <v>0</v>
      </c>
    </row>
    <row r="660" spans="1:8" x14ac:dyDescent="0.2">
      <c r="A660" s="20">
        <v>42236</v>
      </c>
      <c r="B660" s="21">
        <v>2035.7299800000001</v>
      </c>
      <c r="C660" s="3">
        <f t="shared" si="60"/>
        <v>-2.1325960481545045E-2</v>
      </c>
      <c r="D660" s="3">
        <f t="shared" si="56"/>
        <v>7.887426426514953E-3</v>
      </c>
      <c r="E660" s="4">
        <f t="shared" si="55"/>
        <v>-5.8024309282188706E-2</v>
      </c>
      <c r="F660" s="4">
        <f t="shared" si="57"/>
        <v>-2.5524839169985328E-2</v>
      </c>
      <c r="G660" s="5">
        <f t="shared" si="58"/>
        <v>0</v>
      </c>
      <c r="H660" s="5">
        <f t="shared" si="59"/>
        <v>0</v>
      </c>
    </row>
    <row r="661" spans="1:8" x14ac:dyDescent="0.2">
      <c r="A661" s="20">
        <v>42237</v>
      </c>
      <c r="B661" s="21">
        <v>1970.8900149999999</v>
      </c>
      <c r="C661" s="3">
        <f t="shared" si="60"/>
        <v>-3.236924211323932E-2</v>
      </c>
      <c r="D661" s="3">
        <f t="shared" si="56"/>
        <v>1.0319095558363118E-2</v>
      </c>
      <c r="E661" s="4">
        <f t="shared" si="55"/>
        <v>-7.5913024073110971E-2</v>
      </c>
      <c r="F661" s="4">
        <f t="shared" si="57"/>
        <v>3.9460242273173782E-2</v>
      </c>
      <c r="G661" s="5">
        <f t="shared" si="58"/>
        <v>0</v>
      </c>
      <c r="H661" s="5">
        <f t="shared" si="59"/>
        <v>0</v>
      </c>
    </row>
    <row r="662" spans="1:8" x14ac:dyDescent="0.2">
      <c r="A662" s="20">
        <v>42240</v>
      </c>
      <c r="B662" s="21">
        <v>1893.209961</v>
      </c>
      <c r="C662" s="3">
        <f t="shared" si="60"/>
        <v>-4.0211444491884053E-2</v>
      </c>
      <c r="D662" s="3">
        <f t="shared" si="56"/>
        <v>1.3055063048560115E-2</v>
      </c>
      <c r="E662" s="4">
        <f t="shared" si="55"/>
        <v>-9.6040327359710215E-2</v>
      </c>
      <c r="F662" s="4">
        <f t="shared" si="57"/>
        <v>3.9079456527055974E-2</v>
      </c>
      <c r="G662" s="5">
        <f t="shared" si="58"/>
        <v>0</v>
      </c>
      <c r="H662" s="5">
        <f t="shared" si="59"/>
        <v>0</v>
      </c>
    </row>
    <row r="663" spans="1:8" x14ac:dyDescent="0.2">
      <c r="A663" s="20">
        <v>42241</v>
      </c>
      <c r="B663" s="21">
        <v>1867.6099850000001</v>
      </c>
      <c r="C663" s="3">
        <f t="shared" si="60"/>
        <v>-1.3614249963910554E-2</v>
      </c>
      <c r="D663" s="3">
        <f t="shared" si="56"/>
        <v>1.3205317603434722E-2</v>
      </c>
      <c r="E663" s="4">
        <f t="shared" si="55"/>
        <v>-9.7145683694165957E-2</v>
      </c>
      <c r="F663" s="4">
        <f t="shared" si="57"/>
        <v>6.0522322286071396E-3</v>
      </c>
      <c r="G663" s="5">
        <f t="shared" si="58"/>
        <v>0</v>
      </c>
      <c r="H663" s="5">
        <f t="shared" si="59"/>
        <v>0</v>
      </c>
    </row>
    <row r="664" spans="1:8" x14ac:dyDescent="0.2">
      <c r="A664" s="20">
        <v>42242</v>
      </c>
      <c r="B664" s="21">
        <v>1940.51001</v>
      </c>
      <c r="C664" s="3">
        <f t="shared" si="60"/>
        <v>3.8291299743553803E-2</v>
      </c>
      <c r="D664" s="3">
        <f t="shared" si="56"/>
        <v>1.584600292069344E-2</v>
      </c>
      <c r="E664" s="4">
        <f t="shared" si="55"/>
        <v>-0.11657203815757693</v>
      </c>
      <c r="F664" s="4">
        <f t="shared" si="57"/>
        <v>-1.3478015485257074E-2</v>
      </c>
      <c r="G664" s="5">
        <f t="shared" si="58"/>
        <v>0</v>
      </c>
      <c r="H664" s="5">
        <f t="shared" si="59"/>
        <v>0</v>
      </c>
    </row>
    <row r="665" spans="1:8" x14ac:dyDescent="0.2">
      <c r="A665" s="20">
        <v>42243</v>
      </c>
      <c r="B665" s="21">
        <v>1987.660034</v>
      </c>
      <c r="C665" s="3">
        <f t="shared" si="60"/>
        <v>2.4007254278508312E-2</v>
      </c>
      <c r="D665" s="3">
        <f t="shared" si="56"/>
        <v>1.681130467423983E-2</v>
      </c>
      <c r="E665" s="4">
        <f t="shared" si="55"/>
        <v>-0.12367333640996052</v>
      </c>
      <c r="F665" s="4">
        <f t="shared" si="57"/>
        <v>-1.8184608136308646E-2</v>
      </c>
      <c r="G665" s="5">
        <f t="shared" si="58"/>
        <v>0</v>
      </c>
      <c r="H665" s="5">
        <f t="shared" si="59"/>
        <v>0</v>
      </c>
    </row>
    <row r="666" spans="1:8" x14ac:dyDescent="0.2">
      <c r="A666" s="20">
        <v>42244</v>
      </c>
      <c r="B666" s="21">
        <v>1988.869995</v>
      </c>
      <c r="C666" s="3">
        <f t="shared" si="60"/>
        <v>6.0855118835607827E-4</v>
      </c>
      <c r="D666" s="3">
        <f t="shared" si="56"/>
        <v>1.6816681820886532E-2</v>
      </c>
      <c r="E666" s="4">
        <f t="shared" si="55"/>
        <v>-0.12371289370066756</v>
      </c>
      <c r="F666" s="4">
        <f t="shared" si="57"/>
        <v>2.992158196462525E-3</v>
      </c>
      <c r="G666" s="5">
        <f t="shared" si="58"/>
        <v>0</v>
      </c>
      <c r="H666" s="5">
        <f t="shared" si="59"/>
        <v>0</v>
      </c>
    </row>
    <row r="667" spans="1:8" x14ac:dyDescent="0.2">
      <c r="A667" s="20">
        <v>42247</v>
      </c>
      <c r="B667" s="21">
        <v>1972.1800539999999</v>
      </c>
      <c r="C667" s="3">
        <f t="shared" si="60"/>
        <v>-8.4270784584924117E-3</v>
      </c>
      <c r="D667" s="3">
        <f t="shared" si="56"/>
        <v>1.6860890739227783E-2</v>
      </c>
      <c r="E667" s="4">
        <f t="shared" si="55"/>
        <v>-0.12403811916866563</v>
      </c>
      <c r="F667" s="4">
        <f t="shared" si="57"/>
        <v>4.1682548797249357E-2</v>
      </c>
      <c r="G667" s="5">
        <f t="shared" si="58"/>
        <v>0</v>
      </c>
      <c r="H667" s="5">
        <f t="shared" si="59"/>
        <v>0</v>
      </c>
    </row>
    <row r="668" spans="1:8" x14ac:dyDescent="0.2">
      <c r="A668" s="20">
        <v>42248</v>
      </c>
      <c r="B668" s="21">
        <v>1913.849976</v>
      </c>
      <c r="C668" s="3">
        <f t="shared" si="60"/>
        <v>-3.0022649772647417E-2</v>
      </c>
      <c r="D668" s="3">
        <f t="shared" si="56"/>
        <v>1.7855460644321336E-2</v>
      </c>
      <c r="E668" s="4">
        <f t="shared" si="55"/>
        <v>-0.131354730272879</v>
      </c>
      <c r="F668" s="4">
        <f t="shared" si="57"/>
        <v>2.0990533038256137E-2</v>
      </c>
      <c r="G668" s="5">
        <f t="shared" si="58"/>
        <v>0</v>
      </c>
      <c r="H668" s="5">
        <f t="shared" si="59"/>
        <v>0</v>
      </c>
    </row>
    <row r="669" spans="1:8" x14ac:dyDescent="0.2">
      <c r="A669" s="20">
        <v>42249</v>
      </c>
      <c r="B669" s="21">
        <v>1948.8599850000001</v>
      </c>
      <c r="C669" s="3">
        <f t="shared" si="60"/>
        <v>1.8127671026470109E-2</v>
      </c>
      <c r="D669" s="3">
        <f t="shared" si="56"/>
        <v>1.8518177744023583E-2</v>
      </c>
      <c r="E669" s="4">
        <f t="shared" si="55"/>
        <v>-0.13623004699601821</v>
      </c>
      <c r="F669" s="4">
        <f t="shared" si="57"/>
        <v>3.5301860787397402E-3</v>
      </c>
      <c r="G669" s="5">
        <f t="shared" si="58"/>
        <v>0</v>
      </c>
      <c r="H669" s="5">
        <f t="shared" si="59"/>
        <v>0</v>
      </c>
    </row>
    <row r="670" spans="1:8" x14ac:dyDescent="0.2">
      <c r="A670" s="20">
        <v>42250</v>
      </c>
      <c r="B670" s="21">
        <v>1951.130005</v>
      </c>
      <c r="C670" s="3">
        <f t="shared" si="60"/>
        <v>1.1641159398742432E-3</v>
      </c>
      <c r="D670" s="3">
        <f t="shared" si="56"/>
        <v>1.8488795570689061E-2</v>
      </c>
      <c r="E670" s="4">
        <f t="shared" si="55"/>
        <v>-0.13601389533630648</v>
      </c>
      <c r="F670" s="4">
        <f t="shared" si="57"/>
        <v>2.3533887074775186E-2</v>
      </c>
      <c r="G670" s="5">
        <f t="shared" si="58"/>
        <v>0</v>
      </c>
      <c r="H670" s="5">
        <f t="shared" si="59"/>
        <v>0</v>
      </c>
    </row>
    <row r="671" spans="1:8" x14ac:dyDescent="0.2">
      <c r="A671" s="20">
        <v>42251</v>
      </c>
      <c r="B671" s="21">
        <v>1921.219971</v>
      </c>
      <c r="C671" s="3">
        <f t="shared" si="60"/>
        <v>-1.5448308659813455E-2</v>
      </c>
      <c r="D671" s="3">
        <f t="shared" si="56"/>
        <v>1.8652566064535182E-2</v>
      </c>
      <c r="E671" s="4">
        <f t="shared" ref="E671:E734" si="61">D671*SQRT(10)*factor_var5</f>
        <v>-0.1372186824585393</v>
      </c>
      <c r="F671" s="4">
        <f t="shared" si="57"/>
        <v>-1.363468016744954E-2</v>
      </c>
      <c r="G671" s="5">
        <f t="shared" si="58"/>
        <v>0</v>
      </c>
      <c r="H671" s="5">
        <f t="shared" si="59"/>
        <v>0</v>
      </c>
    </row>
    <row r="672" spans="1:8" x14ac:dyDescent="0.2">
      <c r="A672" s="20">
        <v>42255</v>
      </c>
      <c r="B672" s="21">
        <v>1969.410034</v>
      </c>
      <c r="C672" s="3">
        <f t="shared" si="60"/>
        <v>2.477363695127497E-2</v>
      </c>
      <c r="D672" s="3">
        <f t="shared" ref="D672:D735" si="62">_xlfn.STDEV.S(C652:C672)</f>
        <v>1.9673619585574349E-2</v>
      </c>
      <c r="E672" s="4">
        <f t="shared" si="61"/>
        <v>-0.14473012181717204</v>
      </c>
      <c r="F672" s="4">
        <f t="shared" ref="F672:F735" si="63">LN(B683/B673)</f>
        <v>-1.6903884454847191E-3</v>
      </c>
      <c r="G672" s="5">
        <f t="shared" ref="G672:G735" si="64">IF(E672&lt;F672, 0, 1)</f>
        <v>0</v>
      </c>
      <c r="H672" s="5">
        <f t="shared" si="59"/>
        <v>0</v>
      </c>
    </row>
    <row r="673" spans="1:8" x14ac:dyDescent="0.2">
      <c r="A673" s="20">
        <v>42256</v>
      </c>
      <c r="B673" s="21">
        <v>1942.040039</v>
      </c>
      <c r="C673" s="3">
        <f t="shared" si="60"/>
        <v>-1.3995035710028114E-2</v>
      </c>
      <c r="D673" s="3">
        <f t="shared" si="62"/>
        <v>1.9499803765816767E-2</v>
      </c>
      <c r="E673" s="4">
        <f t="shared" si="61"/>
        <v>-0.14345143567312807</v>
      </c>
      <c r="F673" s="4">
        <f t="shared" si="63"/>
        <v>-1.032311600408207E-2</v>
      </c>
      <c r="G673" s="5">
        <f t="shared" si="64"/>
        <v>0</v>
      </c>
      <c r="H673" s="5">
        <f t="shared" ref="H673:H736" si="65">IF(G672*G673=0, 0, 1)</f>
        <v>0</v>
      </c>
    </row>
    <row r="674" spans="1:8" x14ac:dyDescent="0.2">
      <c r="A674" s="20">
        <v>42257</v>
      </c>
      <c r="B674" s="21">
        <v>1952.290039</v>
      </c>
      <c r="C674" s="3">
        <f t="shared" si="60"/>
        <v>5.2640754451046302E-3</v>
      </c>
      <c r="D674" s="3">
        <f t="shared" si="62"/>
        <v>1.9549106400445937E-2</v>
      </c>
      <c r="E674" s="4">
        <f t="shared" si="61"/>
        <v>-0.1438141333599848</v>
      </c>
      <c r="F674" s="4">
        <f t="shared" si="63"/>
        <v>-1.5266024155612143E-2</v>
      </c>
      <c r="G674" s="5">
        <f t="shared" si="64"/>
        <v>0</v>
      </c>
      <c r="H674" s="5">
        <f t="shared" si="65"/>
        <v>0</v>
      </c>
    </row>
    <row r="675" spans="1:8" x14ac:dyDescent="0.2">
      <c r="A675" s="20">
        <v>42258</v>
      </c>
      <c r="B675" s="21">
        <v>1961.0500489999999</v>
      </c>
      <c r="C675" s="3">
        <f t="shared" si="60"/>
        <v>4.4770065646443351E-3</v>
      </c>
      <c r="D675" s="3">
        <f t="shared" si="62"/>
        <v>1.9600821737218731E-2</v>
      </c>
      <c r="E675" s="4">
        <f t="shared" si="61"/>
        <v>-0.14419458022988518</v>
      </c>
      <c r="F675" s="4">
        <f t="shared" si="63"/>
        <v>-3.7169193699662907E-2</v>
      </c>
      <c r="G675" s="5">
        <f t="shared" si="64"/>
        <v>0</v>
      </c>
      <c r="H675" s="5">
        <f t="shared" si="65"/>
        <v>0</v>
      </c>
    </row>
    <row r="676" spans="1:8" x14ac:dyDescent="0.2">
      <c r="A676" s="20">
        <v>42261</v>
      </c>
      <c r="B676" s="21">
        <v>1953.030029</v>
      </c>
      <c r="C676" s="3">
        <f t="shared" si="60"/>
        <v>-4.0980414626955409E-3</v>
      </c>
      <c r="D676" s="3">
        <f t="shared" si="62"/>
        <v>1.9598498956519612E-2</v>
      </c>
      <c r="E676" s="4">
        <f t="shared" si="61"/>
        <v>-0.14417749255915557</v>
      </c>
      <c r="F676" s="4">
        <f t="shared" si="63"/>
        <v>-4.8686787814689575E-2</v>
      </c>
      <c r="G676" s="5">
        <f t="shared" si="64"/>
        <v>0</v>
      </c>
      <c r="H676" s="5">
        <f t="shared" si="65"/>
        <v>0</v>
      </c>
    </row>
    <row r="677" spans="1:8" x14ac:dyDescent="0.2">
      <c r="A677" s="20">
        <v>42262</v>
      </c>
      <c r="B677" s="21">
        <v>1978.089966</v>
      </c>
      <c r="C677" s="3">
        <f t="shared" si="60"/>
        <v>1.2749687874278685E-2</v>
      </c>
      <c r="D677" s="3">
        <f t="shared" si="62"/>
        <v>1.9849483962238377E-2</v>
      </c>
      <c r="E677" s="4">
        <f t="shared" si="61"/>
        <v>-0.14602387828873406</v>
      </c>
      <c r="F677" s="4">
        <f t="shared" si="63"/>
        <v>-3.8458630289254642E-2</v>
      </c>
      <c r="G677" s="5">
        <f t="shared" si="64"/>
        <v>0</v>
      </c>
      <c r="H677" s="5">
        <f t="shared" si="65"/>
        <v>0</v>
      </c>
    </row>
    <row r="678" spans="1:8" x14ac:dyDescent="0.2">
      <c r="A678" s="20">
        <v>42263</v>
      </c>
      <c r="B678" s="21">
        <v>1995.3100589999999</v>
      </c>
      <c r="C678" s="3">
        <f t="shared" si="60"/>
        <v>8.6677408281392605E-3</v>
      </c>
      <c r="D678" s="3">
        <f t="shared" si="62"/>
        <v>1.9932395874299652E-2</v>
      </c>
      <c r="E678" s="4">
        <f t="shared" si="61"/>
        <v>-0.14663382457139584</v>
      </c>
      <c r="F678" s="4">
        <f t="shared" si="63"/>
        <v>-3.3922346874028765E-2</v>
      </c>
      <c r="G678" s="5">
        <f t="shared" si="64"/>
        <v>0</v>
      </c>
      <c r="H678" s="5">
        <f t="shared" si="65"/>
        <v>0</v>
      </c>
    </row>
    <row r="679" spans="1:8" x14ac:dyDescent="0.2">
      <c r="A679" s="20">
        <v>42264</v>
      </c>
      <c r="B679" s="21">
        <v>1990.1999510000001</v>
      </c>
      <c r="C679" s="3">
        <f t="shared" si="60"/>
        <v>-2.5643447325231369E-3</v>
      </c>
      <c r="D679" s="3">
        <f t="shared" si="62"/>
        <v>1.993237840017531E-2</v>
      </c>
      <c r="E679" s="4">
        <f t="shared" si="61"/>
        <v>-0.14663369602198817</v>
      </c>
      <c r="F679" s="4">
        <f t="shared" si="63"/>
        <v>-3.4123228678894584E-3</v>
      </c>
      <c r="G679" s="5">
        <f t="shared" si="64"/>
        <v>0</v>
      </c>
      <c r="H679" s="5">
        <f t="shared" si="65"/>
        <v>0</v>
      </c>
    </row>
    <row r="680" spans="1:8" x14ac:dyDescent="0.2">
      <c r="A680" s="20">
        <v>42265</v>
      </c>
      <c r="B680" s="21">
        <v>1958.030029</v>
      </c>
      <c r="C680" s="3">
        <f t="shared" si="60"/>
        <v>-1.6296231019642143E-2</v>
      </c>
      <c r="D680" s="3">
        <f t="shared" si="62"/>
        <v>2.0124568983235048E-2</v>
      </c>
      <c r="E680" s="4">
        <f t="shared" si="61"/>
        <v>-0.14804755717638118</v>
      </c>
      <c r="F680" s="4">
        <f t="shared" si="63"/>
        <v>1.0156878581051021E-2</v>
      </c>
      <c r="G680" s="5">
        <f t="shared" si="64"/>
        <v>0</v>
      </c>
      <c r="H680" s="5">
        <f t="shared" si="65"/>
        <v>0</v>
      </c>
    </row>
    <row r="681" spans="1:8" x14ac:dyDescent="0.2">
      <c r="A681" s="20">
        <v>42268</v>
      </c>
      <c r="B681" s="21">
        <v>1966.969971</v>
      </c>
      <c r="C681" s="3">
        <f t="shared" si="60"/>
        <v>4.5553923362219801E-3</v>
      </c>
      <c r="D681" s="3">
        <f t="shared" si="62"/>
        <v>1.9726266780982656E-2</v>
      </c>
      <c r="E681" s="4">
        <f t="shared" si="61"/>
        <v>-0.14511742395909025</v>
      </c>
      <c r="F681" s="4">
        <f t="shared" si="63"/>
        <v>1.8957119468981078E-2</v>
      </c>
      <c r="G681" s="5">
        <f t="shared" si="64"/>
        <v>0</v>
      </c>
      <c r="H681" s="5">
        <f t="shared" si="65"/>
        <v>0</v>
      </c>
    </row>
    <row r="682" spans="1:8" x14ac:dyDescent="0.2">
      <c r="A682" s="20">
        <v>42269</v>
      </c>
      <c r="B682" s="21">
        <v>1942.73999</v>
      </c>
      <c r="C682" s="3">
        <f t="shared" si="60"/>
        <v>-1.2394930290949867E-2</v>
      </c>
      <c r="D682" s="3">
        <f t="shared" si="62"/>
        <v>1.8620880337142515E-2</v>
      </c>
      <c r="E682" s="4">
        <f t="shared" si="61"/>
        <v>-0.13698558456999577</v>
      </c>
      <c r="F682" s="4">
        <f t="shared" si="63"/>
        <v>2.9011383259575418E-2</v>
      </c>
      <c r="G682" s="5">
        <f t="shared" si="64"/>
        <v>0</v>
      </c>
      <c r="H682" s="5">
        <f t="shared" si="65"/>
        <v>0</v>
      </c>
    </row>
    <row r="683" spans="1:8" x14ac:dyDescent="0.2">
      <c r="A683" s="20">
        <v>42270</v>
      </c>
      <c r="B683" s="21">
        <v>1938.76001</v>
      </c>
      <c r="C683" s="3">
        <f t="shared" si="60"/>
        <v>-2.0507439880633901E-3</v>
      </c>
      <c r="D683" s="3">
        <f t="shared" si="62"/>
        <v>1.6286386374352462E-2</v>
      </c>
      <c r="E683" s="4">
        <f t="shared" si="61"/>
        <v>-0.11981174453784424</v>
      </c>
      <c r="F683" s="4">
        <f t="shared" si="63"/>
        <v>4.1159815688594684E-2</v>
      </c>
      <c r="G683" s="5">
        <f t="shared" si="64"/>
        <v>0</v>
      </c>
      <c r="H683" s="5">
        <f t="shared" si="65"/>
        <v>0</v>
      </c>
    </row>
    <row r="684" spans="1:8" x14ac:dyDescent="0.2">
      <c r="A684" s="20">
        <v>42271</v>
      </c>
      <c r="B684" s="21">
        <v>1932.23999</v>
      </c>
      <c r="C684" s="3">
        <f t="shared" si="60"/>
        <v>-3.3686521134926087E-3</v>
      </c>
      <c r="D684" s="3">
        <f t="shared" si="62"/>
        <v>1.5972993104812136E-2</v>
      </c>
      <c r="E684" s="4">
        <f t="shared" si="61"/>
        <v>-0.11750624880128382</v>
      </c>
      <c r="F684" s="4">
        <f t="shared" si="63"/>
        <v>4.235056586691073E-2</v>
      </c>
      <c r="G684" s="5">
        <f t="shared" si="64"/>
        <v>0</v>
      </c>
      <c r="H684" s="5">
        <f t="shared" si="65"/>
        <v>0</v>
      </c>
    </row>
    <row r="685" spans="1:8" x14ac:dyDescent="0.2">
      <c r="A685" s="20">
        <v>42272</v>
      </c>
      <c r="B685" s="21">
        <v>1931.339966</v>
      </c>
      <c r="C685" s="3">
        <f t="shared" si="60"/>
        <v>-4.6590158688575067E-4</v>
      </c>
      <c r="D685" s="3">
        <f t="shared" si="62"/>
        <v>1.3584492841993062E-2</v>
      </c>
      <c r="E685" s="4">
        <f t="shared" si="61"/>
        <v>-9.9935108295363548E-2</v>
      </c>
      <c r="F685" s="4">
        <f t="shared" si="63"/>
        <v>6.9626441207487177E-2</v>
      </c>
      <c r="G685" s="5">
        <f t="shared" si="64"/>
        <v>0</v>
      </c>
      <c r="H685" s="5">
        <f t="shared" si="65"/>
        <v>0</v>
      </c>
    </row>
    <row r="686" spans="1:8" x14ac:dyDescent="0.2">
      <c r="A686" s="20">
        <v>42275</v>
      </c>
      <c r="B686" s="21">
        <v>1881.7700199999999</v>
      </c>
      <c r="C686" s="3">
        <f t="shared" si="60"/>
        <v>-2.6001211006746214E-2</v>
      </c>
      <c r="D686" s="3">
        <f t="shared" si="62"/>
        <v>1.3507101388366612E-2</v>
      </c>
      <c r="E686" s="4">
        <f t="shared" si="61"/>
        <v>-9.9365773584877554E-2</v>
      </c>
      <c r="F686" s="4">
        <f t="shared" si="63"/>
        <v>6.1545523524377435E-2</v>
      </c>
      <c r="G686" s="5">
        <f t="shared" si="64"/>
        <v>0</v>
      </c>
      <c r="H686" s="5">
        <f t="shared" si="65"/>
        <v>0</v>
      </c>
    </row>
    <row r="687" spans="1:8" x14ac:dyDescent="0.2">
      <c r="A687" s="20">
        <v>42276</v>
      </c>
      <c r="B687" s="21">
        <v>1884.089966</v>
      </c>
      <c r="C687" s="3">
        <f t="shared" si="60"/>
        <v>1.2320937592521393E-3</v>
      </c>
      <c r="D687" s="3">
        <f t="shared" si="62"/>
        <v>1.3515206271704662E-2</v>
      </c>
      <c r="E687" s="4">
        <f t="shared" si="61"/>
        <v>-9.9425397628522802E-2</v>
      </c>
      <c r="F687" s="4">
        <f t="shared" si="63"/>
        <v>3.7922194344089034E-2</v>
      </c>
      <c r="G687" s="5">
        <f t="shared" si="64"/>
        <v>0</v>
      </c>
      <c r="H687" s="5">
        <f t="shared" si="65"/>
        <v>0</v>
      </c>
    </row>
    <row r="688" spans="1:8" x14ac:dyDescent="0.2">
      <c r="A688" s="20">
        <v>42277</v>
      </c>
      <c r="B688" s="21">
        <v>1920.030029</v>
      </c>
      <c r="C688" s="3">
        <f t="shared" si="60"/>
        <v>1.8895898353574289E-2</v>
      </c>
      <c r="D688" s="3">
        <f t="shared" si="62"/>
        <v>1.4220654773107038E-2</v>
      </c>
      <c r="E688" s="4">
        <f t="shared" si="61"/>
        <v>-0.10461507038292391</v>
      </c>
      <c r="F688" s="4">
        <f t="shared" si="63"/>
        <v>5.0693806956558486E-2</v>
      </c>
      <c r="G688" s="5">
        <f t="shared" si="64"/>
        <v>0</v>
      </c>
      <c r="H688" s="5">
        <f t="shared" si="65"/>
        <v>0</v>
      </c>
    </row>
    <row r="689" spans="1:8" x14ac:dyDescent="0.2">
      <c r="A689" s="20">
        <v>42278</v>
      </c>
      <c r="B689" s="21">
        <v>1923.8199460000001</v>
      </c>
      <c r="C689" s="3">
        <f t="shared" si="60"/>
        <v>1.9719386827028343E-3</v>
      </c>
      <c r="D689" s="3">
        <f t="shared" si="62"/>
        <v>1.260948568473323E-2</v>
      </c>
      <c r="E689" s="4">
        <f t="shared" si="61"/>
        <v>-9.2762411678504034E-2</v>
      </c>
      <c r="F689" s="4">
        <f t="shared" si="63"/>
        <v>4.1040075344548614E-2</v>
      </c>
      <c r="G689" s="5">
        <f t="shared" si="64"/>
        <v>0</v>
      </c>
      <c r="H689" s="5">
        <f t="shared" si="65"/>
        <v>0</v>
      </c>
    </row>
    <row r="690" spans="1:8" x14ac:dyDescent="0.2">
      <c r="A690" s="20">
        <v>42279</v>
      </c>
      <c r="B690" s="21">
        <v>1951.3599850000001</v>
      </c>
      <c r="C690" s="3">
        <f t="shared" si="60"/>
        <v>1.4213792986497257E-2</v>
      </c>
      <c r="D690" s="3">
        <f t="shared" si="62"/>
        <v>1.2358416861748087E-2</v>
      </c>
      <c r="E690" s="4">
        <f t="shared" si="61"/>
        <v>-9.09154093423514E-2</v>
      </c>
      <c r="F690" s="4">
        <f t="shared" si="63"/>
        <v>2.3185990587821E-2</v>
      </c>
      <c r="G690" s="5">
        <f t="shared" si="64"/>
        <v>0</v>
      </c>
      <c r="H690" s="5">
        <f t="shared" si="65"/>
        <v>0</v>
      </c>
    </row>
    <row r="691" spans="1:8" x14ac:dyDescent="0.2">
      <c r="A691" s="20">
        <v>42282</v>
      </c>
      <c r="B691" s="21">
        <v>1987.0500489999999</v>
      </c>
      <c r="C691" s="3">
        <f t="shared" si="60"/>
        <v>1.8124593785162658E-2</v>
      </c>
      <c r="D691" s="3">
        <f t="shared" si="62"/>
        <v>1.2973022642651237E-2</v>
      </c>
      <c r="E691" s="4">
        <f t="shared" si="61"/>
        <v>-9.5436792362529096E-2</v>
      </c>
      <c r="F691" s="4">
        <f t="shared" si="63"/>
        <v>2.5358579254127451E-2</v>
      </c>
      <c r="G691" s="5">
        <f t="shared" si="64"/>
        <v>0</v>
      </c>
      <c r="H691" s="5">
        <f t="shared" si="65"/>
        <v>0</v>
      </c>
    </row>
    <row r="692" spans="1:8" x14ac:dyDescent="0.2">
      <c r="A692" s="20">
        <v>42283</v>
      </c>
      <c r="B692" s="21">
        <v>1979.920044</v>
      </c>
      <c r="C692" s="3">
        <f t="shared" si="60"/>
        <v>-3.5946894030197459E-3</v>
      </c>
      <c r="D692" s="3">
        <f t="shared" si="62"/>
        <v>1.2475922423806296E-2</v>
      </c>
      <c r="E692" s="4">
        <f t="shared" si="61"/>
        <v>-9.1779845814598235E-2</v>
      </c>
      <c r="F692" s="4">
        <f t="shared" si="63"/>
        <v>1.1512610108419087E-2</v>
      </c>
      <c r="G692" s="5">
        <f t="shared" si="64"/>
        <v>0</v>
      </c>
      <c r="H692" s="5">
        <f t="shared" si="65"/>
        <v>0</v>
      </c>
    </row>
    <row r="693" spans="1:8" x14ac:dyDescent="0.2">
      <c r="A693" s="20">
        <v>42284</v>
      </c>
      <c r="B693" s="21">
        <v>1995.829956</v>
      </c>
      <c r="C693" s="3">
        <f t="shared" si="60"/>
        <v>8.0035198025308167E-3</v>
      </c>
      <c r="D693" s="3">
        <f t="shared" si="62"/>
        <v>1.139730645145888E-2</v>
      </c>
      <c r="E693" s="4">
        <f t="shared" si="61"/>
        <v>-8.384494494936777E-2</v>
      </c>
      <c r="F693" s="4">
        <f t="shared" si="63"/>
        <v>1.9223677120895427E-2</v>
      </c>
      <c r="G693" s="5">
        <f t="shared" si="64"/>
        <v>0</v>
      </c>
      <c r="H693" s="5">
        <f t="shared" si="65"/>
        <v>0</v>
      </c>
    </row>
    <row r="694" spans="1:8" x14ac:dyDescent="0.2">
      <c r="A694" s="20">
        <v>42285</v>
      </c>
      <c r="B694" s="21">
        <v>2013.4300539999999</v>
      </c>
      <c r="C694" s="3">
        <f t="shared" si="60"/>
        <v>8.7797803155266266E-3</v>
      </c>
      <c r="D694" s="3">
        <f t="shared" si="62"/>
        <v>1.1012700322223496E-2</v>
      </c>
      <c r="E694" s="4">
        <f t="shared" si="61"/>
        <v>-8.1015567686391524E-2</v>
      </c>
      <c r="F694" s="4">
        <f t="shared" si="63"/>
        <v>2.9468782218667697E-2</v>
      </c>
      <c r="G694" s="5">
        <f t="shared" si="64"/>
        <v>0</v>
      </c>
      <c r="H694" s="5">
        <f t="shared" si="65"/>
        <v>0</v>
      </c>
    </row>
    <row r="695" spans="1:8" x14ac:dyDescent="0.2">
      <c r="A695" s="20">
        <v>42286</v>
      </c>
      <c r="B695" s="21">
        <v>2014.8900149999999</v>
      </c>
      <c r="C695" s="3">
        <f t="shared" si="60"/>
        <v>7.2484859143041565E-4</v>
      </c>
      <c r="D695" s="3">
        <f t="shared" si="62"/>
        <v>1.0984151632599146E-2</v>
      </c>
      <c r="E695" s="4">
        <f t="shared" si="61"/>
        <v>-8.0805547597862279E-2</v>
      </c>
      <c r="F695" s="4">
        <f t="shared" si="63"/>
        <v>2.627918522290025E-2</v>
      </c>
      <c r="G695" s="5">
        <f t="shared" si="64"/>
        <v>0</v>
      </c>
      <c r="H695" s="5">
        <f t="shared" si="65"/>
        <v>0</v>
      </c>
    </row>
    <row r="696" spans="1:8" x14ac:dyDescent="0.2">
      <c r="A696" s="20">
        <v>42289</v>
      </c>
      <c r="B696" s="21">
        <v>2017.459961</v>
      </c>
      <c r="C696" s="3">
        <f t="shared" si="60"/>
        <v>1.2746643338301428E-3</v>
      </c>
      <c r="D696" s="3">
        <f t="shared" si="62"/>
        <v>1.096300685944075E-2</v>
      </c>
      <c r="E696" s="4">
        <f t="shared" si="61"/>
        <v>-8.0649994849589415E-2</v>
      </c>
      <c r="F696" s="4">
        <f t="shared" si="63"/>
        <v>3.0570623312367744E-2</v>
      </c>
      <c r="G696" s="5">
        <f t="shared" si="64"/>
        <v>0</v>
      </c>
      <c r="H696" s="5">
        <f t="shared" si="65"/>
        <v>0</v>
      </c>
    </row>
    <row r="697" spans="1:8" x14ac:dyDescent="0.2">
      <c r="A697" s="20">
        <v>42290</v>
      </c>
      <c r="B697" s="21">
        <v>2003.6899410000001</v>
      </c>
      <c r="C697" s="3">
        <f t="shared" si="60"/>
        <v>-6.8488239238575872E-3</v>
      </c>
      <c r="D697" s="3">
        <f t="shared" si="62"/>
        <v>1.1047470375031751E-2</v>
      </c>
      <c r="E697" s="4">
        <f t="shared" si="61"/>
        <v>-8.1271355593473857E-2</v>
      </c>
      <c r="F697" s="4">
        <f t="shared" si="63"/>
        <v>4.7068542587461834E-2</v>
      </c>
      <c r="G697" s="5">
        <f t="shared" si="64"/>
        <v>0</v>
      </c>
      <c r="H697" s="5">
        <f t="shared" si="65"/>
        <v>0</v>
      </c>
    </row>
    <row r="698" spans="1:8" x14ac:dyDescent="0.2">
      <c r="A698" s="20">
        <v>42291</v>
      </c>
      <c r="B698" s="21">
        <v>1994.23999</v>
      </c>
      <c r="C698" s="3">
        <f t="shared" si="60"/>
        <v>-4.7274308267142729E-3</v>
      </c>
      <c r="D698" s="3">
        <f t="shared" si="62"/>
        <v>1.0790750143383206E-2</v>
      </c>
      <c r="E698" s="4">
        <f t="shared" si="61"/>
        <v>-7.9382778342205348E-2</v>
      </c>
      <c r="F698" s="4">
        <f t="shared" si="63"/>
        <v>3.1875115694835421E-2</v>
      </c>
      <c r="G698" s="5">
        <f t="shared" si="64"/>
        <v>0</v>
      </c>
      <c r="H698" s="5">
        <f t="shared" si="65"/>
        <v>0</v>
      </c>
    </row>
    <row r="699" spans="1:8" x14ac:dyDescent="0.2">
      <c r="A699" s="20">
        <v>42292</v>
      </c>
      <c r="B699" s="21">
        <v>2023.8599850000001</v>
      </c>
      <c r="C699" s="3">
        <f t="shared" si="60"/>
        <v>1.474355129517228E-2</v>
      </c>
      <c r="D699" s="3">
        <f t="shared" si="62"/>
        <v>1.1100867756381449E-2</v>
      </c>
      <c r="E699" s="4">
        <f t="shared" si="61"/>
        <v>-8.1664176521714565E-2</v>
      </c>
      <c r="F699" s="4">
        <f t="shared" si="63"/>
        <v>2.2493572481383246E-2</v>
      </c>
      <c r="G699" s="5">
        <f t="shared" si="64"/>
        <v>0</v>
      </c>
      <c r="H699" s="5">
        <f t="shared" si="65"/>
        <v>0</v>
      </c>
    </row>
    <row r="700" spans="1:8" x14ac:dyDescent="0.2">
      <c r="A700" s="20">
        <v>42293</v>
      </c>
      <c r="B700" s="21">
        <v>2033.1099850000001</v>
      </c>
      <c r="C700" s="3">
        <f t="shared" si="60"/>
        <v>4.5600613744872197E-3</v>
      </c>
      <c r="D700" s="3">
        <f t="shared" si="62"/>
        <v>1.1105734662790384E-2</v>
      </c>
      <c r="E700" s="4">
        <f t="shared" si="61"/>
        <v>-8.1699980200563488E-2</v>
      </c>
      <c r="F700" s="4">
        <f t="shared" si="63"/>
        <v>3.4026940076337595E-2</v>
      </c>
      <c r="G700" s="5">
        <f t="shared" si="64"/>
        <v>0</v>
      </c>
      <c r="H700" s="5">
        <f t="shared" si="65"/>
        <v>0</v>
      </c>
    </row>
    <row r="701" spans="1:8" x14ac:dyDescent="0.2">
      <c r="A701" s="20">
        <v>42296</v>
      </c>
      <c r="B701" s="21">
        <v>2033.660034</v>
      </c>
      <c r="C701" s="3">
        <f t="shared" si="60"/>
        <v>2.7050902843496526E-4</v>
      </c>
      <c r="D701" s="3">
        <f t="shared" si="62"/>
        <v>1.0379130390006484E-2</v>
      </c>
      <c r="E701" s="4">
        <f t="shared" si="61"/>
        <v>-7.6354673788824143E-2</v>
      </c>
      <c r="F701" s="4">
        <f t="shared" si="63"/>
        <v>3.8173393626807002E-2</v>
      </c>
      <c r="G701" s="5">
        <f t="shared" si="64"/>
        <v>0</v>
      </c>
      <c r="H701" s="5">
        <f t="shared" si="65"/>
        <v>0</v>
      </c>
    </row>
    <row r="702" spans="1:8" x14ac:dyDescent="0.2">
      <c r="A702" s="20">
        <v>42297</v>
      </c>
      <c r="B702" s="21">
        <v>2030.7700199999999</v>
      </c>
      <c r="C702" s="3">
        <f t="shared" si="60"/>
        <v>-1.4221007367133545E-3</v>
      </c>
      <c r="D702" s="3">
        <f t="shared" si="62"/>
        <v>1.0381886122851992E-2</v>
      </c>
      <c r="E702" s="4">
        <f t="shared" si="61"/>
        <v>-7.6374946497091728E-2</v>
      </c>
      <c r="F702" s="4">
        <f t="shared" si="63"/>
        <v>4.0464176253200784E-2</v>
      </c>
      <c r="G702" s="5">
        <f t="shared" si="64"/>
        <v>0</v>
      </c>
      <c r="H702" s="5">
        <f t="shared" si="65"/>
        <v>0</v>
      </c>
    </row>
    <row r="703" spans="1:8" x14ac:dyDescent="0.2">
      <c r="A703" s="20">
        <v>42298</v>
      </c>
      <c r="B703" s="21">
        <v>2018.9399410000001</v>
      </c>
      <c r="C703" s="3">
        <f t="shared" si="60"/>
        <v>-5.8424493431773871E-3</v>
      </c>
      <c r="D703" s="3">
        <f t="shared" si="62"/>
        <v>1.0035453554839723E-2</v>
      </c>
      <c r="E703" s="4">
        <f t="shared" si="61"/>
        <v>-7.3826395247955243E-2</v>
      </c>
      <c r="F703" s="4">
        <f t="shared" si="63"/>
        <v>2.2840539146596395E-2</v>
      </c>
      <c r="G703" s="5">
        <f t="shared" si="64"/>
        <v>0</v>
      </c>
      <c r="H703" s="5">
        <f t="shared" si="65"/>
        <v>0</v>
      </c>
    </row>
    <row r="704" spans="1:8" x14ac:dyDescent="0.2">
      <c r="A704" s="20">
        <v>42299</v>
      </c>
      <c r="B704" s="21">
        <v>2052.51001</v>
      </c>
      <c r="C704" s="3">
        <f t="shared" si="60"/>
        <v>1.6490847328002923E-2</v>
      </c>
      <c r="D704" s="3">
        <f t="shared" si="62"/>
        <v>1.0482460296943059E-2</v>
      </c>
      <c r="E704" s="4">
        <f t="shared" si="61"/>
        <v>-7.7114826233230113E-2</v>
      </c>
      <c r="F704" s="4">
        <f t="shared" si="63"/>
        <v>1.1522903424356769E-2</v>
      </c>
      <c r="G704" s="5">
        <f t="shared" si="64"/>
        <v>0</v>
      </c>
      <c r="H704" s="5">
        <f t="shared" si="65"/>
        <v>0</v>
      </c>
    </row>
    <row r="705" spans="1:8" x14ac:dyDescent="0.2">
      <c r="A705" s="20">
        <v>42300</v>
      </c>
      <c r="B705" s="21">
        <v>2075.1499020000001</v>
      </c>
      <c r="C705" s="3">
        <f t="shared" si="60"/>
        <v>1.0969953689202727E-2</v>
      </c>
      <c r="D705" s="3">
        <f t="shared" si="62"/>
        <v>1.0533239921812454E-2</v>
      </c>
      <c r="E705" s="4">
        <f t="shared" si="61"/>
        <v>-7.7488389484324308E-2</v>
      </c>
      <c r="F705" s="4">
        <f t="shared" si="63"/>
        <v>3.5665454515308903E-3</v>
      </c>
      <c r="G705" s="5">
        <f t="shared" si="64"/>
        <v>0</v>
      </c>
      <c r="H705" s="5">
        <f t="shared" si="65"/>
        <v>0</v>
      </c>
    </row>
    <row r="706" spans="1:8" x14ac:dyDescent="0.2">
      <c r="A706" s="20">
        <v>42303</v>
      </c>
      <c r="B706" s="21">
        <v>2071.179932</v>
      </c>
      <c r="C706" s="3">
        <f t="shared" si="60"/>
        <v>-1.9149326619372631E-3</v>
      </c>
      <c r="D706" s="3">
        <f t="shared" si="62"/>
        <v>1.0564515533902523E-2</v>
      </c>
      <c r="E706" s="4">
        <f t="shared" si="61"/>
        <v>-7.7718470335893755E-2</v>
      </c>
      <c r="F706" s="4">
        <f t="shared" si="63"/>
        <v>7.6333866421182221E-3</v>
      </c>
      <c r="G706" s="5">
        <f t="shared" si="64"/>
        <v>0</v>
      </c>
      <c r="H706" s="5">
        <f t="shared" si="65"/>
        <v>0</v>
      </c>
    </row>
    <row r="707" spans="1:8" x14ac:dyDescent="0.2">
      <c r="A707" s="20">
        <v>42304</v>
      </c>
      <c r="B707" s="21">
        <v>2065.889893</v>
      </c>
      <c r="C707" s="3">
        <f t="shared" si="60"/>
        <v>-2.5573858343901608E-3</v>
      </c>
      <c r="D707" s="3">
        <f t="shared" si="62"/>
        <v>8.307846355412889E-3</v>
      </c>
      <c r="E707" s="4">
        <f t="shared" si="61"/>
        <v>-6.1117152836426249E-2</v>
      </c>
      <c r="F707" s="4">
        <f t="shared" si="63"/>
        <v>-7.3704092704408664E-3</v>
      </c>
      <c r="G707" s="5">
        <f t="shared" si="64"/>
        <v>0</v>
      </c>
      <c r="H707" s="5">
        <f t="shared" si="65"/>
        <v>0</v>
      </c>
    </row>
    <row r="708" spans="1:8" x14ac:dyDescent="0.2">
      <c r="A708" s="20">
        <v>42305</v>
      </c>
      <c r="B708" s="21">
        <v>2090.3500979999999</v>
      </c>
      <c r="C708" s="3">
        <f t="shared" si="60"/>
        <v>1.1770488448379798E-2</v>
      </c>
      <c r="D708" s="3">
        <f t="shared" si="62"/>
        <v>8.4215631520102134E-3</v>
      </c>
      <c r="E708" s="4">
        <f t="shared" si="61"/>
        <v>-6.195371703614562E-2</v>
      </c>
      <c r="F708" s="4">
        <f t="shared" si="63"/>
        <v>-2.1009696864517199E-2</v>
      </c>
      <c r="G708" s="5">
        <f t="shared" si="64"/>
        <v>0</v>
      </c>
      <c r="H708" s="5">
        <f t="shared" si="65"/>
        <v>0</v>
      </c>
    </row>
    <row r="709" spans="1:8" x14ac:dyDescent="0.2">
      <c r="A709" s="20">
        <v>42306</v>
      </c>
      <c r="B709" s="21">
        <v>2089.4099120000001</v>
      </c>
      <c r="C709" s="3">
        <f t="shared" si="60"/>
        <v>-4.4987559745411469E-4</v>
      </c>
      <c r="D709" s="3">
        <f t="shared" si="62"/>
        <v>7.8587101095799715E-3</v>
      </c>
      <c r="E709" s="4">
        <f t="shared" si="61"/>
        <v>-5.7813056033641202E-2</v>
      </c>
      <c r="F709" s="4">
        <f t="shared" si="63"/>
        <v>-2.7458855633703979E-2</v>
      </c>
      <c r="G709" s="5">
        <f t="shared" si="64"/>
        <v>0</v>
      </c>
      <c r="H709" s="5">
        <f t="shared" si="65"/>
        <v>0</v>
      </c>
    </row>
    <row r="710" spans="1:8" x14ac:dyDescent="0.2">
      <c r="A710" s="20">
        <v>42307</v>
      </c>
      <c r="B710" s="21">
        <v>2079.360107</v>
      </c>
      <c r="C710" s="3">
        <f t="shared" si="60"/>
        <v>-4.8214818389651134E-3</v>
      </c>
      <c r="D710" s="3">
        <f t="shared" si="62"/>
        <v>8.0840716480562163E-3</v>
      </c>
      <c r="E710" s="4">
        <f t="shared" si="61"/>
        <v>-5.9470941242547468E-2</v>
      </c>
      <c r="F710" s="4">
        <f t="shared" si="63"/>
        <v>-2.4469429629827667E-2</v>
      </c>
      <c r="G710" s="5">
        <f t="shared" si="64"/>
        <v>0</v>
      </c>
      <c r="H710" s="5">
        <f t="shared" si="65"/>
        <v>0</v>
      </c>
    </row>
    <row r="711" spans="1:8" x14ac:dyDescent="0.2">
      <c r="A711" s="20">
        <v>42310</v>
      </c>
      <c r="B711" s="21">
        <v>2104.0500489999999</v>
      </c>
      <c r="C711" s="3">
        <f t="shared" si="60"/>
        <v>1.1803876623389281E-2</v>
      </c>
      <c r="D711" s="3">
        <f t="shared" si="62"/>
        <v>7.9432726032985981E-3</v>
      </c>
      <c r="E711" s="4">
        <f t="shared" si="61"/>
        <v>-5.843514491585354E-2</v>
      </c>
      <c r="F711" s="4">
        <f t="shared" si="63"/>
        <v>-2.853405946209565E-2</v>
      </c>
      <c r="G711" s="5">
        <f t="shared" si="64"/>
        <v>0</v>
      </c>
      <c r="H711" s="5">
        <f t="shared" si="65"/>
        <v>0</v>
      </c>
    </row>
    <row r="712" spans="1:8" x14ac:dyDescent="0.2">
      <c r="A712" s="20">
        <v>42311</v>
      </c>
      <c r="B712" s="21">
        <v>2109.790039</v>
      </c>
      <c r="C712" s="3">
        <f t="shared" si="60"/>
        <v>2.7243528137560241E-3</v>
      </c>
      <c r="D712" s="3">
        <f t="shared" si="62"/>
        <v>7.2112269048044964E-3</v>
      </c>
      <c r="E712" s="4">
        <f t="shared" si="61"/>
        <v>-5.3049808340753998E-2</v>
      </c>
      <c r="F712" s="4">
        <f t="shared" si="63"/>
        <v>-8.9491627300045951E-3</v>
      </c>
      <c r="G712" s="5">
        <f t="shared" si="64"/>
        <v>0</v>
      </c>
      <c r="H712" s="5">
        <f t="shared" si="65"/>
        <v>0</v>
      </c>
    </row>
    <row r="713" spans="1:8" x14ac:dyDescent="0.2">
      <c r="A713" s="20">
        <v>42312</v>
      </c>
      <c r="B713" s="21">
        <v>2102.3100589999999</v>
      </c>
      <c r="C713" s="3">
        <f t="shared" si="60"/>
        <v>-3.5516667167835828E-3</v>
      </c>
      <c r="D713" s="3">
        <f t="shared" si="62"/>
        <v>7.2093090477768646E-3</v>
      </c>
      <c r="E713" s="4">
        <f t="shared" si="61"/>
        <v>-5.3035699514463568E-2</v>
      </c>
      <c r="F713" s="4">
        <f t="shared" si="63"/>
        <v>-8.9401133330026528E-3</v>
      </c>
      <c r="G713" s="5">
        <f t="shared" si="64"/>
        <v>0</v>
      </c>
      <c r="H713" s="5">
        <f t="shared" si="65"/>
        <v>0</v>
      </c>
    </row>
    <row r="714" spans="1:8" x14ac:dyDescent="0.2">
      <c r="A714" s="20">
        <v>42313</v>
      </c>
      <c r="B714" s="21">
        <v>2099.929932</v>
      </c>
      <c r="C714" s="3">
        <f t="shared" si="60"/>
        <v>-1.1327897786013324E-3</v>
      </c>
      <c r="D714" s="3">
        <f t="shared" si="62"/>
        <v>7.1586489828395954E-3</v>
      </c>
      <c r="E714" s="4">
        <f t="shared" si="61"/>
        <v>-5.2663015812933978E-2</v>
      </c>
      <c r="F714" s="4">
        <f t="shared" si="63"/>
        <v>-4.7894758473709734E-3</v>
      </c>
      <c r="G714" s="5">
        <f t="shared" si="64"/>
        <v>0</v>
      </c>
      <c r="H714" s="5">
        <f t="shared" si="65"/>
        <v>0</v>
      </c>
    </row>
    <row r="715" spans="1:8" x14ac:dyDescent="0.2">
      <c r="A715" s="20">
        <v>42314</v>
      </c>
      <c r="B715" s="21">
        <v>2099.1999510000001</v>
      </c>
      <c r="C715" s="3">
        <f t="shared" si="60"/>
        <v>-3.4768203303673869E-4</v>
      </c>
      <c r="D715" s="3">
        <f t="shared" si="62"/>
        <v>7.0291964448876377E-3</v>
      </c>
      <c r="E715" s="4">
        <f t="shared" si="61"/>
        <v>-5.17106907206532E-2</v>
      </c>
      <c r="F715" s="4">
        <f t="shared" si="63"/>
        <v>3.8461909382939146E-3</v>
      </c>
      <c r="G715" s="5">
        <f t="shared" si="64"/>
        <v>0</v>
      </c>
      <c r="H715" s="5">
        <f t="shared" si="65"/>
        <v>0</v>
      </c>
    </row>
    <row r="716" spans="1:8" x14ac:dyDescent="0.2">
      <c r="A716" s="20">
        <v>42317</v>
      </c>
      <c r="B716" s="21">
        <v>2078.580078</v>
      </c>
      <c r="C716" s="3">
        <f t="shared" ref="C716:C779" si="66">LN(B716/B715)</f>
        <v>-9.871290634763304E-3</v>
      </c>
      <c r="D716" s="3">
        <f t="shared" si="62"/>
        <v>7.4895291670046896E-3</v>
      </c>
      <c r="E716" s="4">
        <f t="shared" si="61"/>
        <v>-5.5097155049631238E-2</v>
      </c>
      <c r="F716" s="4">
        <f t="shared" si="63"/>
        <v>3.557985676576433E-3</v>
      </c>
      <c r="G716" s="5">
        <f t="shared" si="64"/>
        <v>0</v>
      </c>
      <c r="H716" s="5">
        <f t="shared" si="65"/>
        <v>0</v>
      </c>
    </row>
    <row r="717" spans="1:8" x14ac:dyDescent="0.2">
      <c r="A717" s="20">
        <v>42318</v>
      </c>
      <c r="B717" s="21">
        <v>2081.719971</v>
      </c>
      <c r="C717" s="3">
        <f t="shared" si="66"/>
        <v>1.5094553561973928E-3</v>
      </c>
      <c r="D717" s="3">
        <f t="shared" si="62"/>
        <v>7.4893795450251804E-3</v>
      </c>
      <c r="E717" s="4">
        <f t="shared" si="61"/>
        <v>-5.5096054346874097E-2</v>
      </c>
      <c r="F717" s="4">
        <f t="shared" si="63"/>
        <v>6.6621522340900279E-3</v>
      </c>
      <c r="G717" s="5">
        <f t="shared" si="64"/>
        <v>0</v>
      </c>
      <c r="H717" s="5">
        <f t="shared" si="65"/>
        <v>0</v>
      </c>
    </row>
    <row r="718" spans="1:8" x14ac:dyDescent="0.2">
      <c r="A718" s="20">
        <v>42319</v>
      </c>
      <c r="B718" s="21">
        <v>2075</v>
      </c>
      <c r="C718" s="3">
        <f t="shared" si="66"/>
        <v>-3.2333074641793741E-3</v>
      </c>
      <c r="D718" s="3">
        <f t="shared" si="62"/>
        <v>7.3278402284730005E-3</v>
      </c>
      <c r="E718" s="4">
        <f t="shared" si="61"/>
        <v>-5.3907681009615772E-2</v>
      </c>
      <c r="F718" s="4">
        <f t="shared" si="63"/>
        <v>2.1344756873019233E-2</v>
      </c>
      <c r="G718" s="5">
        <f t="shared" si="64"/>
        <v>0</v>
      </c>
      <c r="H718" s="5">
        <f t="shared" si="65"/>
        <v>0</v>
      </c>
    </row>
    <row r="719" spans="1:8" x14ac:dyDescent="0.2">
      <c r="A719" s="20">
        <v>42320</v>
      </c>
      <c r="B719" s="21">
        <v>2045.969971</v>
      </c>
      <c r="C719" s="3">
        <f t="shared" si="66"/>
        <v>-1.4089163191530417E-2</v>
      </c>
      <c r="D719" s="3">
        <f t="shared" si="62"/>
        <v>7.9909542247422697E-3</v>
      </c>
      <c r="E719" s="4">
        <f t="shared" si="61"/>
        <v>-5.8785917525335268E-2</v>
      </c>
      <c r="F719" s="4">
        <f t="shared" si="63"/>
        <v>2.7963597490822507E-2</v>
      </c>
      <c r="G719" s="5">
        <f t="shared" si="64"/>
        <v>0</v>
      </c>
      <c r="H719" s="5">
        <f t="shared" si="65"/>
        <v>0</v>
      </c>
    </row>
    <row r="720" spans="1:8" x14ac:dyDescent="0.2">
      <c r="A720" s="20">
        <v>42321</v>
      </c>
      <c r="B720" s="21">
        <v>2023.040039</v>
      </c>
      <c r="C720" s="3">
        <f t="shared" si="66"/>
        <v>-1.1270640608151911E-2</v>
      </c>
      <c r="D720" s="3">
        <f t="shared" si="62"/>
        <v>7.8037929783913362E-3</v>
      </c>
      <c r="E720" s="4">
        <f t="shared" si="61"/>
        <v>-5.7409054977698819E-2</v>
      </c>
      <c r="F720" s="4">
        <f t="shared" si="63"/>
        <v>2.379423395204399E-2</v>
      </c>
      <c r="G720" s="5">
        <f t="shared" si="64"/>
        <v>0</v>
      </c>
      <c r="H720" s="5">
        <f t="shared" si="65"/>
        <v>0</v>
      </c>
    </row>
    <row r="721" spans="1:8" x14ac:dyDescent="0.2">
      <c r="A721" s="20">
        <v>42324</v>
      </c>
      <c r="B721" s="21">
        <v>2053.1899410000001</v>
      </c>
      <c r="C721" s="3">
        <f t="shared" si="66"/>
        <v>1.4793302627265626E-2</v>
      </c>
      <c r="D721" s="3">
        <f t="shared" si="62"/>
        <v>8.4007131748349857E-3</v>
      </c>
      <c r="E721" s="4">
        <f t="shared" si="61"/>
        <v>-6.1800332971595102E-2</v>
      </c>
      <c r="F721" s="4">
        <f t="shared" si="63"/>
        <v>1.407791835463984E-2</v>
      </c>
      <c r="G721" s="5">
        <f t="shared" si="64"/>
        <v>0</v>
      </c>
      <c r="H721" s="5">
        <f t="shared" si="65"/>
        <v>0</v>
      </c>
    </row>
    <row r="722" spans="1:8" x14ac:dyDescent="0.2">
      <c r="A722" s="20">
        <v>42325</v>
      </c>
      <c r="B722" s="21">
        <v>2050.4399410000001</v>
      </c>
      <c r="C722" s="3">
        <f t="shared" si="66"/>
        <v>-1.3402770185119402E-3</v>
      </c>
      <c r="D722" s="3">
        <f t="shared" si="62"/>
        <v>8.4099552588180054E-3</v>
      </c>
      <c r="E722" s="4">
        <f t="shared" si="61"/>
        <v>-6.1868322897642464E-2</v>
      </c>
      <c r="F722" s="4">
        <f t="shared" si="63"/>
        <v>-1.6433138309005089E-2</v>
      </c>
      <c r="G722" s="5">
        <f t="shared" si="64"/>
        <v>0</v>
      </c>
      <c r="H722" s="5">
        <f t="shared" si="65"/>
        <v>0</v>
      </c>
    </row>
    <row r="723" spans="1:8" x14ac:dyDescent="0.2">
      <c r="A723" s="20">
        <v>42326</v>
      </c>
      <c r="B723" s="21">
        <v>2083.580078</v>
      </c>
      <c r="C723" s="3">
        <f t="shared" si="66"/>
        <v>1.6033230015307577E-2</v>
      </c>
      <c r="D723" s="3">
        <f t="shared" si="62"/>
        <v>9.0593035950492125E-3</v>
      </c>
      <c r="E723" s="4">
        <f t="shared" si="61"/>
        <v>-6.6645291538096979E-2</v>
      </c>
      <c r="F723" s="4">
        <f t="shared" si="63"/>
        <v>5.0084583337050093E-3</v>
      </c>
      <c r="G723" s="5">
        <f t="shared" si="64"/>
        <v>0</v>
      </c>
      <c r="H723" s="5">
        <f t="shared" si="65"/>
        <v>0</v>
      </c>
    </row>
    <row r="724" spans="1:8" x14ac:dyDescent="0.2">
      <c r="A724" s="20">
        <v>42327</v>
      </c>
      <c r="B724" s="21">
        <v>2081.23999</v>
      </c>
      <c r="C724" s="3">
        <f t="shared" si="66"/>
        <v>-1.1237403815994775E-3</v>
      </c>
      <c r="D724" s="3">
        <f t="shared" si="62"/>
        <v>8.9329464413823879E-3</v>
      </c>
      <c r="E724" s="4">
        <f t="shared" si="61"/>
        <v>-6.5715737819569256E-2</v>
      </c>
      <c r="F724" s="4">
        <f t="shared" si="63"/>
        <v>-5.8085410580869133E-3</v>
      </c>
      <c r="G724" s="5">
        <f t="shared" si="64"/>
        <v>0</v>
      </c>
      <c r="H724" s="5">
        <f t="shared" si="65"/>
        <v>0</v>
      </c>
    </row>
    <row r="725" spans="1:8" x14ac:dyDescent="0.2">
      <c r="A725" s="20">
        <v>42328</v>
      </c>
      <c r="B725" s="21">
        <v>2089.169922</v>
      </c>
      <c r="C725" s="3">
        <f t="shared" si="66"/>
        <v>3.8029554525950086E-3</v>
      </c>
      <c r="D725" s="3">
        <f t="shared" si="62"/>
        <v>8.2689876998052851E-3</v>
      </c>
      <c r="E725" s="4">
        <f t="shared" si="61"/>
        <v>-6.0831286886071909E-2</v>
      </c>
      <c r="F725" s="4">
        <f t="shared" si="63"/>
        <v>-1.1083969608560501E-2</v>
      </c>
      <c r="G725" s="5">
        <f t="shared" si="64"/>
        <v>0</v>
      </c>
      <c r="H725" s="5">
        <f t="shared" si="65"/>
        <v>0</v>
      </c>
    </row>
    <row r="726" spans="1:8" x14ac:dyDescent="0.2">
      <c r="A726" s="20">
        <v>42331</v>
      </c>
      <c r="B726" s="21">
        <v>2086.5900879999999</v>
      </c>
      <c r="C726" s="3">
        <f t="shared" si="66"/>
        <v>-1.2356238490984315E-3</v>
      </c>
      <c r="D726" s="3">
        <f t="shared" si="62"/>
        <v>7.9441644613314245E-3</v>
      </c>
      <c r="E726" s="4">
        <f t="shared" si="61"/>
        <v>-5.844170592112119E-2</v>
      </c>
      <c r="F726" s="4">
        <f t="shared" si="63"/>
        <v>-2.0074306178966456E-2</v>
      </c>
      <c r="G726" s="5">
        <f t="shared" si="64"/>
        <v>0</v>
      </c>
      <c r="H726" s="5">
        <f t="shared" si="65"/>
        <v>0</v>
      </c>
    </row>
    <row r="727" spans="1:8" x14ac:dyDescent="0.2">
      <c r="A727" s="20">
        <v>42332</v>
      </c>
      <c r="B727" s="21">
        <v>2089.139893</v>
      </c>
      <c r="C727" s="3">
        <f t="shared" si="66"/>
        <v>1.2212500944798874E-3</v>
      </c>
      <c r="D727" s="3">
        <f t="shared" si="62"/>
        <v>7.93066514910396E-3</v>
      </c>
      <c r="E727" s="4">
        <f t="shared" si="61"/>
        <v>-5.8342397448949569E-2</v>
      </c>
      <c r="F727" s="4">
        <f t="shared" si="63"/>
        <v>-1.769630886488506E-2</v>
      </c>
      <c r="G727" s="5">
        <f t="shared" si="64"/>
        <v>0</v>
      </c>
      <c r="H727" s="5">
        <f t="shared" si="65"/>
        <v>0</v>
      </c>
    </row>
    <row r="728" spans="1:8" x14ac:dyDescent="0.2">
      <c r="A728" s="20">
        <v>42333</v>
      </c>
      <c r="B728" s="21">
        <v>2088.8701169999999</v>
      </c>
      <c r="C728" s="3">
        <f t="shared" si="66"/>
        <v>-1.2914090666574113E-4</v>
      </c>
      <c r="D728" s="3">
        <f t="shared" si="62"/>
        <v>7.9028727736684019E-3</v>
      </c>
      <c r="E728" s="4">
        <f t="shared" si="61"/>
        <v>-5.8137941229549739E-2</v>
      </c>
      <c r="F728" s="4">
        <f t="shared" si="63"/>
        <v>-3.7903617897922778E-2</v>
      </c>
      <c r="G728" s="5">
        <f t="shared" si="64"/>
        <v>0</v>
      </c>
      <c r="H728" s="5">
        <f t="shared" si="65"/>
        <v>0</v>
      </c>
    </row>
    <row r="729" spans="1:8" x14ac:dyDescent="0.2">
      <c r="A729" s="20">
        <v>42335</v>
      </c>
      <c r="B729" s="21">
        <v>2090.110107</v>
      </c>
      <c r="C729" s="3">
        <f t="shared" si="66"/>
        <v>5.934414473988609E-4</v>
      </c>
      <c r="D729" s="3">
        <f t="shared" si="62"/>
        <v>7.4724239448158954E-3</v>
      </c>
      <c r="E729" s="4">
        <f t="shared" si="61"/>
        <v>-5.497131949200415E-2</v>
      </c>
      <c r="F729" s="4">
        <f t="shared" si="63"/>
        <v>-2.8507529986193162E-2</v>
      </c>
      <c r="G729" s="5">
        <f t="shared" si="64"/>
        <v>0</v>
      </c>
      <c r="H729" s="5">
        <f t="shared" si="65"/>
        <v>0</v>
      </c>
    </row>
    <row r="730" spans="1:8" x14ac:dyDescent="0.2">
      <c r="A730" s="20">
        <v>42338</v>
      </c>
      <c r="B730" s="21">
        <v>2080.4099120000001</v>
      </c>
      <c r="C730" s="3">
        <f t="shared" si="66"/>
        <v>-4.6517999903487525E-3</v>
      </c>
      <c r="D730" s="3">
        <f t="shared" si="62"/>
        <v>7.5408637771352529E-3</v>
      </c>
      <c r="E730" s="4">
        <f t="shared" si="61"/>
        <v>-5.5474801081939466E-2</v>
      </c>
      <c r="F730" s="4">
        <f t="shared" si="63"/>
        <v>-2.8568888855780218E-2</v>
      </c>
      <c r="G730" s="5">
        <f t="shared" si="64"/>
        <v>0</v>
      </c>
      <c r="H730" s="5">
        <f t="shared" si="65"/>
        <v>0</v>
      </c>
    </row>
    <row r="731" spans="1:8" x14ac:dyDescent="0.2">
      <c r="A731" s="20">
        <v>42339</v>
      </c>
      <c r="B731" s="21">
        <v>2102.6298830000001</v>
      </c>
      <c r="C731" s="3">
        <f t="shared" si="66"/>
        <v>1.0623939088487118E-2</v>
      </c>
      <c r="D731" s="3">
        <f t="shared" si="62"/>
        <v>7.8163411127239908E-3</v>
      </c>
      <c r="E731" s="4">
        <f t="shared" si="61"/>
        <v>-5.7501366054602786E-2</v>
      </c>
      <c r="F731" s="4">
        <f t="shared" si="63"/>
        <v>-3.1016606745115343E-3</v>
      </c>
      <c r="G731" s="5">
        <f t="shared" si="64"/>
        <v>0</v>
      </c>
      <c r="H731" s="5">
        <f t="shared" si="65"/>
        <v>0</v>
      </c>
    </row>
    <row r="732" spans="1:8" x14ac:dyDescent="0.2">
      <c r="A732" s="20">
        <v>42340</v>
      </c>
      <c r="B732" s="21">
        <v>2079.51001</v>
      </c>
      <c r="C732" s="3">
        <f t="shared" si="66"/>
        <v>-1.1056592615916112E-2</v>
      </c>
      <c r="D732" s="3">
        <f t="shared" si="62"/>
        <v>7.7593941961971308E-3</v>
      </c>
      <c r="E732" s="4">
        <f t="shared" si="61"/>
        <v>-5.7082432765271106E-2</v>
      </c>
      <c r="F732" s="4">
        <f t="shared" si="63"/>
        <v>-3.7786103165215437E-3</v>
      </c>
      <c r="G732" s="5">
        <f t="shared" si="64"/>
        <v>0</v>
      </c>
      <c r="H732" s="5">
        <f t="shared" si="65"/>
        <v>0</v>
      </c>
    </row>
    <row r="733" spans="1:8" x14ac:dyDescent="0.2">
      <c r="A733" s="20">
        <v>42341</v>
      </c>
      <c r="B733" s="21">
        <v>2049.6201169999999</v>
      </c>
      <c r="C733" s="3">
        <f t="shared" si="66"/>
        <v>-1.4477826648337327E-2</v>
      </c>
      <c r="D733" s="3">
        <f t="shared" si="62"/>
        <v>8.2856439729353526E-3</v>
      </c>
      <c r="E733" s="4">
        <f t="shared" si="61"/>
        <v>-6.0953819723948997E-2</v>
      </c>
      <c r="F733" s="4">
        <f t="shared" si="63"/>
        <v>-4.2053961671214508E-2</v>
      </c>
      <c r="G733" s="5">
        <f t="shared" si="64"/>
        <v>0</v>
      </c>
      <c r="H733" s="5">
        <f t="shared" si="65"/>
        <v>0</v>
      </c>
    </row>
    <row r="734" spans="1:8" x14ac:dyDescent="0.2">
      <c r="A734" s="20">
        <v>42342</v>
      </c>
      <c r="B734" s="21">
        <v>2091.6899410000001</v>
      </c>
      <c r="C734" s="3">
        <f t="shared" si="66"/>
        <v>2.0317856261110587E-2</v>
      </c>
      <c r="D734" s="3">
        <f t="shared" si="62"/>
        <v>9.5180958113112776E-3</v>
      </c>
      <c r="E734" s="4">
        <f t="shared" si="61"/>
        <v>-7.0020423046539257E-2</v>
      </c>
      <c r="F734" s="4">
        <f t="shared" si="63"/>
        <v>-2.7291611295425636E-2</v>
      </c>
      <c r="G734" s="5">
        <f t="shared" si="64"/>
        <v>0</v>
      </c>
      <c r="H734" s="5">
        <f t="shared" si="65"/>
        <v>0</v>
      </c>
    </row>
    <row r="735" spans="1:8" x14ac:dyDescent="0.2">
      <c r="A735" s="20">
        <v>42345</v>
      </c>
      <c r="B735" s="21">
        <v>2077.070068</v>
      </c>
      <c r="C735" s="3">
        <f t="shared" si="66"/>
        <v>-7.0140439391970736E-3</v>
      </c>
      <c r="D735" s="3">
        <f t="shared" si="62"/>
        <v>9.6314919944087245E-3</v>
      </c>
      <c r="E735" s="4">
        <f t="shared" ref="E735:E798" si="67">D735*SQRT(10)*factor_var5</f>
        <v>-7.0854628634479458E-2</v>
      </c>
      <c r="F735" s="4">
        <f t="shared" si="63"/>
        <v>-1.2002462953819302E-2</v>
      </c>
      <c r="G735" s="5">
        <f t="shared" si="64"/>
        <v>0</v>
      </c>
      <c r="H735" s="5">
        <f t="shared" si="65"/>
        <v>0</v>
      </c>
    </row>
    <row r="736" spans="1:8" x14ac:dyDescent="0.2">
      <c r="A736" s="20">
        <v>42346</v>
      </c>
      <c r="B736" s="21">
        <v>2063.5900879999999</v>
      </c>
      <c r="C736" s="3">
        <f t="shared" si="66"/>
        <v>-6.5110523995720879E-3</v>
      </c>
      <c r="D736" s="3">
        <f t="shared" ref="D736:D799" si="68">_xlfn.STDEV.S(C716:C736)</f>
        <v>9.7194438627533995E-3</v>
      </c>
      <c r="E736" s="4">
        <f t="shared" si="67"/>
        <v>-7.1501651647413303E-2</v>
      </c>
      <c r="F736" s="4">
        <f t="shared" ref="F736:F799" si="69">LN(B747/B737)</f>
        <v>8.1082198737832348E-3</v>
      </c>
      <c r="G736" s="5">
        <f t="shared" ref="G736:G799" si="70">IF(E736&lt;F736, 0, 1)</f>
        <v>0</v>
      </c>
      <c r="H736" s="5">
        <f t="shared" si="65"/>
        <v>0</v>
      </c>
    </row>
    <row r="737" spans="1:8" x14ac:dyDescent="0.2">
      <c r="A737" s="20">
        <v>42347</v>
      </c>
      <c r="B737" s="21">
        <v>2047.619995</v>
      </c>
      <c r="C737" s="3">
        <f t="shared" si="66"/>
        <v>-7.769086475925991E-3</v>
      </c>
      <c r="D737" s="3">
        <f t="shared" si="68"/>
        <v>9.6319340483377713E-3</v>
      </c>
      <c r="E737" s="4">
        <f t="shared" si="67"/>
        <v>-7.0857880629808648E-2</v>
      </c>
      <c r="F737" s="4">
        <f t="shared" si="69"/>
        <v>4.2594479790615692E-3</v>
      </c>
      <c r="G737" s="5">
        <f t="shared" si="70"/>
        <v>0</v>
      </c>
      <c r="H737" s="5">
        <f t="shared" ref="H737:H800" si="71">IF(G736*G737=0, 0, 1)</f>
        <v>0</v>
      </c>
    </row>
    <row r="738" spans="1:8" x14ac:dyDescent="0.2">
      <c r="A738" s="20">
        <v>42348</v>
      </c>
      <c r="B738" s="21">
        <v>2052.2299800000001</v>
      </c>
      <c r="C738" s="3">
        <f t="shared" si="66"/>
        <v>2.2488564074157492E-3</v>
      </c>
      <c r="D738" s="3">
        <f t="shared" si="68"/>
        <v>9.6418170138133988E-3</v>
      </c>
      <c r="E738" s="4">
        <f t="shared" si="67"/>
        <v>-7.0930585237671012E-2</v>
      </c>
      <c r="F738" s="4">
        <f t="shared" si="69"/>
        <v>2.1692379222113835E-2</v>
      </c>
      <c r="G738" s="5">
        <f t="shared" si="70"/>
        <v>0</v>
      </c>
      <c r="H738" s="5">
        <f t="shared" si="71"/>
        <v>0</v>
      </c>
    </row>
    <row r="739" spans="1:8" x14ac:dyDescent="0.2">
      <c r="A739" s="20">
        <v>42349</v>
      </c>
      <c r="B739" s="21">
        <v>2012.369995</v>
      </c>
      <c r="C739" s="3">
        <f t="shared" si="66"/>
        <v>-1.961386758563884E-2</v>
      </c>
      <c r="D739" s="3">
        <f t="shared" si="68"/>
        <v>1.0484528964567868E-2</v>
      </c>
      <c r="E739" s="4">
        <f t="shared" si="67"/>
        <v>-7.7130044506412407E-2</v>
      </c>
      <c r="F739" s="4">
        <f t="shared" si="69"/>
        <v>2.7521755270771643E-2</v>
      </c>
      <c r="G739" s="5">
        <f t="shared" si="70"/>
        <v>0</v>
      </c>
      <c r="H739" s="5">
        <f t="shared" si="71"/>
        <v>0</v>
      </c>
    </row>
    <row r="740" spans="1:8" x14ac:dyDescent="0.2">
      <c r="A740" s="20">
        <v>42352</v>
      </c>
      <c r="B740" s="21">
        <v>2021.9399410000001</v>
      </c>
      <c r="C740" s="3">
        <f t="shared" si="66"/>
        <v>4.7442879213808178E-3</v>
      </c>
      <c r="D740" s="3">
        <f t="shared" si="68"/>
        <v>1.0150350916263928E-2</v>
      </c>
      <c r="E740" s="4">
        <f t="shared" si="67"/>
        <v>-7.4671644341192264E-2</v>
      </c>
      <c r="F740" s="4">
        <f t="shared" si="69"/>
        <v>9.7157762666171699E-3</v>
      </c>
      <c r="G740" s="5">
        <f t="shared" si="70"/>
        <v>0</v>
      </c>
      <c r="H740" s="5">
        <f t="shared" si="71"/>
        <v>0</v>
      </c>
    </row>
    <row r="741" spans="1:8" x14ac:dyDescent="0.2">
      <c r="A741" s="20">
        <v>42353</v>
      </c>
      <c r="B741" s="21">
        <v>2043.410034</v>
      </c>
      <c r="C741" s="3">
        <f t="shared" si="66"/>
        <v>1.0562580218900188E-2</v>
      </c>
      <c r="D741" s="3">
        <f t="shared" si="68"/>
        <v>1.011681871505851E-2</v>
      </c>
      <c r="E741" s="4">
        <f t="shared" si="67"/>
        <v>-7.442496276111249E-2</v>
      </c>
      <c r="F741" s="4">
        <f t="shared" si="69"/>
        <v>-1.4151344334501135E-2</v>
      </c>
      <c r="G741" s="5">
        <f t="shared" si="70"/>
        <v>0</v>
      </c>
      <c r="H741" s="5">
        <f t="shared" si="71"/>
        <v>0</v>
      </c>
    </row>
    <row r="742" spans="1:8" x14ac:dyDescent="0.2">
      <c r="A742" s="20">
        <v>42354</v>
      </c>
      <c r="B742" s="21">
        <v>2073.070068</v>
      </c>
      <c r="C742" s="3">
        <f t="shared" si="66"/>
        <v>1.4410635565352437E-2</v>
      </c>
      <c r="D742" s="3">
        <f t="shared" si="68"/>
        <v>1.0090052488512521E-2</v>
      </c>
      <c r="E742" s="4">
        <f t="shared" si="67"/>
        <v>-7.4228055465444961E-2</v>
      </c>
      <c r="F742" s="4">
        <f t="shared" si="69"/>
        <v>-1.44186097324802E-2</v>
      </c>
      <c r="G742" s="5">
        <f t="shared" si="70"/>
        <v>0</v>
      </c>
      <c r="H742" s="5">
        <f t="shared" si="71"/>
        <v>0</v>
      </c>
    </row>
    <row r="743" spans="1:8" x14ac:dyDescent="0.2">
      <c r="A743" s="20">
        <v>42355</v>
      </c>
      <c r="B743" s="21">
        <v>2041.8900149999999</v>
      </c>
      <c r="C743" s="3">
        <f t="shared" si="66"/>
        <v>-1.5154776290347281E-2</v>
      </c>
      <c r="D743" s="3">
        <f t="shared" si="68"/>
        <v>1.0648108251249261E-2</v>
      </c>
      <c r="E743" s="4">
        <f t="shared" si="67"/>
        <v>-7.8333425002064749E-2</v>
      </c>
      <c r="F743" s="4">
        <f t="shared" si="69"/>
        <v>5.5490896207317352E-3</v>
      </c>
      <c r="G743" s="5">
        <f t="shared" si="70"/>
        <v>0</v>
      </c>
      <c r="H743" s="5">
        <f t="shared" si="71"/>
        <v>0</v>
      </c>
    </row>
    <row r="744" spans="1:8" x14ac:dyDescent="0.2">
      <c r="A744" s="20">
        <v>42356</v>
      </c>
      <c r="B744" s="21">
        <v>2005.5500489999999</v>
      </c>
      <c r="C744" s="3">
        <f t="shared" si="66"/>
        <v>-1.7957495093582236E-2</v>
      </c>
      <c r="D744" s="3">
        <f t="shared" si="68"/>
        <v>1.0640740132911046E-2</v>
      </c>
      <c r="E744" s="4">
        <f t="shared" si="67"/>
        <v>-7.8279221012808237E-2</v>
      </c>
      <c r="F744" s="4">
        <f t="shared" si="69"/>
        <v>-1.5401379731716364E-2</v>
      </c>
      <c r="G744" s="5">
        <f t="shared" si="70"/>
        <v>0</v>
      </c>
      <c r="H744" s="5">
        <f t="shared" si="71"/>
        <v>0</v>
      </c>
    </row>
    <row r="745" spans="1:8" x14ac:dyDescent="0.2">
      <c r="A745" s="20">
        <v>42359</v>
      </c>
      <c r="B745" s="21">
        <v>2021.150024</v>
      </c>
      <c r="C745" s="3">
        <f t="shared" si="66"/>
        <v>7.7483064365918945E-3</v>
      </c>
      <c r="D745" s="3">
        <f t="shared" si="68"/>
        <v>1.084385445066313E-2</v>
      </c>
      <c r="E745" s="4">
        <f t="shared" si="67"/>
        <v>-7.9773443254079285E-2</v>
      </c>
      <c r="F745" s="4">
        <f t="shared" si="69"/>
        <v>-4.8165292218381096E-2</v>
      </c>
      <c r="G745" s="5">
        <f t="shared" si="70"/>
        <v>0</v>
      </c>
      <c r="H745" s="5">
        <f t="shared" si="71"/>
        <v>0</v>
      </c>
    </row>
    <row r="746" spans="1:8" x14ac:dyDescent="0.2">
      <c r="A746" s="20">
        <v>42360</v>
      </c>
      <c r="B746" s="21">
        <v>2038.969971</v>
      </c>
      <c r="C746" s="3">
        <f t="shared" si="66"/>
        <v>8.7780959420341153E-3</v>
      </c>
      <c r="D746" s="3">
        <f t="shared" si="68"/>
        <v>1.1016077115487438E-2</v>
      </c>
      <c r="E746" s="4">
        <f t="shared" si="67"/>
        <v>-8.1040409261594087E-2</v>
      </c>
      <c r="F746" s="4">
        <f t="shared" si="69"/>
        <v>-7.1404426262839868E-2</v>
      </c>
      <c r="G746" s="5">
        <f t="shared" si="70"/>
        <v>0</v>
      </c>
      <c r="H746" s="5">
        <f t="shared" si="71"/>
        <v>0</v>
      </c>
    </row>
    <row r="747" spans="1:8" x14ac:dyDescent="0.2">
      <c r="A747" s="20">
        <v>42361</v>
      </c>
      <c r="B747" s="21">
        <v>2064.290039</v>
      </c>
      <c r="C747" s="3">
        <f t="shared" si="66"/>
        <v>1.2341596351676601E-2</v>
      </c>
      <c r="D747" s="3">
        <f t="shared" si="68"/>
        <v>1.1402936646337083E-2</v>
      </c>
      <c r="E747" s="4">
        <f t="shared" si="67"/>
        <v>-8.3886363804044323E-2</v>
      </c>
      <c r="F747" s="4">
        <f t="shared" si="69"/>
        <v>-6.8951602296823303E-2</v>
      </c>
      <c r="G747" s="5">
        <f t="shared" si="70"/>
        <v>0</v>
      </c>
      <c r="H747" s="5">
        <f t="shared" si="71"/>
        <v>0</v>
      </c>
    </row>
    <row r="748" spans="1:8" x14ac:dyDescent="0.2">
      <c r="A748" s="20">
        <v>42362</v>
      </c>
      <c r="B748" s="21">
        <v>2060.98999</v>
      </c>
      <c r="C748" s="3">
        <f t="shared" si="66"/>
        <v>-1.5999154873061849E-3</v>
      </c>
      <c r="D748" s="3">
        <f t="shared" si="68"/>
        <v>1.1398117417776644E-2</v>
      </c>
      <c r="E748" s="4">
        <f t="shared" si="67"/>
        <v>-8.3850910870048964E-2</v>
      </c>
      <c r="F748" s="4">
        <f t="shared" si="69"/>
        <v>-5.8998151715788164E-2</v>
      </c>
      <c r="G748" s="5">
        <f t="shared" si="70"/>
        <v>0</v>
      </c>
      <c r="H748" s="5">
        <f t="shared" si="71"/>
        <v>0</v>
      </c>
    </row>
    <row r="749" spans="1:8" x14ac:dyDescent="0.2">
      <c r="A749" s="20">
        <v>42366</v>
      </c>
      <c r="B749" s="21">
        <v>2056.5</v>
      </c>
      <c r="C749" s="3">
        <f t="shared" si="66"/>
        <v>-2.1809363425864849E-3</v>
      </c>
      <c r="D749" s="3">
        <f t="shared" si="68"/>
        <v>1.1402258612996407E-2</v>
      </c>
      <c r="E749" s="4">
        <f t="shared" si="67"/>
        <v>-8.3881375812507458E-2</v>
      </c>
      <c r="F749" s="4">
        <f t="shared" si="69"/>
        <v>-9.4854191069891736E-2</v>
      </c>
      <c r="G749" s="5">
        <f t="shared" si="70"/>
        <v>1</v>
      </c>
      <c r="H749" s="5">
        <f t="shared" si="71"/>
        <v>0</v>
      </c>
    </row>
    <row r="750" spans="1:8" x14ac:dyDescent="0.2">
      <c r="A750" s="20">
        <v>42367</v>
      </c>
      <c r="B750" s="21">
        <v>2078.360107</v>
      </c>
      <c r="C750" s="3">
        <f t="shared" si="66"/>
        <v>1.0573663970038498E-2</v>
      </c>
      <c r="D750" s="3">
        <f t="shared" si="68"/>
        <v>1.1665722897131222E-2</v>
      </c>
      <c r="E750" s="4">
        <f t="shared" si="67"/>
        <v>-8.5819566076451859E-2</v>
      </c>
      <c r="F750" s="4">
        <f t="shared" si="69"/>
        <v>-7.1052731099702685E-2</v>
      </c>
      <c r="G750" s="5">
        <f t="shared" si="70"/>
        <v>0</v>
      </c>
      <c r="H750" s="5">
        <f t="shared" si="71"/>
        <v>0</v>
      </c>
    </row>
    <row r="751" spans="1:8" x14ac:dyDescent="0.2">
      <c r="A751" s="20">
        <v>42368</v>
      </c>
      <c r="B751" s="21">
        <v>2063.360107</v>
      </c>
      <c r="C751" s="3">
        <f t="shared" si="66"/>
        <v>-7.2433987852541376E-3</v>
      </c>
      <c r="D751" s="3">
        <f t="shared" si="68"/>
        <v>1.172795401821616E-2</v>
      </c>
      <c r="E751" s="4">
        <f t="shared" si="67"/>
        <v>-8.6277372922633128E-2</v>
      </c>
      <c r="F751" s="4">
        <f t="shared" si="69"/>
        <v>-8.3432018884680714E-2</v>
      </c>
      <c r="G751" s="5">
        <f t="shared" si="70"/>
        <v>0</v>
      </c>
      <c r="H751" s="5">
        <f t="shared" si="71"/>
        <v>0</v>
      </c>
    </row>
    <row r="752" spans="1:8" x14ac:dyDescent="0.2">
      <c r="A752" s="20">
        <v>42369</v>
      </c>
      <c r="B752" s="21">
        <v>2043.9399410000001</v>
      </c>
      <c r="C752" s="3">
        <f t="shared" si="66"/>
        <v>-9.4564850357659186E-3</v>
      </c>
      <c r="D752" s="3">
        <f t="shared" si="68"/>
        <v>1.1602836665294923E-2</v>
      </c>
      <c r="E752" s="4">
        <f t="shared" si="67"/>
        <v>-8.5356939870089479E-2</v>
      </c>
      <c r="F752" s="4">
        <f t="shared" si="69"/>
        <v>-6.7478297008910115E-2</v>
      </c>
      <c r="G752" s="5">
        <f t="shared" si="70"/>
        <v>0</v>
      </c>
      <c r="H752" s="5">
        <f t="shared" si="71"/>
        <v>0</v>
      </c>
    </row>
    <row r="753" spans="1:8" x14ac:dyDescent="0.2">
      <c r="A753" s="20">
        <v>42373</v>
      </c>
      <c r="B753" s="21">
        <v>2012.660034</v>
      </c>
      <c r="C753" s="3">
        <f t="shared" si="66"/>
        <v>-1.5422041688326272E-2</v>
      </c>
      <c r="D753" s="3">
        <f t="shared" si="68"/>
        <v>1.1822499958015107E-2</v>
      </c>
      <c r="E753" s="4">
        <f t="shared" si="67"/>
        <v>-8.6972905604095277E-2</v>
      </c>
      <c r="F753" s="4">
        <f t="shared" si="69"/>
        <v>-8.1251267294782034E-2</v>
      </c>
      <c r="G753" s="5">
        <f t="shared" si="70"/>
        <v>0</v>
      </c>
      <c r="H753" s="5">
        <f t="shared" si="71"/>
        <v>0</v>
      </c>
    </row>
    <row r="754" spans="1:8" x14ac:dyDescent="0.2">
      <c r="A754" s="20">
        <v>42374</v>
      </c>
      <c r="B754" s="21">
        <v>2016.709961</v>
      </c>
      <c r="C754" s="3">
        <f t="shared" si="66"/>
        <v>2.0102042596295308E-3</v>
      </c>
      <c r="D754" s="3">
        <f t="shared" si="68"/>
        <v>1.1463479692296207E-2</v>
      </c>
      <c r="E754" s="4">
        <f t="shared" si="67"/>
        <v>-8.4331752227802995E-2</v>
      </c>
      <c r="F754" s="4">
        <f t="shared" si="69"/>
        <v>-6.2867115838967175E-2</v>
      </c>
      <c r="G754" s="5">
        <f t="shared" si="70"/>
        <v>0</v>
      </c>
      <c r="H754" s="5">
        <f t="shared" si="71"/>
        <v>0</v>
      </c>
    </row>
    <row r="755" spans="1:8" x14ac:dyDescent="0.2">
      <c r="A755" s="20">
        <v>42375</v>
      </c>
      <c r="B755" s="21">
        <v>1990.26001</v>
      </c>
      <c r="C755" s="3">
        <f t="shared" si="66"/>
        <v>-1.3202162915856163E-2</v>
      </c>
      <c r="D755" s="3">
        <f t="shared" si="68"/>
        <v>1.0687678979310276E-2</v>
      </c>
      <c r="E755" s="4">
        <f t="shared" si="67"/>
        <v>-7.862452935466005E-2</v>
      </c>
      <c r="F755" s="4">
        <f t="shared" si="69"/>
        <v>-1.8800572503860243E-2</v>
      </c>
      <c r="G755" s="5">
        <f t="shared" si="70"/>
        <v>0</v>
      </c>
      <c r="H755" s="5">
        <f t="shared" si="71"/>
        <v>0</v>
      </c>
    </row>
    <row r="756" spans="1:8" x14ac:dyDescent="0.2">
      <c r="A756" s="20">
        <v>42376</v>
      </c>
      <c r="B756" s="21">
        <v>1943.089966</v>
      </c>
      <c r="C756" s="3">
        <f t="shared" si="66"/>
        <v>-2.3985816544630535E-2</v>
      </c>
      <c r="D756" s="3">
        <f t="shared" si="68"/>
        <v>1.1654594701204951E-2</v>
      </c>
      <c r="E756" s="4">
        <f t="shared" si="67"/>
        <v>-8.5737700858665708E-2</v>
      </c>
      <c r="F756" s="4">
        <f t="shared" si="69"/>
        <v>-2.3664579795894831E-2</v>
      </c>
      <c r="G756" s="5">
        <f t="shared" si="70"/>
        <v>0</v>
      </c>
      <c r="H756" s="5">
        <f t="shared" si="71"/>
        <v>0</v>
      </c>
    </row>
    <row r="757" spans="1:8" x14ac:dyDescent="0.2">
      <c r="A757" s="20">
        <v>42377</v>
      </c>
      <c r="B757" s="21">
        <v>1922.030029</v>
      </c>
      <c r="C757" s="3">
        <f t="shared" si="66"/>
        <v>-1.0897537692782108E-2</v>
      </c>
      <c r="D757" s="3">
        <f t="shared" si="68"/>
        <v>1.1756236759660898E-2</v>
      </c>
      <c r="E757" s="4">
        <f t="shared" si="67"/>
        <v>-8.6485436547977509E-2</v>
      </c>
      <c r="F757" s="4">
        <f t="shared" si="69"/>
        <v>-1.0472250353542861E-2</v>
      </c>
      <c r="G757" s="5">
        <f t="shared" si="70"/>
        <v>0</v>
      </c>
      <c r="H757" s="5">
        <f t="shared" si="71"/>
        <v>0</v>
      </c>
    </row>
    <row r="758" spans="1:8" x14ac:dyDescent="0.2">
      <c r="A758" s="20">
        <v>42380</v>
      </c>
      <c r="B758" s="21">
        <v>1923.670044</v>
      </c>
      <c r="C758" s="3">
        <f t="shared" si="66"/>
        <v>8.529084787104222E-4</v>
      </c>
      <c r="D758" s="3">
        <f t="shared" si="68"/>
        <v>1.1745989919865647E-2</v>
      </c>
      <c r="E758" s="4">
        <f t="shared" si="67"/>
        <v>-8.6410055077610196E-2</v>
      </c>
      <c r="F758" s="4">
        <f t="shared" si="69"/>
        <v>-2.9167687045359655E-2</v>
      </c>
      <c r="G758" s="5">
        <f t="shared" si="70"/>
        <v>0</v>
      </c>
      <c r="H758" s="5">
        <f t="shared" si="71"/>
        <v>0</v>
      </c>
    </row>
    <row r="759" spans="1:8" x14ac:dyDescent="0.2">
      <c r="A759" s="20">
        <v>42381</v>
      </c>
      <c r="B759" s="21">
        <v>1938.6800539999999</v>
      </c>
      <c r="C759" s="3">
        <f t="shared" si="66"/>
        <v>7.7725142384488712E-3</v>
      </c>
      <c r="D759" s="3">
        <f t="shared" si="68"/>
        <v>1.1929200304645379E-2</v>
      </c>
      <c r="E759" s="4">
        <f t="shared" si="67"/>
        <v>-8.7757852883296364E-2</v>
      </c>
      <c r="F759" s="4">
        <f t="shared" si="69"/>
        <v>1.6280389618948477E-3</v>
      </c>
      <c r="G759" s="5">
        <f t="shared" si="70"/>
        <v>0</v>
      </c>
      <c r="H759" s="5">
        <f t="shared" si="71"/>
        <v>0</v>
      </c>
    </row>
    <row r="760" spans="1:8" x14ac:dyDescent="0.2">
      <c r="A760" s="20">
        <v>42382</v>
      </c>
      <c r="B760" s="21">
        <v>1890.280029</v>
      </c>
      <c r="C760" s="3">
        <f t="shared" si="66"/>
        <v>-2.5282375384065234E-2</v>
      </c>
      <c r="D760" s="3">
        <f t="shared" si="68"/>
        <v>1.2386186844027815E-2</v>
      </c>
      <c r="E760" s="4">
        <f t="shared" si="67"/>
        <v>-9.1119700825203542E-2</v>
      </c>
      <c r="F760" s="4">
        <f t="shared" si="69"/>
        <v>9.5286288364013188E-3</v>
      </c>
      <c r="G760" s="5">
        <f t="shared" si="70"/>
        <v>0</v>
      </c>
      <c r="H760" s="5">
        <f t="shared" si="71"/>
        <v>0</v>
      </c>
    </row>
    <row r="761" spans="1:8" x14ac:dyDescent="0.2">
      <c r="A761" s="20">
        <v>42383</v>
      </c>
      <c r="B761" s="21">
        <v>1921.839966</v>
      </c>
      <c r="C761" s="3">
        <f t="shared" si="66"/>
        <v>1.6558061184935031E-2</v>
      </c>
      <c r="D761" s="3">
        <f t="shared" si="68"/>
        <v>1.300728047148793E-2</v>
      </c>
      <c r="E761" s="4">
        <f t="shared" si="67"/>
        <v>-9.5688812064300799E-2</v>
      </c>
      <c r="F761" s="4">
        <f t="shared" si="69"/>
        <v>3.0921066992825492E-2</v>
      </c>
      <c r="G761" s="5">
        <f t="shared" si="70"/>
        <v>0</v>
      </c>
      <c r="H761" s="5">
        <f t="shared" si="71"/>
        <v>0</v>
      </c>
    </row>
    <row r="762" spans="1:8" x14ac:dyDescent="0.2">
      <c r="A762" s="20">
        <v>42384</v>
      </c>
      <c r="B762" s="21">
        <v>1880.329956</v>
      </c>
      <c r="C762" s="3">
        <f t="shared" si="66"/>
        <v>-2.183577282074398E-2</v>
      </c>
      <c r="D762" s="3">
        <f t="shared" si="68"/>
        <v>1.3308585651009753E-2</v>
      </c>
      <c r="E762" s="4">
        <f t="shared" si="67"/>
        <v>-9.7905381066596325E-2</v>
      </c>
      <c r="F762" s="4">
        <f t="shared" si="69"/>
        <v>1.1468417870723415E-2</v>
      </c>
      <c r="G762" s="5">
        <f t="shared" si="70"/>
        <v>0</v>
      </c>
      <c r="H762" s="5">
        <f t="shared" si="71"/>
        <v>0</v>
      </c>
    </row>
    <row r="763" spans="1:8" x14ac:dyDescent="0.2">
      <c r="A763" s="20">
        <v>42388</v>
      </c>
      <c r="B763" s="21">
        <v>1881.329956</v>
      </c>
      <c r="C763" s="3">
        <f t="shared" si="66"/>
        <v>5.316801874443635E-4</v>
      </c>
      <c r="D763" s="3">
        <f t="shared" si="68"/>
        <v>1.2680446598499436E-2</v>
      </c>
      <c r="E763" s="4">
        <f t="shared" si="67"/>
        <v>-9.3284439750103601E-2</v>
      </c>
      <c r="F763" s="4">
        <f t="shared" si="69"/>
        <v>2.8210803919314686E-2</v>
      </c>
      <c r="G763" s="5">
        <f t="shared" si="70"/>
        <v>0</v>
      </c>
      <c r="H763" s="5">
        <f t="shared" si="71"/>
        <v>0</v>
      </c>
    </row>
    <row r="764" spans="1:8" x14ac:dyDescent="0.2">
      <c r="A764" s="20">
        <v>42389</v>
      </c>
      <c r="B764" s="21">
        <v>1859.329956</v>
      </c>
      <c r="C764" s="3">
        <f t="shared" si="66"/>
        <v>-1.1762766026242346E-2</v>
      </c>
      <c r="D764" s="3">
        <f t="shared" si="68"/>
        <v>1.2560602009551792E-2</v>
      </c>
      <c r="E764" s="4">
        <f t="shared" si="67"/>
        <v>-9.2402796091087258E-2</v>
      </c>
      <c r="F764" s="4">
        <f t="shared" si="69"/>
        <v>2.4554383737375004E-2</v>
      </c>
      <c r="G764" s="5">
        <f t="shared" si="70"/>
        <v>0</v>
      </c>
      <c r="H764" s="5">
        <f t="shared" si="71"/>
        <v>0</v>
      </c>
    </row>
    <row r="765" spans="1:8" x14ac:dyDescent="0.2">
      <c r="A765" s="20">
        <v>42390</v>
      </c>
      <c r="B765" s="21">
        <v>1868.98999</v>
      </c>
      <c r="C765" s="3">
        <f t="shared" si="66"/>
        <v>5.1819885399586188E-3</v>
      </c>
      <c r="D765" s="3">
        <f t="shared" si="68"/>
        <v>1.2330171058584262E-2</v>
      </c>
      <c r="E765" s="4">
        <f t="shared" si="67"/>
        <v>-9.0707617455609749E-2</v>
      </c>
      <c r="F765" s="4">
        <f t="shared" si="69"/>
        <v>-1.4180501148302006E-2</v>
      </c>
      <c r="G765" s="5">
        <f t="shared" si="70"/>
        <v>0</v>
      </c>
      <c r="H765" s="5">
        <f t="shared" si="71"/>
        <v>0</v>
      </c>
    </row>
    <row r="766" spans="1:8" x14ac:dyDescent="0.2">
      <c r="A766" s="20">
        <v>42391</v>
      </c>
      <c r="B766" s="21">
        <v>1906.900024</v>
      </c>
      <c r="C766" s="3">
        <f t="shared" si="66"/>
        <v>2.0080726790476438E-2</v>
      </c>
      <c r="D766" s="3">
        <f t="shared" si="68"/>
        <v>1.3151894340461153E-2</v>
      </c>
      <c r="E766" s="4">
        <f t="shared" si="67"/>
        <v>-9.6752672366260381E-2</v>
      </c>
      <c r="F766" s="4">
        <f t="shared" si="69"/>
        <v>-1.2674014397149947E-2</v>
      </c>
      <c r="G766" s="5">
        <f t="shared" si="70"/>
        <v>0</v>
      </c>
      <c r="H766" s="5">
        <f t="shared" si="71"/>
        <v>0</v>
      </c>
    </row>
    <row r="767" spans="1:8" x14ac:dyDescent="0.2">
      <c r="A767" s="20">
        <v>42394</v>
      </c>
      <c r="B767" s="21">
        <v>1877.079956</v>
      </c>
      <c r="C767" s="3">
        <f t="shared" si="66"/>
        <v>-1.5761544984816713E-2</v>
      </c>
      <c r="D767" s="3">
        <f t="shared" si="68"/>
        <v>1.3164632134683907E-2</v>
      </c>
      <c r="E767" s="4">
        <f t="shared" si="67"/>
        <v>-9.684637868712942E-2</v>
      </c>
      <c r="F767" s="4">
        <f t="shared" si="69"/>
        <v>-2.7383092712041996E-2</v>
      </c>
      <c r="G767" s="5">
        <f t="shared" si="70"/>
        <v>0</v>
      </c>
      <c r="H767" s="5">
        <f t="shared" si="71"/>
        <v>0</v>
      </c>
    </row>
    <row r="768" spans="1:8" x14ac:dyDescent="0.2">
      <c r="A768" s="20">
        <v>42395</v>
      </c>
      <c r="B768" s="21">
        <v>1903.630005</v>
      </c>
      <c r="C768" s="3">
        <f t="shared" si="66"/>
        <v>1.4045237921062189E-2</v>
      </c>
      <c r="D768" s="3">
        <f t="shared" si="68"/>
        <v>1.3274767297561019E-2</v>
      </c>
      <c r="E768" s="4">
        <f t="shared" si="67"/>
        <v>-9.765659439096698E-2</v>
      </c>
      <c r="F768" s="4">
        <f t="shared" si="69"/>
        <v>-1.6649138613021232E-2</v>
      </c>
      <c r="G768" s="5">
        <f t="shared" si="70"/>
        <v>0</v>
      </c>
      <c r="H768" s="5">
        <f t="shared" si="71"/>
        <v>0</v>
      </c>
    </row>
    <row r="769" spans="1:8" x14ac:dyDescent="0.2">
      <c r="A769" s="20">
        <v>42396</v>
      </c>
      <c r="B769" s="21">
        <v>1882.9499510000001</v>
      </c>
      <c r="C769" s="3">
        <f t="shared" si="66"/>
        <v>-1.0922922453367977E-2</v>
      </c>
      <c r="D769" s="3">
        <f t="shared" si="68"/>
        <v>1.3351140445482534E-2</v>
      </c>
      <c r="E769" s="4">
        <f t="shared" si="67"/>
        <v>-9.821843787656262E-2</v>
      </c>
      <c r="F769" s="4">
        <f t="shared" si="69"/>
        <v>-3.4539936405522782E-2</v>
      </c>
      <c r="G769" s="5">
        <f t="shared" si="70"/>
        <v>0</v>
      </c>
      <c r="H769" s="5">
        <f t="shared" si="71"/>
        <v>0</v>
      </c>
    </row>
    <row r="770" spans="1:8" x14ac:dyDescent="0.2">
      <c r="A770" s="20">
        <v>42397</v>
      </c>
      <c r="B770" s="21">
        <v>1893.3599850000001</v>
      </c>
      <c r="C770" s="3">
        <f t="shared" si="66"/>
        <v>5.5133506231893649E-3</v>
      </c>
      <c r="D770" s="3">
        <f t="shared" si="68"/>
        <v>1.3516814666430874E-2</v>
      </c>
      <c r="E770" s="4">
        <f t="shared" si="67"/>
        <v>-9.943722987747132E-2</v>
      </c>
      <c r="F770" s="4">
        <f t="shared" si="69"/>
        <v>-3.9668572387220435E-2</v>
      </c>
      <c r="G770" s="5">
        <f t="shared" si="70"/>
        <v>0</v>
      </c>
      <c r="H770" s="5">
        <f t="shared" si="71"/>
        <v>0</v>
      </c>
    </row>
    <row r="771" spans="1:8" x14ac:dyDescent="0.2">
      <c r="A771" s="20">
        <v>42398</v>
      </c>
      <c r="B771" s="21">
        <v>1940.23999</v>
      </c>
      <c r="C771" s="3">
        <f t="shared" si="66"/>
        <v>2.4458651059441346E-2</v>
      </c>
      <c r="D771" s="3">
        <f t="shared" si="68"/>
        <v>1.4561294891067342E-2</v>
      </c>
      <c r="E771" s="4">
        <f t="shared" si="67"/>
        <v>-0.10712100913780155</v>
      </c>
      <c r="F771" s="4">
        <f t="shared" si="69"/>
        <v>-2.2843499850864674E-2</v>
      </c>
      <c r="G771" s="5">
        <f t="shared" si="70"/>
        <v>0</v>
      </c>
      <c r="H771" s="5">
        <f t="shared" si="71"/>
        <v>0</v>
      </c>
    </row>
    <row r="772" spans="1:8" x14ac:dyDescent="0.2">
      <c r="A772" s="20">
        <v>42401</v>
      </c>
      <c r="B772" s="21">
        <v>1939.380005</v>
      </c>
      <c r="C772" s="3">
        <f t="shared" si="66"/>
        <v>-4.433346643196018E-4</v>
      </c>
      <c r="D772" s="3">
        <f t="shared" si="68"/>
        <v>1.4544224824564111E-2</v>
      </c>
      <c r="E772" s="4">
        <f t="shared" si="67"/>
        <v>-0.10699543220501123</v>
      </c>
      <c r="F772" s="4">
        <f t="shared" si="69"/>
        <v>1.2423579588263891E-2</v>
      </c>
      <c r="G772" s="5">
        <f t="shared" si="70"/>
        <v>0</v>
      </c>
      <c r="H772" s="5">
        <f t="shared" si="71"/>
        <v>0</v>
      </c>
    </row>
    <row r="773" spans="1:8" x14ac:dyDescent="0.2">
      <c r="A773" s="20">
        <v>42402</v>
      </c>
      <c r="B773" s="21">
        <v>1903.030029</v>
      </c>
      <c r="C773" s="3">
        <f t="shared" si="66"/>
        <v>-1.8920968934657827E-2</v>
      </c>
      <c r="D773" s="3">
        <f t="shared" si="68"/>
        <v>1.4898231024779631E-2</v>
      </c>
      <c r="E773" s="4">
        <f t="shared" si="67"/>
        <v>-0.10959969931805406</v>
      </c>
      <c r="F773" s="4">
        <f t="shared" si="69"/>
        <v>2.7673275634855928E-3</v>
      </c>
      <c r="G773" s="5">
        <f t="shared" si="70"/>
        <v>0</v>
      </c>
      <c r="H773" s="5">
        <f t="shared" si="71"/>
        <v>0</v>
      </c>
    </row>
    <row r="774" spans="1:8" x14ac:dyDescent="0.2">
      <c r="A774" s="20">
        <v>42403</v>
      </c>
      <c r="B774" s="21">
        <v>1912.530029</v>
      </c>
      <c r="C774" s="3">
        <f t="shared" si="66"/>
        <v>4.9796200223488655E-3</v>
      </c>
      <c r="D774" s="3">
        <f t="shared" si="68"/>
        <v>1.4739531793648779E-2</v>
      </c>
      <c r="E774" s="4">
        <f t="shared" si="67"/>
        <v>-0.10843221923367236</v>
      </c>
      <c r="F774" s="4">
        <f t="shared" si="69"/>
        <v>1.2157257973786414E-3</v>
      </c>
      <c r="G774" s="5">
        <f t="shared" si="70"/>
        <v>0</v>
      </c>
      <c r="H774" s="5">
        <f t="shared" si="71"/>
        <v>0</v>
      </c>
    </row>
    <row r="775" spans="1:8" x14ac:dyDescent="0.2">
      <c r="A775" s="20">
        <v>42404</v>
      </c>
      <c r="B775" s="21">
        <v>1915.4499510000001</v>
      </c>
      <c r="C775" s="3">
        <f t="shared" si="66"/>
        <v>1.5255683580189725E-3</v>
      </c>
      <c r="D775" s="3">
        <f t="shared" si="68"/>
        <v>1.4732609851531367E-2</v>
      </c>
      <c r="E775" s="4">
        <f t="shared" si="67"/>
        <v>-0.10838129756562308</v>
      </c>
      <c r="F775" s="4">
        <f t="shared" si="69"/>
        <v>3.4220615146456863E-2</v>
      </c>
      <c r="G775" s="5">
        <f t="shared" si="70"/>
        <v>0</v>
      </c>
      <c r="H775" s="5">
        <f t="shared" si="71"/>
        <v>0</v>
      </c>
    </row>
    <row r="776" spans="1:8" x14ac:dyDescent="0.2">
      <c r="A776" s="20">
        <v>42405</v>
      </c>
      <c r="B776" s="21">
        <v>1880.0500489999999</v>
      </c>
      <c r="C776" s="3">
        <f t="shared" si="66"/>
        <v>-1.8654158095200504E-2</v>
      </c>
      <c r="D776" s="3">
        <f t="shared" si="68"/>
        <v>1.4977503891626793E-2</v>
      </c>
      <c r="E776" s="4">
        <f t="shared" si="67"/>
        <v>-0.11018287475385434</v>
      </c>
      <c r="F776" s="4">
        <f t="shared" si="69"/>
        <v>3.5943096053312217E-2</v>
      </c>
      <c r="G776" s="5">
        <f t="shared" si="70"/>
        <v>0</v>
      </c>
      <c r="H776" s="5">
        <f t="shared" si="71"/>
        <v>0</v>
      </c>
    </row>
    <row r="777" spans="1:8" x14ac:dyDescent="0.2">
      <c r="A777" s="20">
        <v>42408</v>
      </c>
      <c r="B777" s="21">
        <v>1853.4399410000001</v>
      </c>
      <c r="C777" s="3">
        <f t="shared" si="66"/>
        <v>-1.4255058233664721E-2</v>
      </c>
      <c r="D777" s="3">
        <f t="shared" si="68"/>
        <v>1.4426857320198463E-2</v>
      </c>
      <c r="E777" s="4">
        <f t="shared" si="67"/>
        <v>-0.10613201136217493</v>
      </c>
      <c r="F777" s="4">
        <f t="shared" si="69"/>
        <v>4.1036896326858439E-2</v>
      </c>
      <c r="G777" s="5">
        <f t="shared" si="70"/>
        <v>0</v>
      </c>
      <c r="H777" s="5">
        <f t="shared" si="71"/>
        <v>0</v>
      </c>
    </row>
    <row r="778" spans="1:8" x14ac:dyDescent="0.2">
      <c r="A778" s="20">
        <v>42409</v>
      </c>
      <c r="B778" s="21">
        <v>1852.209961</v>
      </c>
      <c r="C778" s="3">
        <f t="shared" si="66"/>
        <v>-6.638403938297871E-4</v>
      </c>
      <c r="D778" s="3">
        <f t="shared" si="68"/>
        <v>1.4292339987212639E-2</v>
      </c>
      <c r="E778" s="4">
        <f t="shared" si="67"/>
        <v>-0.10514242681191582</v>
      </c>
      <c r="F778" s="4">
        <f t="shared" si="69"/>
        <v>5.2510231234528588E-2</v>
      </c>
      <c r="G778" s="5">
        <f t="shared" si="70"/>
        <v>0</v>
      </c>
      <c r="H778" s="5">
        <f t="shared" si="71"/>
        <v>0</v>
      </c>
    </row>
    <row r="779" spans="1:8" x14ac:dyDescent="0.2">
      <c r="A779" s="20">
        <v>42410</v>
      </c>
      <c r="B779" s="21">
        <v>1851.8599850000001</v>
      </c>
      <c r="C779" s="3">
        <f t="shared" si="66"/>
        <v>-1.8896835434723531E-4</v>
      </c>
      <c r="D779" s="3">
        <f t="shared" si="68"/>
        <v>1.4284615140877574E-2</v>
      </c>
      <c r="E779" s="4">
        <f t="shared" si="67"/>
        <v>-0.10508559853249169</v>
      </c>
      <c r="F779" s="4">
        <f t="shared" si="69"/>
        <v>6.3015813250569583E-2</v>
      </c>
      <c r="G779" s="5">
        <f t="shared" si="70"/>
        <v>0</v>
      </c>
      <c r="H779" s="5">
        <f t="shared" si="71"/>
        <v>0</v>
      </c>
    </row>
    <row r="780" spans="1:8" x14ac:dyDescent="0.2">
      <c r="A780" s="20">
        <v>42411</v>
      </c>
      <c r="B780" s="21">
        <v>1829.079956</v>
      </c>
      <c r="C780" s="3">
        <f t="shared" ref="C780:C843" si="72">LN(B780/B779)</f>
        <v>-1.2377447169312198E-2</v>
      </c>
      <c r="D780" s="3">
        <f t="shared" si="68"/>
        <v>1.4285396002879406E-2</v>
      </c>
      <c r="E780" s="4">
        <f t="shared" si="67"/>
        <v>-0.10509134298902933</v>
      </c>
      <c r="F780" s="4">
        <f t="shared" si="69"/>
        <v>3.5531666750429562E-2</v>
      </c>
      <c r="G780" s="5">
        <f t="shared" si="70"/>
        <v>0</v>
      </c>
      <c r="H780" s="5">
        <f t="shared" si="71"/>
        <v>0</v>
      </c>
    </row>
    <row r="781" spans="1:8" x14ac:dyDescent="0.2">
      <c r="A781" s="20">
        <v>42412</v>
      </c>
      <c r="B781" s="21">
        <v>1864.780029</v>
      </c>
      <c r="C781" s="3">
        <f t="shared" si="72"/>
        <v>1.933001507774379E-2</v>
      </c>
      <c r="D781" s="3">
        <f t="shared" si="68"/>
        <v>1.4086133231868865E-2</v>
      </c>
      <c r="E781" s="4">
        <f t="shared" si="67"/>
        <v>-0.10362545487441269</v>
      </c>
      <c r="F781" s="4">
        <f t="shared" si="69"/>
        <v>4.2738314731904523E-2</v>
      </c>
      <c r="G781" s="5">
        <f t="shared" si="70"/>
        <v>0</v>
      </c>
      <c r="H781" s="5">
        <f t="shared" si="71"/>
        <v>0</v>
      </c>
    </row>
    <row r="782" spans="1:8" x14ac:dyDescent="0.2">
      <c r="A782" s="20">
        <v>42416</v>
      </c>
      <c r="B782" s="21">
        <v>1895.579956</v>
      </c>
      <c r="C782" s="3">
        <f t="shared" si="72"/>
        <v>1.638173787203618E-2</v>
      </c>
      <c r="D782" s="3">
        <f t="shared" si="68"/>
        <v>1.4075413630020447E-2</v>
      </c>
      <c r="E782" s="4">
        <f t="shared" si="67"/>
        <v>-0.10354659550262273</v>
      </c>
      <c r="F782" s="4">
        <f t="shared" si="69"/>
        <v>3.0478153792714947E-2</v>
      </c>
      <c r="G782" s="5">
        <f t="shared" si="70"/>
        <v>0</v>
      </c>
      <c r="H782" s="5">
        <f t="shared" si="71"/>
        <v>0</v>
      </c>
    </row>
    <row r="783" spans="1:8" x14ac:dyDescent="0.2">
      <c r="A783" s="20">
        <v>42417</v>
      </c>
      <c r="B783" s="21">
        <v>1926.8199460000001</v>
      </c>
      <c r="C783" s="3">
        <f t="shared" si="72"/>
        <v>1.6346110504470802E-2</v>
      </c>
      <c r="D783" s="3">
        <f t="shared" si="68"/>
        <v>1.366262773182675E-2</v>
      </c>
      <c r="E783" s="4">
        <f t="shared" si="67"/>
        <v>-0.10050991213736184</v>
      </c>
      <c r="F783" s="4">
        <f t="shared" si="69"/>
        <v>3.8647419994268135E-2</v>
      </c>
      <c r="G783" s="5">
        <f t="shared" si="70"/>
        <v>0</v>
      </c>
      <c r="H783" s="5">
        <f t="shared" si="71"/>
        <v>0</v>
      </c>
    </row>
    <row r="784" spans="1:8" x14ac:dyDescent="0.2">
      <c r="A784" s="20">
        <v>42418</v>
      </c>
      <c r="B784" s="21">
        <v>1917.829956</v>
      </c>
      <c r="C784" s="3">
        <f t="shared" si="72"/>
        <v>-4.6766320024294265E-3</v>
      </c>
      <c r="D784" s="3">
        <f t="shared" si="68"/>
        <v>1.3721806122500164E-2</v>
      </c>
      <c r="E784" s="4">
        <f t="shared" si="67"/>
        <v>-0.10094526139548146</v>
      </c>
      <c r="F784" s="4">
        <f t="shared" si="69"/>
        <v>4.1973893358826592E-2</v>
      </c>
      <c r="G784" s="5">
        <f t="shared" si="70"/>
        <v>0</v>
      </c>
      <c r="H784" s="5">
        <f t="shared" si="71"/>
        <v>0</v>
      </c>
    </row>
    <row r="785" spans="1:8" x14ac:dyDescent="0.2">
      <c r="A785" s="20">
        <v>42419</v>
      </c>
      <c r="B785" s="21">
        <v>1917.780029</v>
      </c>
      <c r="C785" s="3">
        <f t="shared" si="72"/>
        <v>-2.6033408087892532E-5</v>
      </c>
      <c r="D785" s="3">
        <f t="shared" si="68"/>
        <v>1.3415213533364332E-2</v>
      </c>
      <c r="E785" s="4">
        <f t="shared" si="67"/>
        <v>-9.8689795258156743E-2</v>
      </c>
      <c r="F785" s="4">
        <f t="shared" si="69"/>
        <v>2.8507785140085385E-2</v>
      </c>
      <c r="G785" s="5">
        <f t="shared" si="70"/>
        <v>0</v>
      </c>
      <c r="H785" s="5">
        <f t="shared" si="71"/>
        <v>0</v>
      </c>
    </row>
    <row r="786" spans="1:8" x14ac:dyDescent="0.2">
      <c r="A786" s="20">
        <v>42422</v>
      </c>
      <c r="B786" s="21">
        <v>1945.5</v>
      </c>
      <c r="C786" s="3">
        <f t="shared" si="72"/>
        <v>1.43507312538776E-2</v>
      </c>
      <c r="D786" s="3">
        <f t="shared" si="68"/>
        <v>1.368835022399632E-2</v>
      </c>
      <c r="E786" s="4">
        <f t="shared" si="67"/>
        <v>-0.10069914114064463</v>
      </c>
      <c r="F786" s="4">
        <f t="shared" si="69"/>
        <v>2.9736606412219545E-2</v>
      </c>
      <c r="G786" s="5">
        <f t="shared" si="70"/>
        <v>0</v>
      </c>
      <c r="H786" s="5">
        <f t="shared" si="71"/>
        <v>0</v>
      </c>
    </row>
    <row r="787" spans="1:8" x14ac:dyDescent="0.2">
      <c r="A787" s="20">
        <v>42423</v>
      </c>
      <c r="B787" s="21">
        <v>1921.2700199999999</v>
      </c>
      <c r="C787" s="3">
        <f t="shared" si="72"/>
        <v>-1.2532577326809282E-2</v>
      </c>
      <c r="D787" s="3">
        <f t="shared" si="68"/>
        <v>1.3370146040812556E-2</v>
      </c>
      <c r="E787" s="4">
        <f t="shared" si="67"/>
        <v>-9.8358253639257293E-2</v>
      </c>
      <c r="F787" s="4">
        <f t="shared" si="69"/>
        <v>3.0346319314722141E-2</v>
      </c>
      <c r="G787" s="5">
        <f t="shared" si="70"/>
        <v>0</v>
      </c>
      <c r="H787" s="5">
        <f t="shared" si="71"/>
        <v>0</v>
      </c>
    </row>
    <row r="788" spans="1:8" x14ac:dyDescent="0.2">
      <c r="A788" s="20">
        <v>42424</v>
      </c>
      <c r="B788" s="21">
        <v>1929.8000489999999</v>
      </c>
      <c r="C788" s="3">
        <f t="shared" si="72"/>
        <v>4.4299598797164323E-3</v>
      </c>
      <c r="D788" s="3">
        <f t="shared" si="68"/>
        <v>1.286966047372454E-2</v>
      </c>
      <c r="E788" s="4">
        <f t="shared" si="67"/>
        <v>-9.467640258092444E-2</v>
      </c>
      <c r="F788" s="4">
        <f t="shared" si="69"/>
        <v>1.9217745295412696E-2</v>
      </c>
      <c r="G788" s="5">
        <f t="shared" si="70"/>
        <v>0</v>
      </c>
      <c r="H788" s="5">
        <f t="shared" si="71"/>
        <v>0</v>
      </c>
    </row>
    <row r="789" spans="1:8" x14ac:dyDescent="0.2">
      <c r="A789" s="20">
        <v>42425</v>
      </c>
      <c r="B789" s="21">
        <v>1951.6999510000001</v>
      </c>
      <c r="C789" s="3">
        <f t="shared" si="72"/>
        <v>1.1284366553322904E-2</v>
      </c>
      <c r="D789" s="3">
        <f t="shared" si="68"/>
        <v>1.2746669471043165E-2</v>
      </c>
      <c r="E789" s="4">
        <f t="shared" si="67"/>
        <v>-9.3771612147061228E-2</v>
      </c>
      <c r="F789" s="4">
        <f t="shared" si="69"/>
        <v>3.7352155981928079E-2</v>
      </c>
      <c r="G789" s="5">
        <f t="shared" si="70"/>
        <v>0</v>
      </c>
      <c r="H789" s="5">
        <f t="shared" si="71"/>
        <v>0</v>
      </c>
    </row>
    <row r="790" spans="1:8" x14ac:dyDescent="0.2">
      <c r="A790" s="20">
        <v>42426</v>
      </c>
      <c r="B790" s="21">
        <v>1948.0500489999999</v>
      </c>
      <c r="C790" s="3">
        <f t="shared" si="72"/>
        <v>-1.8718651532711654E-3</v>
      </c>
      <c r="D790" s="3">
        <f t="shared" si="68"/>
        <v>1.2466650366359548E-2</v>
      </c>
      <c r="E790" s="4">
        <f t="shared" si="67"/>
        <v>-9.1711635387029131E-2</v>
      </c>
      <c r="F790" s="4">
        <f t="shared" si="69"/>
        <v>4.4244519162680442E-2</v>
      </c>
      <c r="G790" s="5">
        <f t="shared" si="70"/>
        <v>0</v>
      </c>
      <c r="H790" s="5">
        <f t="shared" si="71"/>
        <v>0</v>
      </c>
    </row>
    <row r="791" spans="1:8" x14ac:dyDescent="0.2">
      <c r="A791" s="20">
        <v>42429</v>
      </c>
      <c r="B791" s="21">
        <v>1932.2299800000001</v>
      </c>
      <c r="C791" s="3">
        <f t="shared" si="72"/>
        <v>-8.1541314223962831E-3</v>
      </c>
      <c r="D791" s="3">
        <f t="shared" si="68"/>
        <v>1.2609099088335627E-2</v>
      </c>
      <c r="E791" s="4">
        <f t="shared" si="67"/>
        <v>-9.275956765971656E-2</v>
      </c>
      <c r="F791" s="4">
        <f t="shared" si="69"/>
        <v>1.8817502344168843E-2</v>
      </c>
      <c r="G791" s="5">
        <f t="shared" si="70"/>
        <v>0</v>
      </c>
      <c r="H791" s="5">
        <f t="shared" si="71"/>
        <v>0</v>
      </c>
    </row>
    <row r="792" spans="1:8" x14ac:dyDescent="0.2">
      <c r="A792" s="20">
        <v>42430</v>
      </c>
      <c r="B792" s="21">
        <v>1978.349976</v>
      </c>
      <c r="C792" s="3">
        <f t="shared" si="72"/>
        <v>2.3588385853510946E-2</v>
      </c>
      <c r="D792" s="3">
        <f t="shared" si="68"/>
        <v>1.2529210234738521E-2</v>
      </c>
      <c r="E792" s="4">
        <f t="shared" si="67"/>
        <v>-9.2171860681717357E-2</v>
      </c>
      <c r="F792" s="4">
        <f t="shared" si="69"/>
        <v>2.0316280663722593E-2</v>
      </c>
      <c r="G792" s="5">
        <f t="shared" si="70"/>
        <v>0</v>
      </c>
      <c r="H792" s="5">
        <f t="shared" si="71"/>
        <v>0</v>
      </c>
    </row>
    <row r="793" spans="1:8" x14ac:dyDescent="0.2">
      <c r="A793" s="20">
        <v>42431</v>
      </c>
      <c r="B793" s="21">
        <v>1986.4499510000001</v>
      </c>
      <c r="C793" s="3">
        <f t="shared" si="72"/>
        <v>4.0859495652811485E-3</v>
      </c>
      <c r="D793" s="3">
        <f t="shared" si="68"/>
        <v>1.2543430840632017E-2</v>
      </c>
      <c r="E793" s="4">
        <f t="shared" si="67"/>
        <v>-9.2276475392514601E-2</v>
      </c>
      <c r="F793" s="4">
        <f t="shared" si="69"/>
        <v>2.3397229474807338E-2</v>
      </c>
      <c r="G793" s="5">
        <f t="shared" si="70"/>
        <v>0</v>
      </c>
      <c r="H793" s="5">
        <f t="shared" si="71"/>
        <v>0</v>
      </c>
    </row>
    <row r="794" spans="1:8" x14ac:dyDescent="0.2">
      <c r="A794" s="20">
        <v>42432</v>
      </c>
      <c r="B794" s="21">
        <v>1993.400024</v>
      </c>
      <c r="C794" s="3">
        <f t="shared" si="72"/>
        <v>3.4926341991238E-3</v>
      </c>
      <c r="D794" s="3">
        <f t="shared" si="68"/>
        <v>1.1674408291267317E-2</v>
      </c>
      <c r="E794" s="4">
        <f t="shared" si="67"/>
        <v>-8.5883460681401361E-2</v>
      </c>
      <c r="F794" s="4">
        <f t="shared" si="69"/>
        <v>2.4492756620318395E-2</v>
      </c>
      <c r="G794" s="5">
        <f t="shared" si="70"/>
        <v>0</v>
      </c>
      <c r="H794" s="5">
        <f t="shared" si="71"/>
        <v>0</v>
      </c>
    </row>
    <row r="795" spans="1:8" x14ac:dyDescent="0.2">
      <c r="A795" s="20">
        <v>42433</v>
      </c>
      <c r="B795" s="21">
        <v>1999.98999</v>
      </c>
      <c r="C795" s="3">
        <f t="shared" si="72"/>
        <v>3.300439956470432E-3</v>
      </c>
      <c r="D795" s="3">
        <f t="shared" si="68"/>
        <v>1.1660226572510661E-2</v>
      </c>
      <c r="E795" s="4">
        <f t="shared" si="67"/>
        <v>-8.5779132046078316E-2</v>
      </c>
      <c r="F795" s="4">
        <f t="shared" si="69"/>
        <v>2.4593225718014453E-2</v>
      </c>
      <c r="G795" s="5">
        <f t="shared" si="70"/>
        <v>0</v>
      </c>
      <c r="H795" s="5">
        <f t="shared" si="71"/>
        <v>0</v>
      </c>
    </row>
    <row r="796" spans="1:8" x14ac:dyDescent="0.2">
      <c r="A796" s="20">
        <v>42436</v>
      </c>
      <c r="B796" s="21">
        <v>2001.76001</v>
      </c>
      <c r="C796" s="3">
        <f t="shared" si="72"/>
        <v>8.8462303513638313E-4</v>
      </c>
      <c r="D796" s="3">
        <f t="shared" si="68"/>
        <v>1.1662724454445592E-2</v>
      </c>
      <c r="E796" s="4">
        <f t="shared" si="67"/>
        <v>-8.5797507859189617E-2</v>
      </c>
      <c r="F796" s="4">
        <f t="shared" si="69"/>
        <v>3.5019208792214825E-2</v>
      </c>
      <c r="G796" s="5">
        <f t="shared" si="70"/>
        <v>0</v>
      </c>
      <c r="H796" s="5">
        <f t="shared" si="71"/>
        <v>0</v>
      </c>
    </row>
    <row r="797" spans="1:8" x14ac:dyDescent="0.2">
      <c r="A797" s="20">
        <v>42437</v>
      </c>
      <c r="B797" s="21">
        <v>1979.26001</v>
      </c>
      <c r="C797" s="3">
        <f t="shared" si="72"/>
        <v>-1.1303756054675167E-2</v>
      </c>
      <c r="D797" s="3">
        <f t="shared" si="68"/>
        <v>1.1105750047059812E-2</v>
      </c>
      <c r="E797" s="4">
        <f t="shared" si="67"/>
        <v>-8.1700093375832478E-2</v>
      </c>
      <c r="F797" s="4">
        <f t="shared" si="69"/>
        <v>2.3573026426166082E-2</v>
      </c>
      <c r="G797" s="5">
        <f t="shared" si="70"/>
        <v>0</v>
      </c>
      <c r="H797" s="5">
        <f t="shared" si="71"/>
        <v>0</v>
      </c>
    </row>
    <row r="798" spans="1:8" x14ac:dyDescent="0.2">
      <c r="A798" s="20">
        <v>42438</v>
      </c>
      <c r="B798" s="21">
        <v>1989.26001</v>
      </c>
      <c r="C798" s="3">
        <f t="shared" si="72"/>
        <v>5.0396727822188481E-3</v>
      </c>
      <c r="D798" s="3">
        <f t="shared" si="68"/>
        <v>1.0432448837166989E-2</v>
      </c>
      <c r="E798" s="4">
        <f t="shared" si="67"/>
        <v>-7.6746914033130817E-2</v>
      </c>
      <c r="F798" s="4">
        <f t="shared" si="69"/>
        <v>2.3039091882549701E-2</v>
      </c>
      <c r="G798" s="5">
        <f t="shared" si="70"/>
        <v>0</v>
      </c>
      <c r="H798" s="5">
        <f t="shared" si="71"/>
        <v>0</v>
      </c>
    </row>
    <row r="799" spans="1:8" x14ac:dyDescent="0.2">
      <c r="A799" s="20">
        <v>42439</v>
      </c>
      <c r="B799" s="21">
        <v>1989.5699460000001</v>
      </c>
      <c r="C799" s="3">
        <f t="shared" si="72"/>
        <v>1.557925340134523E-4</v>
      </c>
      <c r="D799" s="3">
        <f t="shared" si="68"/>
        <v>1.0418135623777598E-2</v>
      </c>
      <c r="E799" s="4">
        <f t="shared" ref="E799:E862" si="73">D799*SQRT(10)*factor_var5</f>
        <v>-7.6641618049926946E-2</v>
      </c>
      <c r="F799" s="4">
        <f t="shared" si="69"/>
        <v>7.3216535212915065E-3</v>
      </c>
      <c r="G799" s="5">
        <f t="shared" si="70"/>
        <v>0</v>
      </c>
      <c r="H799" s="5">
        <f t="shared" si="71"/>
        <v>0</v>
      </c>
    </row>
    <row r="800" spans="1:8" x14ac:dyDescent="0.2">
      <c r="A800" s="20">
        <v>42440</v>
      </c>
      <c r="B800" s="21">
        <v>2022.1899410000001</v>
      </c>
      <c r="C800" s="3">
        <f t="shared" si="72"/>
        <v>1.6262545533244185E-2</v>
      </c>
      <c r="D800" s="3">
        <f t="shared" ref="D800:D863" si="74">_xlfn.STDEV.S(C780:C800)</f>
        <v>1.0747579672972402E-2</v>
      </c>
      <c r="E800" s="4">
        <f t="shared" si="73"/>
        <v>-7.9065192276546042E-2</v>
      </c>
      <c r="F800" s="4">
        <f t="shared" ref="F800:F863" si="75">LN(B811/B801)</f>
        <v>1.7361433846848823E-2</v>
      </c>
      <c r="G800" s="5">
        <f t="shared" ref="G800:G863" si="76">IF(E800&lt;F800, 0, 1)</f>
        <v>0</v>
      </c>
      <c r="H800" s="5">
        <f t="shared" si="71"/>
        <v>0</v>
      </c>
    </row>
    <row r="801" spans="1:8" x14ac:dyDescent="0.2">
      <c r="A801" s="20">
        <v>42443</v>
      </c>
      <c r="B801" s="21">
        <v>2019.6400149999999</v>
      </c>
      <c r="C801" s="3">
        <f t="shared" si="72"/>
        <v>-1.261768241643932E-3</v>
      </c>
      <c r="D801" s="3">
        <f t="shared" si="74"/>
        <v>1.014782382012479E-2</v>
      </c>
      <c r="E801" s="4">
        <f t="shared" si="73"/>
        <v>-7.4653053612095857E-2</v>
      </c>
      <c r="F801" s="4">
        <f t="shared" si="75"/>
        <v>2.3540944608090364E-2</v>
      </c>
      <c r="G801" s="5">
        <f t="shared" si="76"/>
        <v>0</v>
      </c>
      <c r="H801" s="5">
        <f t="shared" ref="H801:H864" si="77">IF(G800*G801=0, 0, 1)</f>
        <v>0</v>
      </c>
    </row>
    <row r="802" spans="1:8" x14ac:dyDescent="0.2">
      <c r="A802" s="20">
        <v>42444</v>
      </c>
      <c r="B802" s="21">
        <v>2015.9300539999999</v>
      </c>
      <c r="C802" s="3">
        <f t="shared" si="72"/>
        <v>-1.8386309650007115E-3</v>
      </c>
      <c r="D802" s="3">
        <f t="shared" si="74"/>
        <v>9.6637549615961847E-3</v>
      </c>
      <c r="E802" s="4">
        <f t="shared" si="73"/>
        <v>-7.1091973021002439E-2</v>
      </c>
      <c r="F802" s="4">
        <f t="shared" si="75"/>
        <v>1.5914374333120606E-2</v>
      </c>
      <c r="G802" s="5">
        <f t="shared" si="76"/>
        <v>0</v>
      </c>
      <c r="H802" s="5">
        <f t="shared" si="77"/>
        <v>0</v>
      </c>
    </row>
    <row r="803" spans="1:8" x14ac:dyDescent="0.2">
      <c r="A803" s="20">
        <v>42445</v>
      </c>
      <c r="B803" s="21">
        <v>2027.219971</v>
      </c>
      <c r="C803" s="3">
        <f t="shared" si="72"/>
        <v>5.584727884835018E-3</v>
      </c>
      <c r="D803" s="3">
        <f t="shared" si="74"/>
        <v>9.2335854000153029E-3</v>
      </c>
      <c r="E803" s="4">
        <f t="shared" si="73"/>
        <v>-6.7927405729313439E-2</v>
      </c>
      <c r="F803" s="4">
        <f t="shared" si="75"/>
        <v>1.5651750360075024E-2</v>
      </c>
      <c r="G803" s="5">
        <f t="shared" si="76"/>
        <v>0</v>
      </c>
      <c r="H803" s="5">
        <f t="shared" si="77"/>
        <v>0</v>
      </c>
    </row>
    <row r="804" spans="1:8" x14ac:dyDescent="0.2">
      <c r="A804" s="20">
        <v>42446</v>
      </c>
      <c r="B804" s="21">
        <v>2040.589966</v>
      </c>
      <c r="C804" s="3">
        <f t="shared" si="72"/>
        <v>6.5735830102084192E-3</v>
      </c>
      <c r="D804" s="3">
        <f t="shared" si="74"/>
        <v>8.772513219256756E-3</v>
      </c>
      <c r="E804" s="4">
        <f t="shared" si="73"/>
        <v>-6.4535501530015818E-2</v>
      </c>
      <c r="F804" s="4">
        <f t="shared" si="75"/>
        <v>8.042303446214016E-3</v>
      </c>
      <c r="G804" s="5">
        <f t="shared" si="76"/>
        <v>0</v>
      </c>
      <c r="H804" s="5">
        <f t="shared" si="77"/>
        <v>0</v>
      </c>
    </row>
    <row r="805" spans="1:8" x14ac:dyDescent="0.2">
      <c r="A805" s="20">
        <v>42447</v>
      </c>
      <c r="B805" s="21">
        <v>2049.580078</v>
      </c>
      <c r="C805" s="3">
        <f t="shared" si="72"/>
        <v>4.3959671019814534E-3</v>
      </c>
      <c r="D805" s="3">
        <f t="shared" si="74"/>
        <v>8.6113429309907716E-3</v>
      </c>
      <c r="E805" s="4">
        <f t="shared" si="73"/>
        <v>-6.3349842970715997E-2</v>
      </c>
      <c r="F805" s="4">
        <f t="shared" si="75"/>
        <v>-3.1390871624227541E-3</v>
      </c>
      <c r="G805" s="5">
        <f t="shared" si="76"/>
        <v>0</v>
      </c>
      <c r="H805" s="5">
        <f t="shared" si="77"/>
        <v>0</v>
      </c>
    </row>
    <row r="806" spans="1:8" x14ac:dyDescent="0.2">
      <c r="A806" s="20">
        <v>42450</v>
      </c>
      <c r="B806" s="21">
        <v>2051.6000979999999</v>
      </c>
      <c r="C806" s="3">
        <f t="shared" si="72"/>
        <v>9.8509213283250836E-4</v>
      </c>
      <c r="D806" s="3">
        <f t="shared" si="74"/>
        <v>8.5954275901510245E-3</v>
      </c>
      <c r="E806" s="4">
        <f t="shared" si="73"/>
        <v>-6.3232760844141422E-2</v>
      </c>
      <c r="F806" s="4">
        <f t="shared" si="75"/>
        <v>8.1914836704018289E-3</v>
      </c>
      <c r="G806" s="5">
        <f t="shared" si="76"/>
        <v>0</v>
      </c>
      <c r="H806" s="5">
        <f t="shared" si="77"/>
        <v>0</v>
      </c>
    </row>
    <row r="807" spans="1:8" x14ac:dyDescent="0.2">
      <c r="A807" s="20">
        <v>42451</v>
      </c>
      <c r="B807" s="21">
        <v>2049.8000489999999</v>
      </c>
      <c r="C807" s="3">
        <f t="shared" si="72"/>
        <v>-8.7777298047479432E-4</v>
      </c>
      <c r="D807" s="3">
        <f t="shared" si="74"/>
        <v>8.2439033154448269E-3</v>
      </c>
      <c r="E807" s="4">
        <f t="shared" si="73"/>
        <v>-6.0646752159840854E-2</v>
      </c>
      <c r="F807" s="4">
        <f t="shared" si="75"/>
        <v>2.5499192491507082E-3</v>
      </c>
      <c r="G807" s="5">
        <f t="shared" si="76"/>
        <v>0</v>
      </c>
      <c r="H807" s="5">
        <f t="shared" si="77"/>
        <v>0</v>
      </c>
    </row>
    <row r="808" spans="1:8" x14ac:dyDescent="0.2">
      <c r="A808" s="20">
        <v>42452</v>
      </c>
      <c r="B808" s="21">
        <v>2036.709961</v>
      </c>
      <c r="C808" s="3">
        <f t="shared" si="72"/>
        <v>-6.4065095838299205E-3</v>
      </c>
      <c r="D808" s="3">
        <f t="shared" si="74"/>
        <v>7.7812619826284493E-3</v>
      </c>
      <c r="E808" s="4">
        <f t="shared" si="73"/>
        <v>-5.7243304402557281E-2</v>
      </c>
      <c r="F808" s="4">
        <f t="shared" si="75"/>
        <v>5.7107641535881831E-3</v>
      </c>
      <c r="G808" s="5">
        <f t="shared" si="76"/>
        <v>0</v>
      </c>
      <c r="H808" s="5">
        <f t="shared" si="77"/>
        <v>0</v>
      </c>
    </row>
    <row r="809" spans="1:8" x14ac:dyDescent="0.2">
      <c r="A809" s="20">
        <v>42453</v>
      </c>
      <c r="B809" s="21">
        <v>2035.9399410000001</v>
      </c>
      <c r="C809" s="3">
        <f t="shared" si="72"/>
        <v>-3.7814200960276936E-4</v>
      </c>
      <c r="D809" s="3">
        <f t="shared" si="74"/>
        <v>7.80095298373879E-3</v>
      </c>
      <c r="E809" s="4">
        <f t="shared" si="73"/>
        <v>-5.7388162392567992E-2</v>
      </c>
      <c r="F809" s="4">
        <f t="shared" si="75"/>
        <v>2.4221107750018621E-3</v>
      </c>
      <c r="G809" s="5">
        <f t="shared" si="76"/>
        <v>0</v>
      </c>
      <c r="H809" s="5">
        <f t="shared" si="77"/>
        <v>0</v>
      </c>
    </row>
    <row r="810" spans="1:8" x14ac:dyDescent="0.2">
      <c r="A810" s="20">
        <v>42457</v>
      </c>
      <c r="B810" s="21">
        <v>2037.0500489999999</v>
      </c>
      <c r="C810" s="3">
        <f t="shared" si="72"/>
        <v>5.4510717198609884E-4</v>
      </c>
      <c r="D810" s="3">
        <f t="shared" si="74"/>
        <v>7.5476049287574185E-3</v>
      </c>
      <c r="E810" s="4">
        <f t="shared" si="73"/>
        <v>-5.5524392754240558E-2</v>
      </c>
      <c r="F810" s="4">
        <f t="shared" si="75"/>
        <v>3.2598528312501669E-3</v>
      </c>
      <c r="G810" s="5">
        <f t="shared" si="76"/>
        <v>0</v>
      </c>
      <c r="H810" s="5">
        <f t="shared" si="77"/>
        <v>0</v>
      </c>
    </row>
    <row r="811" spans="1:8" x14ac:dyDescent="0.2">
      <c r="A811" s="20">
        <v>42458</v>
      </c>
      <c r="B811" s="21">
        <v>2055.01001</v>
      </c>
      <c r="C811" s="3">
        <f t="shared" si="72"/>
        <v>8.7780120839133745E-3</v>
      </c>
      <c r="D811" s="3">
        <f t="shared" si="74"/>
        <v>7.6290974991220046E-3</v>
      </c>
      <c r="E811" s="4">
        <f t="shared" si="73"/>
        <v>-5.6123897567513917E-2</v>
      </c>
      <c r="F811" s="4">
        <f t="shared" si="75"/>
        <v>8.9090427195996601E-3</v>
      </c>
      <c r="G811" s="5">
        <f t="shared" si="76"/>
        <v>0</v>
      </c>
      <c r="H811" s="5">
        <f t="shared" si="77"/>
        <v>0</v>
      </c>
    </row>
    <row r="812" spans="1:8" x14ac:dyDescent="0.2">
      <c r="A812" s="20">
        <v>42459</v>
      </c>
      <c r="B812" s="21">
        <v>2063.9499510000001</v>
      </c>
      <c r="C812" s="3">
        <f t="shared" si="72"/>
        <v>4.3408797962407337E-3</v>
      </c>
      <c r="D812" s="3">
        <f t="shared" si="74"/>
        <v>7.2297084589382664E-3</v>
      </c>
      <c r="E812" s="4">
        <f t="shared" si="73"/>
        <v>-5.3185768964040245E-2</v>
      </c>
      <c r="F812" s="4">
        <f t="shared" si="75"/>
        <v>1.1123797337302507E-2</v>
      </c>
      <c r="G812" s="5">
        <f t="shared" si="76"/>
        <v>0</v>
      </c>
      <c r="H812" s="5">
        <f t="shared" si="77"/>
        <v>0</v>
      </c>
    </row>
    <row r="813" spans="1:8" x14ac:dyDescent="0.2">
      <c r="A813" s="20">
        <v>42460</v>
      </c>
      <c r="B813" s="21">
        <v>2059.73999</v>
      </c>
      <c r="C813" s="3">
        <f t="shared" si="72"/>
        <v>-2.0418423901345938E-3</v>
      </c>
      <c r="D813" s="3">
        <f t="shared" si="74"/>
        <v>5.5804301419011765E-3</v>
      </c>
      <c r="E813" s="4">
        <f t="shared" si="73"/>
        <v>-4.1052757511982632E-2</v>
      </c>
      <c r="F813" s="4">
        <f t="shared" si="75"/>
        <v>3.8280686412500622E-3</v>
      </c>
      <c r="G813" s="5">
        <f t="shared" si="76"/>
        <v>0</v>
      </c>
      <c r="H813" s="5">
        <f t="shared" si="77"/>
        <v>0</v>
      </c>
    </row>
    <row r="814" spans="1:8" x14ac:dyDescent="0.2">
      <c r="A814" s="20">
        <v>42461</v>
      </c>
      <c r="B814" s="21">
        <v>2072.780029</v>
      </c>
      <c r="C814" s="3">
        <f t="shared" si="72"/>
        <v>6.310959037162926E-3</v>
      </c>
      <c r="D814" s="3">
        <f t="shared" si="74"/>
        <v>5.6443696219207785E-3</v>
      </c>
      <c r="E814" s="4">
        <f t="shared" si="73"/>
        <v>-4.1523131999601018E-2</v>
      </c>
      <c r="F814" s="4">
        <f t="shared" si="75"/>
        <v>1.356127434443322E-2</v>
      </c>
      <c r="G814" s="5">
        <f t="shared" si="76"/>
        <v>0</v>
      </c>
      <c r="H814" s="5">
        <f t="shared" si="77"/>
        <v>0</v>
      </c>
    </row>
    <row r="815" spans="1:8" x14ac:dyDescent="0.2">
      <c r="A815" s="20">
        <v>42464</v>
      </c>
      <c r="B815" s="21">
        <v>2066.1298830000001</v>
      </c>
      <c r="C815" s="3">
        <f t="shared" si="72"/>
        <v>-3.2134798118797336E-3</v>
      </c>
      <c r="D815" s="3">
        <f t="shared" si="74"/>
        <v>5.7460202663905252E-3</v>
      </c>
      <c r="E815" s="4">
        <f t="shared" si="73"/>
        <v>-4.2270930852420563E-2</v>
      </c>
      <c r="F815" s="4">
        <f t="shared" si="75"/>
        <v>2.6837310752693772E-2</v>
      </c>
      <c r="G815" s="5">
        <f t="shared" si="76"/>
        <v>0</v>
      </c>
      <c r="H815" s="5">
        <f t="shared" si="77"/>
        <v>0</v>
      </c>
    </row>
    <row r="816" spans="1:8" x14ac:dyDescent="0.2">
      <c r="A816" s="20">
        <v>42465</v>
      </c>
      <c r="B816" s="21">
        <v>2045.170044</v>
      </c>
      <c r="C816" s="3">
        <f t="shared" si="72"/>
        <v>-1.019629847580408E-2</v>
      </c>
      <c r="D816" s="3">
        <f t="shared" si="74"/>
        <v>6.2880652077613453E-3</v>
      </c>
      <c r="E816" s="4">
        <f t="shared" si="73"/>
        <v>-4.6258515854445514E-2</v>
      </c>
      <c r="F816" s="4">
        <f t="shared" si="75"/>
        <v>1.7145767704260732E-2</v>
      </c>
      <c r="G816" s="5">
        <f t="shared" si="76"/>
        <v>0</v>
      </c>
      <c r="H816" s="5">
        <f t="shared" si="77"/>
        <v>0</v>
      </c>
    </row>
    <row r="817" spans="1:8" x14ac:dyDescent="0.2">
      <c r="A817" s="20">
        <v>42466</v>
      </c>
      <c r="B817" s="21">
        <v>2066.6599120000001</v>
      </c>
      <c r="C817" s="3">
        <f t="shared" si="72"/>
        <v>1.0452797852349736E-2</v>
      </c>
      <c r="D817" s="3">
        <f t="shared" si="74"/>
        <v>6.6127070150357563E-3</v>
      </c>
      <c r="E817" s="4">
        <f t="shared" si="73"/>
        <v>-4.8646762110270469E-2</v>
      </c>
      <c r="F817" s="4">
        <f t="shared" si="75"/>
        <v>2.3986278791430008E-2</v>
      </c>
      <c r="G817" s="5">
        <f t="shared" si="76"/>
        <v>0</v>
      </c>
      <c r="H817" s="5">
        <f t="shared" si="77"/>
        <v>0</v>
      </c>
    </row>
    <row r="818" spans="1:8" x14ac:dyDescent="0.2">
      <c r="A818" s="20">
        <v>42467</v>
      </c>
      <c r="B818" s="21">
        <v>2041.910034</v>
      </c>
      <c r="C818" s="3">
        <f t="shared" si="72"/>
        <v>-1.2048074005081098E-2</v>
      </c>
      <c r="D818" s="3">
        <f t="shared" si="74"/>
        <v>6.6864582805705149E-3</v>
      </c>
      <c r="E818" s="4">
        <f t="shared" si="73"/>
        <v>-4.9189317566249856E-2</v>
      </c>
      <c r="F818" s="4">
        <f t="shared" si="75"/>
        <v>2.1251434640496236E-2</v>
      </c>
      <c r="G818" s="5">
        <f t="shared" si="76"/>
        <v>0</v>
      </c>
      <c r="H818" s="5">
        <f t="shared" si="77"/>
        <v>0</v>
      </c>
    </row>
    <row r="819" spans="1:8" x14ac:dyDescent="0.2">
      <c r="A819" s="20">
        <v>42468</v>
      </c>
      <c r="B819" s="21">
        <v>2047.599976</v>
      </c>
      <c r="C819" s="3">
        <f t="shared" si="72"/>
        <v>2.7827028948345474E-3</v>
      </c>
      <c r="D819" s="3">
        <f t="shared" si="74"/>
        <v>6.6444542393637954E-3</v>
      </c>
      <c r="E819" s="4">
        <f t="shared" si="73"/>
        <v>-4.8880312404580482E-2</v>
      </c>
      <c r="F819" s="4">
        <f t="shared" si="75"/>
        <v>2.2181291256160838E-2</v>
      </c>
      <c r="G819" s="5">
        <f t="shared" si="76"/>
        <v>0</v>
      </c>
      <c r="H819" s="5">
        <f t="shared" si="77"/>
        <v>0</v>
      </c>
    </row>
    <row r="820" spans="1:8" x14ac:dyDescent="0.2">
      <c r="A820" s="20">
        <v>42471</v>
      </c>
      <c r="B820" s="21">
        <v>2041.98999</v>
      </c>
      <c r="C820" s="3">
        <f t="shared" si="72"/>
        <v>-2.7435462066001262E-3</v>
      </c>
      <c r="D820" s="3">
        <f t="shared" si="74"/>
        <v>6.7009684677889897E-3</v>
      </c>
      <c r="E820" s="4">
        <f t="shared" si="73"/>
        <v>-4.9296062598834484E-2</v>
      </c>
      <c r="F820" s="4">
        <f t="shared" si="75"/>
        <v>1.4436537238002162E-2</v>
      </c>
      <c r="G820" s="5">
        <f t="shared" si="76"/>
        <v>0</v>
      </c>
      <c r="H820" s="5">
        <f t="shared" si="77"/>
        <v>0</v>
      </c>
    </row>
    <row r="821" spans="1:8" x14ac:dyDescent="0.2">
      <c r="A821" s="20">
        <v>42472</v>
      </c>
      <c r="B821" s="21">
        <v>2061.719971</v>
      </c>
      <c r="C821" s="3">
        <f t="shared" si="72"/>
        <v>9.6157541401615809E-3</v>
      </c>
      <c r="D821" s="3">
        <f t="shared" si="74"/>
        <v>6.0844507670181616E-3</v>
      </c>
      <c r="E821" s="4">
        <f t="shared" si="73"/>
        <v>-4.4760614429427394E-2</v>
      </c>
      <c r="F821" s="4">
        <f t="shared" si="75"/>
        <v>6.094461583259228E-3</v>
      </c>
      <c r="G821" s="5">
        <f t="shared" si="76"/>
        <v>0</v>
      </c>
      <c r="H821" s="5">
        <f t="shared" si="77"/>
        <v>0</v>
      </c>
    </row>
    <row r="822" spans="1:8" x14ac:dyDescent="0.2">
      <c r="A822" s="20">
        <v>42473</v>
      </c>
      <c r="B822" s="21">
        <v>2082.419922</v>
      </c>
      <c r="C822" s="3">
        <f t="shared" si="72"/>
        <v>9.9900696845903383E-3</v>
      </c>
      <c r="D822" s="3">
        <f t="shared" si="74"/>
        <v>6.3712077778368247E-3</v>
      </c>
      <c r="E822" s="4">
        <f t="shared" si="73"/>
        <v>-4.6870158986146618E-2</v>
      </c>
      <c r="F822" s="4">
        <f t="shared" si="75"/>
        <v>-3.3520863460945816E-3</v>
      </c>
      <c r="G822" s="5">
        <f t="shared" si="76"/>
        <v>0</v>
      </c>
      <c r="H822" s="5">
        <f t="shared" si="77"/>
        <v>0</v>
      </c>
    </row>
    <row r="823" spans="1:8" x14ac:dyDescent="0.2">
      <c r="A823" s="20">
        <v>42474</v>
      </c>
      <c r="B823" s="21">
        <v>2082.780029</v>
      </c>
      <c r="C823" s="3">
        <f t="shared" si="72"/>
        <v>1.7291222756818405E-4</v>
      </c>
      <c r="D823" s="3">
        <f t="shared" si="74"/>
        <v>6.3341851778678064E-3</v>
      </c>
      <c r="E823" s="4">
        <f t="shared" si="73"/>
        <v>-4.6597800085426931E-2</v>
      </c>
      <c r="F823" s="4">
        <f t="shared" si="75"/>
        <v>-7.443266030248555E-3</v>
      </c>
      <c r="G823" s="5">
        <f t="shared" si="76"/>
        <v>0</v>
      </c>
      <c r="H823" s="5">
        <f t="shared" si="77"/>
        <v>0</v>
      </c>
    </row>
    <row r="824" spans="1:8" x14ac:dyDescent="0.2">
      <c r="A824" s="20">
        <v>42475</v>
      </c>
      <c r="B824" s="21">
        <v>2080.7299800000001</v>
      </c>
      <c r="C824" s="3">
        <f t="shared" si="72"/>
        <v>-9.8476965888961271E-4</v>
      </c>
      <c r="D824" s="3">
        <f t="shared" si="74"/>
        <v>6.2871874444282664E-3</v>
      </c>
      <c r="E824" s="4">
        <f t="shared" si="73"/>
        <v>-4.6252058537652817E-2</v>
      </c>
      <c r="F824" s="4">
        <f t="shared" si="75"/>
        <v>-6.1833851348706333E-3</v>
      </c>
      <c r="G824" s="5">
        <f t="shared" si="76"/>
        <v>0</v>
      </c>
      <c r="H824" s="5">
        <f t="shared" si="77"/>
        <v>0</v>
      </c>
    </row>
    <row r="825" spans="1:8" x14ac:dyDescent="0.2">
      <c r="A825" s="20">
        <v>42478</v>
      </c>
      <c r="B825" s="21">
        <v>2094.3400879999999</v>
      </c>
      <c r="C825" s="3">
        <f t="shared" si="72"/>
        <v>6.5197258913036061E-3</v>
      </c>
      <c r="D825" s="3">
        <f t="shared" si="74"/>
        <v>6.2849138721505502E-3</v>
      </c>
      <c r="E825" s="4">
        <f t="shared" si="73"/>
        <v>-4.6235332871524995E-2</v>
      </c>
      <c r="F825" s="4">
        <f t="shared" si="75"/>
        <v>-1.7977622719251556E-2</v>
      </c>
      <c r="G825" s="5">
        <f t="shared" si="76"/>
        <v>0</v>
      </c>
      <c r="H825" s="5">
        <f t="shared" si="77"/>
        <v>0</v>
      </c>
    </row>
    <row r="826" spans="1:8" x14ac:dyDescent="0.2">
      <c r="A826" s="20">
        <v>42479</v>
      </c>
      <c r="B826" s="21">
        <v>2100.8000489999999</v>
      </c>
      <c r="C826" s="3">
        <f t="shared" si="72"/>
        <v>3.0797379324564098E-3</v>
      </c>
      <c r="D826" s="3">
        <f t="shared" si="74"/>
        <v>6.2583535598570422E-3</v>
      </c>
      <c r="E826" s="4">
        <f t="shared" si="73"/>
        <v>-4.6039940395980729E-2</v>
      </c>
      <c r="F826" s="4">
        <f t="shared" si="75"/>
        <v>-2.46934602291836E-2</v>
      </c>
      <c r="G826" s="5">
        <f t="shared" si="76"/>
        <v>0</v>
      </c>
      <c r="H826" s="5">
        <f t="shared" si="77"/>
        <v>0</v>
      </c>
    </row>
    <row r="827" spans="1:8" x14ac:dyDescent="0.2">
      <c r="A827" s="20">
        <v>42480</v>
      </c>
      <c r="B827" s="21">
        <v>2102.3999020000001</v>
      </c>
      <c r="C827" s="3">
        <f t="shared" si="72"/>
        <v>7.6125480391681512E-4</v>
      </c>
      <c r="D827" s="3">
        <f t="shared" si="74"/>
        <v>6.2588844736972135E-3</v>
      </c>
      <c r="E827" s="4">
        <f t="shared" si="73"/>
        <v>-4.6043846094392153E-2</v>
      </c>
      <c r="F827" s="4">
        <f t="shared" si="75"/>
        <v>-1.9724933821216997E-2</v>
      </c>
      <c r="G827" s="5">
        <f t="shared" si="76"/>
        <v>0</v>
      </c>
      <c r="H827" s="5">
        <f t="shared" si="77"/>
        <v>0</v>
      </c>
    </row>
    <row r="828" spans="1:8" x14ac:dyDescent="0.2">
      <c r="A828" s="20">
        <v>42481</v>
      </c>
      <c r="B828" s="21">
        <v>2091.4799800000001</v>
      </c>
      <c r="C828" s="3">
        <f t="shared" si="72"/>
        <v>-5.2075629179119901E-3</v>
      </c>
      <c r="D828" s="3">
        <f t="shared" si="74"/>
        <v>6.3992747196926344E-3</v>
      </c>
      <c r="E828" s="4">
        <f t="shared" si="73"/>
        <v>-4.7076635069317675E-2</v>
      </c>
      <c r="F828" s="4">
        <f t="shared" si="75"/>
        <v>-1.660318189792229E-2</v>
      </c>
      <c r="G828" s="5">
        <f t="shared" si="76"/>
        <v>0</v>
      </c>
      <c r="H828" s="5">
        <f t="shared" si="77"/>
        <v>0</v>
      </c>
    </row>
    <row r="829" spans="1:8" x14ac:dyDescent="0.2">
      <c r="A829" s="20">
        <v>42482</v>
      </c>
      <c r="B829" s="21">
        <v>2091.580078</v>
      </c>
      <c r="C829" s="3">
        <f t="shared" si="72"/>
        <v>4.7858743900950742E-5</v>
      </c>
      <c r="D829" s="3">
        <f t="shared" si="74"/>
        <v>6.1790604213113861E-3</v>
      </c>
      <c r="E829" s="4">
        <f t="shared" si="73"/>
        <v>-4.5456615830256508E-2</v>
      </c>
      <c r="F829" s="4">
        <f t="shared" si="75"/>
        <v>-1.4036279401789444E-2</v>
      </c>
      <c r="G829" s="5">
        <f t="shared" si="76"/>
        <v>0</v>
      </c>
      <c r="H829" s="5">
        <f t="shared" si="77"/>
        <v>0</v>
      </c>
    </row>
    <row r="830" spans="1:8" x14ac:dyDescent="0.2">
      <c r="A830" s="20">
        <v>42485</v>
      </c>
      <c r="B830" s="21">
        <v>2087.790039</v>
      </c>
      <c r="C830" s="3">
        <f t="shared" si="72"/>
        <v>-1.8136895909355406E-3</v>
      </c>
      <c r="D830" s="3">
        <f t="shared" si="74"/>
        <v>6.2060399610994231E-3</v>
      </c>
      <c r="E830" s="4">
        <f t="shared" si="73"/>
        <v>-4.565509237714252E-2</v>
      </c>
      <c r="F830" s="4">
        <f t="shared" si="75"/>
        <v>-3.5009138880236069E-3</v>
      </c>
      <c r="G830" s="5">
        <f t="shared" si="76"/>
        <v>0</v>
      </c>
      <c r="H830" s="5">
        <f t="shared" si="77"/>
        <v>0</v>
      </c>
    </row>
    <row r="831" spans="1:8" x14ac:dyDescent="0.2">
      <c r="A831" s="20">
        <v>42486</v>
      </c>
      <c r="B831" s="21">
        <v>2091.6999510000001</v>
      </c>
      <c r="C831" s="3">
        <f t="shared" si="72"/>
        <v>1.8710001220028356E-3</v>
      </c>
      <c r="D831" s="3">
        <f t="shared" si="74"/>
        <v>6.2058149530890274E-3</v>
      </c>
      <c r="E831" s="4">
        <f t="shared" si="73"/>
        <v>-4.5653437092683415E-2</v>
      </c>
      <c r="F831" s="4">
        <f t="shared" si="75"/>
        <v>-1.4756430967862716E-2</v>
      </c>
      <c r="G831" s="5">
        <f t="shared" si="76"/>
        <v>0</v>
      </c>
      <c r="H831" s="5">
        <f t="shared" si="77"/>
        <v>0</v>
      </c>
    </row>
    <row r="832" spans="1:8" x14ac:dyDescent="0.2">
      <c r="A832" s="20">
        <v>42487</v>
      </c>
      <c r="B832" s="21">
        <v>2095.1499020000001</v>
      </c>
      <c r="C832" s="3">
        <f t="shared" si="72"/>
        <v>1.64799402984732E-3</v>
      </c>
      <c r="D832" s="3">
        <f t="shared" si="74"/>
        <v>5.9643179872642853E-3</v>
      </c>
      <c r="E832" s="4">
        <f t="shared" si="73"/>
        <v>-4.3876850678055329E-2</v>
      </c>
      <c r="F832" s="4">
        <f t="shared" si="75"/>
        <v>-5.6522747687015509E-3</v>
      </c>
      <c r="G832" s="5">
        <f t="shared" si="76"/>
        <v>0</v>
      </c>
      <c r="H832" s="5">
        <f t="shared" si="77"/>
        <v>0</v>
      </c>
    </row>
    <row r="833" spans="1:8" x14ac:dyDescent="0.2">
      <c r="A833" s="20">
        <v>42488</v>
      </c>
      <c r="B833" s="21">
        <v>2075.8100589999999</v>
      </c>
      <c r="C833" s="3">
        <f t="shared" si="72"/>
        <v>-9.2736357017856857E-3</v>
      </c>
      <c r="D833" s="3">
        <f t="shared" si="74"/>
        <v>6.304263470544625E-3</v>
      </c>
      <c r="E833" s="4">
        <f t="shared" si="73"/>
        <v>-4.6377679312682232E-2</v>
      </c>
      <c r="F833" s="4">
        <f t="shared" si="75"/>
        <v>-9.0907595548025376E-3</v>
      </c>
      <c r="G833" s="5">
        <f t="shared" si="76"/>
        <v>0</v>
      </c>
      <c r="H833" s="5">
        <f t="shared" si="77"/>
        <v>0</v>
      </c>
    </row>
    <row r="834" spans="1:8" x14ac:dyDescent="0.2">
      <c r="A834" s="20">
        <v>42489</v>
      </c>
      <c r="B834" s="21">
        <v>2065.3000489999999</v>
      </c>
      <c r="C834" s="3">
        <f t="shared" si="72"/>
        <v>-5.0759493430435152E-3</v>
      </c>
      <c r="D834" s="3">
        <f t="shared" si="74"/>
        <v>6.3940919815886664E-3</v>
      </c>
      <c r="E834" s="4">
        <f t="shared" si="73"/>
        <v>-4.7038507956313841E-2</v>
      </c>
      <c r="F834" s="4">
        <f t="shared" si="75"/>
        <v>-7.1213898330168713E-3</v>
      </c>
      <c r="G834" s="5">
        <f t="shared" si="76"/>
        <v>0</v>
      </c>
      <c r="H834" s="5">
        <f t="shared" si="77"/>
        <v>0</v>
      </c>
    </row>
    <row r="835" spans="1:8" x14ac:dyDescent="0.2">
      <c r="A835" s="20">
        <v>42492</v>
      </c>
      <c r="B835" s="21">
        <v>2081.429932</v>
      </c>
      <c r="C835" s="3">
        <f t="shared" si="72"/>
        <v>7.7796067866815026E-3</v>
      </c>
      <c r="D835" s="3">
        <f t="shared" si="74"/>
        <v>6.4726445636228329E-3</v>
      </c>
      <c r="E835" s="4">
        <f t="shared" si="73"/>
        <v>-4.7616384575174288E-2</v>
      </c>
      <c r="F835" s="4">
        <f t="shared" si="75"/>
        <v>-7.8627536498023457E-3</v>
      </c>
      <c r="G835" s="5">
        <f t="shared" si="76"/>
        <v>0</v>
      </c>
      <c r="H835" s="5">
        <f t="shared" si="77"/>
        <v>0</v>
      </c>
    </row>
    <row r="836" spans="1:8" x14ac:dyDescent="0.2">
      <c r="A836" s="20">
        <v>42493</v>
      </c>
      <c r="B836" s="21">
        <v>2063.3701169999999</v>
      </c>
      <c r="C836" s="3">
        <f t="shared" si="72"/>
        <v>-8.7144996519244577E-3</v>
      </c>
      <c r="D836" s="3">
        <f t="shared" si="74"/>
        <v>6.7240588782474259E-3</v>
      </c>
      <c r="E836" s="4">
        <f t="shared" si="73"/>
        <v>-4.946592854058058E-2</v>
      </c>
      <c r="F836" s="4">
        <f t="shared" si="75"/>
        <v>-1.7030132306843572E-3</v>
      </c>
      <c r="G836" s="5">
        <f t="shared" si="76"/>
        <v>0</v>
      </c>
      <c r="H836" s="5">
        <f t="shared" si="77"/>
        <v>0</v>
      </c>
    </row>
    <row r="837" spans="1:8" x14ac:dyDescent="0.2">
      <c r="A837" s="20">
        <v>42494</v>
      </c>
      <c r="B837" s="21">
        <v>2051.1201169999999</v>
      </c>
      <c r="C837" s="3">
        <f t="shared" si="72"/>
        <v>-5.9545827060152288E-3</v>
      </c>
      <c r="D837" s="3">
        <f t="shared" si="74"/>
        <v>6.4631072009533053E-3</v>
      </c>
      <c r="E837" s="4">
        <f t="shared" si="73"/>
        <v>-4.7546222414369496E-2</v>
      </c>
      <c r="F837" s="4">
        <f t="shared" si="75"/>
        <v>-5.1775713313270818E-3</v>
      </c>
      <c r="G837" s="5">
        <f t="shared" si="76"/>
        <v>0</v>
      </c>
      <c r="H837" s="5">
        <f t="shared" si="77"/>
        <v>0</v>
      </c>
    </row>
    <row r="838" spans="1:8" x14ac:dyDescent="0.2">
      <c r="A838" s="20">
        <v>42495</v>
      </c>
      <c r="B838" s="21">
        <v>2050.6298830000001</v>
      </c>
      <c r="C838" s="3">
        <f t="shared" si="72"/>
        <v>-2.3903650994534542E-4</v>
      </c>
      <c r="D838" s="3">
        <f t="shared" si="74"/>
        <v>6.0155874359585212E-3</v>
      </c>
      <c r="E838" s="4">
        <f t="shared" si="73"/>
        <v>-4.4254017346483585E-2</v>
      </c>
      <c r="F838" s="4">
        <f t="shared" si="75"/>
        <v>-2.3457229201882071E-3</v>
      </c>
      <c r="G838" s="5">
        <f t="shared" si="76"/>
        <v>0</v>
      </c>
      <c r="H838" s="5">
        <f t="shared" si="77"/>
        <v>0</v>
      </c>
    </row>
    <row r="839" spans="1:8" x14ac:dyDescent="0.2">
      <c r="A839" s="20">
        <v>42496</v>
      </c>
      <c r="B839" s="21">
        <v>2057.139893</v>
      </c>
      <c r="C839" s="3">
        <f t="shared" si="72"/>
        <v>3.1696106671955265E-3</v>
      </c>
      <c r="D839" s="3">
        <f t="shared" si="74"/>
        <v>5.4262970814488321E-3</v>
      </c>
      <c r="E839" s="4">
        <f t="shared" si="73"/>
        <v>-3.9918868726632813E-2</v>
      </c>
      <c r="F839" s="4">
        <f t="shared" si="75"/>
        <v>-5.1865722488974716E-3</v>
      </c>
      <c r="G839" s="5">
        <f t="shared" si="76"/>
        <v>0</v>
      </c>
      <c r="H839" s="5">
        <f t="shared" si="77"/>
        <v>0</v>
      </c>
    </row>
    <row r="840" spans="1:8" x14ac:dyDescent="0.2">
      <c r="A840" s="20">
        <v>42499</v>
      </c>
      <c r="B840" s="21">
        <v>2058.6899410000001</v>
      </c>
      <c r="C840" s="3">
        <f t="shared" si="72"/>
        <v>7.532129051973039E-4</v>
      </c>
      <c r="D840" s="3">
        <f t="shared" si="74"/>
        <v>5.3988797464959749E-3</v>
      </c>
      <c r="E840" s="4">
        <f t="shared" si="73"/>
        <v>-3.9717171514263266E-2</v>
      </c>
      <c r="F840" s="4">
        <f t="shared" si="75"/>
        <v>-4.0043001244760221E-3</v>
      </c>
      <c r="G840" s="5">
        <f t="shared" si="76"/>
        <v>0</v>
      </c>
      <c r="H840" s="5">
        <f t="shared" si="77"/>
        <v>0</v>
      </c>
    </row>
    <row r="841" spans="1:8" x14ac:dyDescent="0.2">
      <c r="A841" s="20">
        <v>42500</v>
      </c>
      <c r="B841" s="21">
        <v>2084.389893</v>
      </c>
      <c r="C841" s="3">
        <f t="shared" si="72"/>
        <v>1.2406365635768817E-2</v>
      </c>
      <c r="D841" s="3">
        <f t="shared" si="74"/>
        <v>5.9608132802630677E-3</v>
      </c>
      <c r="E841" s="4">
        <f t="shared" si="73"/>
        <v>-4.3851068098036773E-2</v>
      </c>
      <c r="F841" s="4">
        <f t="shared" si="75"/>
        <v>1.255375235151953E-2</v>
      </c>
      <c r="G841" s="5">
        <f t="shared" si="76"/>
        <v>0</v>
      </c>
      <c r="H841" s="5">
        <f t="shared" si="77"/>
        <v>0</v>
      </c>
    </row>
    <row r="842" spans="1:8" x14ac:dyDescent="0.2">
      <c r="A842" s="20">
        <v>42501</v>
      </c>
      <c r="B842" s="21">
        <v>2064.459961</v>
      </c>
      <c r="C842" s="3">
        <f t="shared" si="72"/>
        <v>-9.6075230499917813E-3</v>
      </c>
      <c r="D842" s="3">
        <f t="shared" si="74"/>
        <v>6.0435751700929118E-3</v>
      </c>
      <c r="E842" s="4">
        <f t="shared" si="73"/>
        <v>-4.4459910733464954E-2</v>
      </c>
      <c r="F842" s="4">
        <f t="shared" si="75"/>
        <v>1.2512765998577901E-2</v>
      </c>
      <c r="G842" s="5">
        <f t="shared" si="76"/>
        <v>0</v>
      </c>
      <c r="H842" s="5">
        <f t="shared" si="77"/>
        <v>0</v>
      </c>
    </row>
    <row r="843" spans="1:8" x14ac:dyDescent="0.2">
      <c r="A843" s="20">
        <v>42502</v>
      </c>
      <c r="B843" s="21">
        <v>2064.110107</v>
      </c>
      <c r="C843" s="3">
        <f t="shared" si="72"/>
        <v>-1.6947950262444553E-4</v>
      </c>
      <c r="D843" s="3">
        <f t="shared" si="74"/>
        <v>5.5995232712240384E-3</v>
      </c>
      <c r="E843" s="4">
        <f t="shared" si="73"/>
        <v>-4.1193217223564893E-2</v>
      </c>
      <c r="F843" s="4">
        <f t="shared" si="75"/>
        <v>2.5304895096235239E-2</v>
      </c>
      <c r="G843" s="5">
        <f t="shared" si="76"/>
        <v>0</v>
      </c>
      <c r="H843" s="5">
        <f t="shared" si="77"/>
        <v>0</v>
      </c>
    </row>
    <row r="844" spans="1:8" x14ac:dyDescent="0.2">
      <c r="A844" s="20">
        <v>42503</v>
      </c>
      <c r="B844" s="21">
        <v>2046.6099850000001</v>
      </c>
      <c r="C844" s="3">
        <f t="shared" ref="C844:C907" si="78">LN(B844/B843)</f>
        <v>-8.514434129144554E-3</v>
      </c>
      <c r="D844" s="3">
        <f t="shared" si="74"/>
        <v>5.8679564370650427E-3</v>
      </c>
      <c r="E844" s="4">
        <f t="shared" si="73"/>
        <v>-4.3167961353538037E-2</v>
      </c>
      <c r="F844" s="4">
        <f t="shared" si="75"/>
        <v>1.4550149691674806E-2</v>
      </c>
      <c r="G844" s="5">
        <f t="shared" si="76"/>
        <v>0</v>
      </c>
      <c r="H844" s="5">
        <f t="shared" si="77"/>
        <v>0</v>
      </c>
    </row>
    <row r="845" spans="1:8" x14ac:dyDescent="0.2">
      <c r="A845" s="20">
        <v>42506</v>
      </c>
      <c r="B845" s="21">
        <v>2066.6599120000001</v>
      </c>
      <c r="C845" s="3">
        <f t="shared" si="78"/>
        <v>9.7489765084672747E-3</v>
      </c>
      <c r="D845" s="3">
        <f t="shared" si="74"/>
        <v>6.3053686223958775E-3</v>
      </c>
      <c r="E845" s="4">
        <f t="shared" si="73"/>
        <v>-4.6385809426277368E-2</v>
      </c>
      <c r="F845" s="4">
        <f t="shared" si="75"/>
        <v>2.5140411836732341E-2</v>
      </c>
      <c r="G845" s="5">
        <f t="shared" si="76"/>
        <v>0</v>
      </c>
      <c r="H845" s="5">
        <f t="shared" si="77"/>
        <v>0</v>
      </c>
    </row>
    <row r="846" spans="1:8" x14ac:dyDescent="0.2">
      <c r="A846" s="20">
        <v>42507</v>
      </c>
      <c r="B846" s="21">
        <v>2047.209961</v>
      </c>
      <c r="C846" s="3">
        <f t="shared" si="78"/>
        <v>-9.4558634687098679E-3</v>
      </c>
      <c r="D846" s="3">
        <f t="shared" si="74"/>
        <v>6.4014972536188949E-3</v>
      </c>
      <c r="E846" s="4">
        <f t="shared" si="73"/>
        <v>-4.7092985268857288E-2</v>
      </c>
      <c r="F846" s="4">
        <f t="shared" si="75"/>
        <v>2.7755950461486836E-2</v>
      </c>
      <c r="G846" s="5">
        <f t="shared" si="76"/>
        <v>0</v>
      </c>
      <c r="H846" s="5">
        <f t="shared" si="77"/>
        <v>0</v>
      </c>
    </row>
    <row r="847" spans="1:8" x14ac:dyDescent="0.2">
      <c r="A847" s="20">
        <v>42508</v>
      </c>
      <c r="B847" s="21">
        <v>2047.630005</v>
      </c>
      <c r="C847" s="3">
        <f t="shared" si="78"/>
        <v>2.0515771310288176E-4</v>
      </c>
      <c r="D847" s="3">
        <f t="shared" si="74"/>
        <v>6.3384382533698122E-3</v>
      </c>
      <c r="E847" s="4">
        <f t="shared" si="73"/>
        <v>-4.6629088081660941E-2</v>
      </c>
      <c r="F847" s="4">
        <f t="shared" si="75"/>
        <v>2.8553482813374487E-2</v>
      </c>
      <c r="G847" s="5">
        <f t="shared" si="76"/>
        <v>0</v>
      </c>
      <c r="H847" s="5">
        <f t="shared" si="77"/>
        <v>0</v>
      </c>
    </row>
    <row r="848" spans="1:8" x14ac:dyDescent="0.2">
      <c r="A848" s="20">
        <v>42509</v>
      </c>
      <c r="B848" s="21">
        <v>2040.040039</v>
      </c>
      <c r="C848" s="3">
        <f t="shared" si="78"/>
        <v>-3.7135946105880755E-3</v>
      </c>
      <c r="D848" s="3">
        <f t="shared" si="74"/>
        <v>6.3436921838867797E-3</v>
      </c>
      <c r="E848" s="4">
        <f t="shared" si="73"/>
        <v>-4.6667738925773902E-2</v>
      </c>
      <c r="F848" s="4">
        <f t="shared" si="75"/>
        <v>2.7437352113229872E-2</v>
      </c>
      <c r="G848" s="5">
        <f t="shared" si="76"/>
        <v>0</v>
      </c>
      <c r="H848" s="5">
        <f t="shared" si="77"/>
        <v>0</v>
      </c>
    </row>
    <row r="849" spans="1:8" x14ac:dyDescent="0.2">
      <c r="A849" s="20">
        <v>42510</v>
      </c>
      <c r="B849" s="21">
        <v>2052.320068</v>
      </c>
      <c r="C849" s="3">
        <f t="shared" si="78"/>
        <v>6.0014590783345695E-3</v>
      </c>
      <c r="D849" s="3">
        <f t="shared" si="74"/>
        <v>6.4803847377282063E-3</v>
      </c>
      <c r="E849" s="4">
        <f t="shared" si="73"/>
        <v>-4.7673325614228337E-2</v>
      </c>
      <c r="F849" s="4">
        <f t="shared" si="75"/>
        <v>3.0813604306563439E-2</v>
      </c>
      <c r="G849" s="5">
        <f t="shared" si="76"/>
        <v>0</v>
      </c>
      <c r="H849" s="5">
        <f t="shared" si="77"/>
        <v>0</v>
      </c>
    </row>
    <row r="850" spans="1:8" x14ac:dyDescent="0.2">
      <c r="A850" s="20">
        <v>42513</v>
      </c>
      <c r="B850" s="21">
        <v>2048.040039</v>
      </c>
      <c r="C850" s="3">
        <f t="shared" si="78"/>
        <v>-2.0876364235120157E-3</v>
      </c>
      <c r="D850" s="3">
        <f t="shared" si="74"/>
        <v>6.4815214235376057E-3</v>
      </c>
      <c r="E850" s="4">
        <f t="shared" si="73"/>
        <v>-4.7681687709212772E-2</v>
      </c>
      <c r="F850" s="4">
        <f t="shared" si="75"/>
        <v>2.0529068341074624E-2</v>
      </c>
      <c r="G850" s="5">
        <f t="shared" si="76"/>
        <v>0</v>
      </c>
      <c r="H850" s="5">
        <f t="shared" si="77"/>
        <v>0</v>
      </c>
    </row>
    <row r="851" spans="1:8" x14ac:dyDescent="0.2">
      <c r="A851" s="20">
        <v>42514</v>
      </c>
      <c r="B851" s="21">
        <v>2076.0600589999999</v>
      </c>
      <c r="C851" s="3">
        <f t="shared" si="78"/>
        <v>1.3588637760190403E-2</v>
      </c>
      <c r="D851" s="3">
        <f t="shared" si="74"/>
        <v>7.2150035173384214E-3</v>
      </c>
      <c r="E851" s="4">
        <f t="shared" si="73"/>
        <v>-5.3077591209570479E-2</v>
      </c>
      <c r="F851" s="4">
        <f t="shared" si="75"/>
        <v>1.1859303184076396E-2</v>
      </c>
      <c r="G851" s="5">
        <f t="shared" si="76"/>
        <v>0</v>
      </c>
      <c r="H851" s="5">
        <f t="shared" si="77"/>
        <v>0</v>
      </c>
    </row>
    <row r="852" spans="1:8" x14ac:dyDescent="0.2">
      <c r="A852" s="20">
        <v>42515</v>
      </c>
      <c r="B852" s="21">
        <v>2090.540039</v>
      </c>
      <c r="C852" s="3">
        <f t="shared" si="78"/>
        <v>6.9505294260036226E-3</v>
      </c>
      <c r="D852" s="3">
        <f t="shared" si="74"/>
        <v>7.3737091014064752E-3</v>
      </c>
      <c r="E852" s="4">
        <f t="shared" si="73"/>
        <v>-5.424511802970261E-2</v>
      </c>
      <c r="F852" s="4">
        <f t="shared" si="75"/>
        <v>2.8522366796057148E-3</v>
      </c>
      <c r="G852" s="5">
        <f t="shared" si="76"/>
        <v>0</v>
      </c>
      <c r="H852" s="5">
        <f t="shared" si="77"/>
        <v>0</v>
      </c>
    </row>
    <row r="853" spans="1:8" x14ac:dyDescent="0.2">
      <c r="A853" s="20">
        <v>42516</v>
      </c>
      <c r="B853" s="21">
        <v>2090.1000979999999</v>
      </c>
      <c r="C853" s="3">
        <f t="shared" si="78"/>
        <v>-2.1046585556623991E-4</v>
      </c>
      <c r="D853" s="3">
        <f t="shared" si="74"/>
        <v>7.3637540785755915E-3</v>
      </c>
      <c r="E853" s="4">
        <f t="shared" si="73"/>
        <v>-5.4171883327733331E-2</v>
      </c>
      <c r="F853" s="4">
        <f t="shared" si="75"/>
        <v>-9.5737567117639612E-3</v>
      </c>
      <c r="G853" s="5">
        <f t="shared" si="76"/>
        <v>0</v>
      </c>
      <c r="H853" s="5">
        <f t="shared" si="77"/>
        <v>0</v>
      </c>
    </row>
    <row r="854" spans="1:8" x14ac:dyDescent="0.2">
      <c r="A854" s="20">
        <v>42517</v>
      </c>
      <c r="B854" s="21">
        <v>2099.0600589999999</v>
      </c>
      <c r="C854" s="3">
        <f t="shared" si="78"/>
        <v>4.2776949685127815E-3</v>
      </c>
      <c r="D854" s="3">
        <f t="shared" si="74"/>
        <v>7.1104344295550657E-3</v>
      </c>
      <c r="E854" s="4">
        <f t="shared" si="73"/>
        <v>-5.2308322659501888E-2</v>
      </c>
      <c r="F854" s="4">
        <f t="shared" si="75"/>
        <v>-1.0368493256209466E-2</v>
      </c>
      <c r="G854" s="5">
        <f t="shared" si="76"/>
        <v>0</v>
      </c>
      <c r="H854" s="5">
        <f t="shared" si="77"/>
        <v>0</v>
      </c>
    </row>
    <row r="855" spans="1:8" x14ac:dyDescent="0.2">
      <c r="A855" s="20">
        <v>42521</v>
      </c>
      <c r="B855" s="21">
        <v>2096.9499510000001</v>
      </c>
      <c r="C855" s="3">
        <f t="shared" si="78"/>
        <v>-1.0057688960932291E-3</v>
      </c>
      <c r="D855" s="3">
        <f t="shared" si="74"/>
        <v>7.004660682824836E-3</v>
      </c>
      <c r="E855" s="4">
        <f t="shared" si="73"/>
        <v>-5.1530191966126591E-2</v>
      </c>
      <c r="F855" s="4">
        <f t="shared" si="75"/>
        <v>-1.3345300823201131E-2</v>
      </c>
      <c r="G855" s="5">
        <f t="shared" si="76"/>
        <v>0</v>
      </c>
      <c r="H855" s="5">
        <f t="shared" si="77"/>
        <v>0</v>
      </c>
    </row>
    <row r="856" spans="1:8" x14ac:dyDescent="0.2">
      <c r="A856" s="20">
        <v>42522</v>
      </c>
      <c r="B856" s="21">
        <v>2099.330078</v>
      </c>
      <c r="C856" s="3">
        <f t="shared" si="78"/>
        <v>1.1343986763476727E-3</v>
      </c>
      <c r="D856" s="3">
        <f t="shared" si="74"/>
        <v>6.8175957256258884E-3</v>
      </c>
      <c r="E856" s="4">
        <f t="shared" si="73"/>
        <v>-5.0154037775213003E-2</v>
      </c>
      <c r="F856" s="4">
        <f t="shared" si="75"/>
        <v>-1.3037904162802198E-2</v>
      </c>
      <c r="G856" s="5">
        <f t="shared" si="76"/>
        <v>0</v>
      </c>
      <c r="H856" s="5">
        <f t="shared" si="77"/>
        <v>0</v>
      </c>
    </row>
    <row r="857" spans="1:8" x14ac:dyDescent="0.2">
      <c r="A857" s="20">
        <v>42523</v>
      </c>
      <c r="B857" s="21">
        <v>2105.26001</v>
      </c>
      <c r="C857" s="3">
        <f t="shared" si="78"/>
        <v>2.820696337857359E-3</v>
      </c>
      <c r="D857" s="3">
        <f t="shared" si="74"/>
        <v>6.5033161773105858E-3</v>
      </c>
      <c r="E857" s="4">
        <f t="shared" si="73"/>
        <v>-4.784202207751842E-2</v>
      </c>
      <c r="F857" s="4">
        <f t="shared" si="75"/>
        <v>-1.3385125792588165E-2</v>
      </c>
      <c r="G857" s="5">
        <f t="shared" si="76"/>
        <v>0</v>
      </c>
      <c r="H857" s="5">
        <f t="shared" si="77"/>
        <v>0</v>
      </c>
    </row>
    <row r="858" spans="1:8" x14ac:dyDescent="0.2">
      <c r="A858" s="20">
        <v>42524</v>
      </c>
      <c r="B858" s="21">
        <v>2099.1298830000001</v>
      </c>
      <c r="C858" s="3">
        <f t="shared" si="78"/>
        <v>-2.9160622587003754E-3</v>
      </c>
      <c r="D858" s="3">
        <f t="shared" si="74"/>
        <v>6.3743745649819366E-3</v>
      </c>
      <c r="E858" s="4">
        <f t="shared" si="73"/>
        <v>-4.6893455639174166E-2</v>
      </c>
      <c r="F858" s="4">
        <f t="shared" si="75"/>
        <v>-1.2479071535688337E-2</v>
      </c>
      <c r="G858" s="5">
        <f t="shared" si="76"/>
        <v>0</v>
      </c>
      <c r="H858" s="5">
        <f t="shared" si="77"/>
        <v>0</v>
      </c>
    </row>
    <row r="859" spans="1:8" x14ac:dyDescent="0.2">
      <c r="A859" s="20">
        <v>42527</v>
      </c>
      <c r="B859" s="21">
        <v>2109.4099120000001</v>
      </c>
      <c r="C859" s="3">
        <f t="shared" si="78"/>
        <v>4.8853283781898054E-3</v>
      </c>
      <c r="D859" s="3">
        <f t="shared" si="74"/>
        <v>6.4184121233757958E-3</v>
      </c>
      <c r="E859" s="4">
        <f t="shared" si="73"/>
        <v>-4.7217420487795488E-2</v>
      </c>
      <c r="F859" s="4">
        <f t="shared" si="75"/>
        <v>-1.1059296865860348E-2</v>
      </c>
      <c r="G859" s="5">
        <f t="shared" si="76"/>
        <v>0</v>
      </c>
      <c r="H859" s="5">
        <f t="shared" si="77"/>
        <v>0</v>
      </c>
    </row>
    <row r="860" spans="1:8" x14ac:dyDescent="0.2">
      <c r="A860" s="20">
        <v>42528</v>
      </c>
      <c r="B860" s="21">
        <v>2112.1298830000001</v>
      </c>
      <c r="C860" s="3">
        <f t="shared" si="78"/>
        <v>1.2886157698214313E-3</v>
      </c>
      <c r="D860" s="3">
        <f t="shared" si="74"/>
        <v>6.4047977528901819E-3</v>
      </c>
      <c r="E860" s="4">
        <f t="shared" si="73"/>
        <v>-4.7117265582884565E-2</v>
      </c>
      <c r="F860" s="4">
        <f t="shared" si="75"/>
        <v>-1.6016327574993813E-2</v>
      </c>
      <c r="G860" s="5">
        <f t="shared" si="76"/>
        <v>0</v>
      </c>
      <c r="H860" s="5">
        <f t="shared" si="77"/>
        <v>0</v>
      </c>
    </row>
    <row r="861" spans="1:8" x14ac:dyDescent="0.2">
      <c r="A861" s="20">
        <v>42529</v>
      </c>
      <c r="B861" s="21">
        <v>2119.1201169999999</v>
      </c>
      <c r="C861" s="3">
        <f t="shared" si="78"/>
        <v>3.3041017947016116E-3</v>
      </c>
      <c r="D861" s="3">
        <f t="shared" si="74"/>
        <v>6.41895521545545E-3</v>
      </c>
      <c r="E861" s="4">
        <f t="shared" si="73"/>
        <v>-4.722141577613094E-2</v>
      </c>
      <c r="F861" s="4">
        <f t="shared" si="75"/>
        <v>-1.0215248596803376E-3</v>
      </c>
      <c r="G861" s="5">
        <f t="shared" si="76"/>
        <v>0</v>
      </c>
      <c r="H861" s="5">
        <f t="shared" si="77"/>
        <v>0</v>
      </c>
    </row>
    <row r="862" spans="1:8" x14ac:dyDescent="0.2">
      <c r="A862" s="20">
        <v>42530</v>
      </c>
      <c r="B862" s="21">
        <v>2115.4799800000001</v>
      </c>
      <c r="C862" s="3">
        <f t="shared" si="78"/>
        <v>-1.7192357309944891E-3</v>
      </c>
      <c r="D862" s="3">
        <f t="shared" si="74"/>
        <v>5.9267063015416496E-3</v>
      </c>
      <c r="E862" s="4">
        <f t="shared" si="73"/>
        <v>-4.3600158133874099E-2</v>
      </c>
      <c r="F862" s="4">
        <f t="shared" si="75"/>
        <v>-2.8384785223367664E-2</v>
      </c>
      <c r="G862" s="5">
        <f t="shared" si="76"/>
        <v>0</v>
      </c>
      <c r="H862" s="5">
        <f t="shared" si="77"/>
        <v>0</v>
      </c>
    </row>
    <row r="863" spans="1:8" x14ac:dyDescent="0.2">
      <c r="A863" s="20">
        <v>42531</v>
      </c>
      <c r="B863" s="21">
        <v>2096.070068</v>
      </c>
      <c r="C863" s="3">
        <f t="shared" si="78"/>
        <v>-9.2175323600370163E-3</v>
      </c>
      <c r="D863" s="3">
        <f t="shared" si="74"/>
        <v>5.8932936724090459E-3</v>
      </c>
      <c r="E863" s="4">
        <f t="shared" ref="E863:E926" si="79">D863*SQRT(10)*factor_var5</f>
        <v>-4.3354356192672611E-2</v>
      </c>
      <c r="F863" s="4">
        <f t="shared" si="75"/>
        <v>-3.8498733255261021E-2</v>
      </c>
      <c r="G863" s="5">
        <f t="shared" si="76"/>
        <v>0</v>
      </c>
      <c r="H863" s="5">
        <f t="shared" si="77"/>
        <v>0</v>
      </c>
    </row>
    <row r="864" spans="1:8" x14ac:dyDescent="0.2">
      <c r="A864" s="20">
        <v>42534</v>
      </c>
      <c r="B864" s="21">
        <v>2079.0600589999999</v>
      </c>
      <c r="C864" s="3">
        <f t="shared" si="78"/>
        <v>-8.1482984228569144E-3</v>
      </c>
      <c r="D864" s="3">
        <f t="shared" ref="D864:D927" si="80">_xlfn.STDEV.S(C844:C864)</f>
        <v>6.202820471321399E-3</v>
      </c>
      <c r="E864" s="4">
        <f t="shared" si="79"/>
        <v>-4.5631408014143844E-2</v>
      </c>
      <c r="F864" s="4">
        <f t="shared" ref="F864:F927" si="81">LN(B875/B865)</f>
        <v>-1.908410609114175E-2</v>
      </c>
      <c r="G864" s="5">
        <f t="shared" ref="G864:G927" si="82">IF(E864&lt;F864, 0, 1)</f>
        <v>0</v>
      </c>
      <c r="H864" s="5">
        <f t="shared" si="77"/>
        <v>0</v>
      </c>
    </row>
    <row r="865" spans="1:8" x14ac:dyDescent="0.2">
      <c r="A865" s="20">
        <v>42535</v>
      </c>
      <c r="B865" s="21">
        <v>2075.320068</v>
      </c>
      <c r="C865" s="3">
        <f t="shared" si="78"/>
        <v>-1.8005054405386205E-3</v>
      </c>
      <c r="D865" s="3">
        <f t="shared" si="80"/>
        <v>5.888483817142757E-3</v>
      </c>
      <c r="E865" s="4">
        <f t="shared" si="79"/>
        <v>-4.3318972213858498E-2</v>
      </c>
      <c r="F865" s="4">
        <f t="shared" si="81"/>
        <v>-3.5245409112990862E-4</v>
      </c>
      <c r="G865" s="5">
        <f t="shared" si="82"/>
        <v>0</v>
      </c>
      <c r="H865" s="5">
        <f t="shared" ref="H865:H928" si="83">IF(G864*G865=0, 0, 1)</f>
        <v>0</v>
      </c>
    </row>
    <row r="866" spans="1:8" x14ac:dyDescent="0.2">
      <c r="A866" s="20">
        <v>42536</v>
      </c>
      <c r="B866" s="21">
        <v>2071.5</v>
      </c>
      <c r="C866" s="3">
        <f t="shared" si="78"/>
        <v>-1.8424088906440429E-3</v>
      </c>
      <c r="D866" s="3">
        <f t="shared" si="80"/>
        <v>5.5263788266669469E-3</v>
      </c>
      <c r="E866" s="4">
        <f t="shared" si="79"/>
        <v>-4.0655125881249844E-2</v>
      </c>
      <c r="F866" s="4">
        <f t="shared" si="81"/>
        <v>9.9933156327130339E-3</v>
      </c>
      <c r="G866" s="5">
        <f t="shared" si="82"/>
        <v>0</v>
      </c>
      <c r="H866" s="5">
        <f t="shared" si="83"/>
        <v>0</v>
      </c>
    </row>
    <row r="867" spans="1:8" x14ac:dyDescent="0.2">
      <c r="A867" s="20">
        <v>42537</v>
      </c>
      <c r="B867" s="21">
        <v>2077.98999</v>
      </c>
      <c r="C867" s="3">
        <f t="shared" si="78"/>
        <v>3.1280929982563338E-3</v>
      </c>
      <c r="D867" s="3">
        <f t="shared" si="80"/>
        <v>5.1031587657973223E-3</v>
      </c>
      <c r="E867" s="4">
        <f t="shared" si="79"/>
        <v>-3.7541682994001728E-2</v>
      </c>
      <c r="F867" s="4">
        <f t="shared" si="81"/>
        <v>1.5203305933502838E-2</v>
      </c>
      <c r="G867" s="5">
        <f t="shared" si="82"/>
        <v>0</v>
      </c>
      <c r="H867" s="5">
        <f t="shared" si="83"/>
        <v>0</v>
      </c>
    </row>
    <row r="868" spans="1:8" x14ac:dyDescent="0.2">
      <c r="A868" s="20">
        <v>42538</v>
      </c>
      <c r="B868" s="21">
        <v>2071.219971</v>
      </c>
      <c r="C868" s="3">
        <f t="shared" si="78"/>
        <v>-3.2632838884862482E-3</v>
      </c>
      <c r="D868" s="3">
        <f t="shared" si="80"/>
        <v>5.1759453593608453E-3</v>
      </c>
      <c r="E868" s="4">
        <f t="shared" si="79"/>
        <v>-3.8077141784758767E-2</v>
      </c>
      <c r="F868" s="4">
        <f t="shared" si="81"/>
        <v>2.5408944768387635E-3</v>
      </c>
      <c r="G868" s="5">
        <f t="shared" si="82"/>
        <v>0</v>
      </c>
      <c r="H868" s="5">
        <f t="shared" si="83"/>
        <v>0</v>
      </c>
    </row>
    <row r="869" spans="1:8" x14ac:dyDescent="0.2">
      <c r="A869" s="20">
        <v>42541</v>
      </c>
      <c r="B869" s="21">
        <v>2083.25</v>
      </c>
      <c r="C869" s="3">
        <f t="shared" si="78"/>
        <v>5.7913826350895967E-3</v>
      </c>
      <c r="D869" s="3">
        <f t="shared" si="80"/>
        <v>5.2004141624691783E-3</v>
      </c>
      <c r="E869" s="4">
        <f t="shared" si="79"/>
        <v>-3.8257147951859104E-2</v>
      </c>
      <c r="F869" s="4">
        <f t="shared" si="81"/>
        <v>5.1711907899284386E-3</v>
      </c>
      <c r="G869" s="5">
        <f t="shared" si="82"/>
        <v>0</v>
      </c>
      <c r="H869" s="5">
        <f t="shared" si="83"/>
        <v>0</v>
      </c>
    </row>
    <row r="870" spans="1:8" x14ac:dyDescent="0.2">
      <c r="A870" s="20">
        <v>42542</v>
      </c>
      <c r="B870" s="21">
        <v>2088.8999020000001</v>
      </c>
      <c r="C870" s="3">
        <f t="shared" si="78"/>
        <v>2.7083904396495474E-3</v>
      </c>
      <c r="D870" s="3">
        <f t="shared" si="80"/>
        <v>5.0904868737859403E-3</v>
      </c>
      <c r="E870" s="4">
        <f t="shared" si="79"/>
        <v>-3.7448461486567164E-2</v>
      </c>
      <c r="F870" s="4">
        <f t="shared" si="81"/>
        <v>5.9521618770158741E-3</v>
      </c>
      <c r="G870" s="5">
        <f t="shared" si="82"/>
        <v>0</v>
      </c>
      <c r="H870" s="5">
        <f t="shared" si="83"/>
        <v>0</v>
      </c>
    </row>
    <row r="871" spans="1:8" x14ac:dyDescent="0.2">
      <c r="A871" s="20">
        <v>42543</v>
      </c>
      <c r="B871" s="21">
        <v>2085.4499510000001</v>
      </c>
      <c r="C871" s="3">
        <f t="shared" si="78"/>
        <v>-1.6529289144317837E-3</v>
      </c>
      <c r="D871" s="3">
        <f t="shared" si="80"/>
        <v>5.0788515876515382E-3</v>
      </c>
      <c r="E871" s="4">
        <f t="shared" si="79"/>
        <v>-3.7362865830298381E-2</v>
      </c>
      <c r="F871" s="4">
        <f t="shared" si="81"/>
        <v>7.8147814611510581E-3</v>
      </c>
      <c r="G871" s="5">
        <f t="shared" si="82"/>
        <v>0</v>
      </c>
      <c r="H871" s="5">
        <f t="shared" si="83"/>
        <v>0</v>
      </c>
    </row>
    <row r="872" spans="1:8" x14ac:dyDescent="0.2">
      <c r="A872" s="20">
        <v>42544</v>
      </c>
      <c r="B872" s="21">
        <v>2113.320068</v>
      </c>
      <c r="C872" s="3">
        <f t="shared" si="78"/>
        <v>1.3275566984318879E-2</v>
      </c>
      <c r="D872" s="3">
        <f t="shared" si="80"/>
        <v>5.0399371015536678E-3</v>
      </c>
      <c r="E872" s="4">
        <f t="shared" si="79"/>
        <v>-3.7076589159709142E-2</v>
      </c>
      <c r="F872" s="4">
        <f t="shared" si="81"/>
        <v>4.7798393607088444E-2</v>
      </c>
      <c r="G872" s="5">
        <f t="shared" si="82"/>
        <v>0</v>
      </c>
      <c r="H872" s="5">
        <f t="shared" si="83"/>
        <v>0</v>
      </c>
    </row>
    <row r="873" spans="1:8" x14ac:dyDescent="0.2">
      <c r="A873" s="20">
        <v>42545</v>
      </c>
      <c r="B873" s="21">
        <v>2037.410034</v>
      </c>
      <c r="C873" s="3">
        <f t="shared" si="78"/>
        <v>-3.6580792723724311E-2</v>
      </c>
      <c r="D873" s="3">
        <f t="shared" si="80"/>
        <v>9.4376225433783871E-3</v>
      </c>
      <c r="E873" s="4">
        <f t="shared" si="79"/>
        <v>-6.9428416790634356E-2</v>
      </c>
      <c r="F873" s="4">
        <f t="shared" si="81"/>
        <v>7.3045482616387936E-2</v>
      </c>
      <c r="G873" s="5">
        <f t="shared" si="82"/>
        <v>0</v>
      </c>
      <c r="H873" s="5">
        <f t="shared" si="83"/>
        <v>0</v>
      </c>
    </row>
    <row r="874" spans="1:8" x14ac:dyDescent="0.2">
      <c r="A874" s="20">
        <v>42548</v>
      </c>
      <c r="B874" s="21">
        <v>2000.540039</v>
      </c>
      <c r="C874" s="3">
        <f t="shared" si="78"/>
        <v>-1.8262246454750181E-2</v>
      </c>
      <c r="D874" s="3">
        <f t="shared" si="80"/>
        <v>1.0136726385136654E-2</v>
      </c>
      <c r="E874" s="4">
        <f t="shared" si="79"/>
        <v>-7.4571414688932539E-2</v>
      </c>
      <c r="F874" s="4">
        <f t="shared" si="81"/>
        <v>5.5566119538725589E-2</v>
      </c>
      <c r="G874" s="5">
        <f t="shared" si="82"/>
        <v>0</v>
      </c>
      <c r="H874" s="5">
        <f t="shared" si="83"/>
        <v>0</v>
      </c>
    </row>
    <row r="875" spans="1:8" x14ac:dyDescent="0.2">
      <c r="A875" s="20">
        <v>42549</v>
      </c>
      <c r="B875" s="21">
        <v>2036.089966</v>
      </c>
      <c r="C875" s="3">
        <f t="shared" si="78"/>
        <v>1.7614121723580567E-2</v>
      </c>
      <c r="D875" s="3">
        <f t="shared" si="80"/>
        <v>1.0941158187010681E-2</v>
      </c>
      <c r="E875" s="4">
        <f t="shared" si="79"/>
        <v>-8.0489263825560348E-2</v>
      </c>
      <c r="F875" s="4">
        <f t="shared" si="81"/>
        <v>4.3922299064092334E-2</v>
      </c>
      <c r="G875" s="5">
        <f t="shared" si="82"/>
        <v>0</v>
      </c>
      <c r="H875" s="5">
        <f t="shared" si="83"/>
        <v>0</v>
      </c>
    </row>
    <row r="876" spans="1:8" x14ac:dyDescent="0.2">
      <c r="A876" s="20">
        <v>42550</v>
      </c>
      <c r="B876" s="21">
        <v>2070.7700199999999</v>
      </c>
      <c r="C876" s="3">
        <f t="shared" si="78"/>
        <v>1.6889243109367773E-2</v>
      </c>
      <c r="D876" s="3">
        <f t="shared" si="80"/>
        <v>1.1651340032401085E-2</v>
      </c>
      <c r="E876" s="4">
        <f t="shared" si="79"/>
        <v>-8.5713757699126147E-2</v>
      </c>
      <c r="F876" s="4">
        <f t="shared" si="81"/>
        <v>2.9519057173702574E-2</v>
      </c>
      <c r="G876" s="5">
        <f t="shared" si="82"/>
        <v>0</v>
      </c>
      <c r="H876" s="5">
        <f t="shared" si="83"/>
        <v>0</v>
      </c>
    </row>
    <row r="877" spans="1:8" x14ac:dyDescent="0.2">
      <c r="A877" s="20">
        <v>42551</v>
      </c>
      <c r="B877" s="21">
        <v>2098.860107</v>
      </c>
      <c r="C877" s="3">
        <f t="shared" si="78"/>
        <v>1.3473862722098988E-2</v>
      </c>
      <c r="D877" s="3">
        <f t="shared" si="80"/>
        <v>1.2047502462549049E-2</v>
      </c>
      <c r="E877" s="4">
        <f t="shared" si="79"/>
        <v>-8.8628149559012659E-2</v>
      </c>
      <c r="F877" s="4">
        <f t="shared" si="81"/>
        <v>2.9951812886378736E-2</v>
      </c>
      <c r="G877" s="5">
        <f t="shared" si="82"/>
        <v>0</v>
      </c>
      <c r="H877" s="5">
        <f t="shared" si="83"/>
        <v>0</v>
      </c>
    </row>
    <row r="878" spans="1:8" x14ac:dyDescent="0.2">
      <c r="A878" s="20">
        <v>42552</v>
      </c>
      <c r="B878" s="21">
        <v>2102.9499510000001</v>
      </c>
      <c r="C878" s="3">
        <f t="shared" si="78"/>
        <v>1.9467064123035718E-3</v>
      </c>
      <c r="D878" s="3">
        <f t="shared" si="80"/>
        <v>1.2038738803076428E-2</v>
      </c>
      <c r="E878" s="4">
        <f t="shared" si="79"/>
        <v>-8.8563679190582528E-2</v>
      </c>
      <c r="F878" s="4">
        <f t="shared" si="81"/>
        <v>3.5386636875644216E-2</v>
      </c>
      <c r="G878" s="5">
        <f t="shared" si="82"/>
        <v>0</v>
      </c>
      <c r="H878" s="5">
        <f t="shared" si="83"/>
        <v>0</v>
      </c>
    </row>
    <row r="879" spans="1:8" x14ac:dyDescent="0.2">
      <c r="A879" s="20">
        <v>42556</v>
      </c>
      <c r="B879" s="21">
        <v>2088.5500489999999</v>
      </c>
      <c r="C879" s="3">
        <f t="shared" si="78"/>
        <v>-6.8710288215743185E-3</v>
      </c>
      <c r="D879" s="3">
        <f t="shared" si="80"/>
        <v>1.2116463757020874E-2</v>
      </c>
      <c r="E879" s="4">
        <f t="shared" si="79"/>
        <v>-8.9135467315471437E-2</v>
      </c>
      <c r="F879" s="4">
        <f t="shared" si="81"/>
        <v>3.4309158791584603E-2</v>
      </c>
      <c r="G879" s="5">
        <f t="shared" si="82"/>
        <v>0</v>
      </c>
      <c r="H879" s="5">
        <f t="shared" si="83"/>
        <v>0</v>
      </c>
    </row>
    <row r="880" spans="1:8" x14ac:dyDescent="0.2">
      <c r="A880" s="20">
        <v>42557</v>
      </c>
      <c r="B880" s="21">
        <v>2099.7299800000001</v>
      </c>
      <c r="C880" s="3">
        <f t="shared" si="78"/>
        <v>5.3386867527391987E-3</v>
      </c>
      <c r="D880" s="3">
        <f t="shared" si="80"/>
        <v>1.2126453318773153E-2</v>
      </c>
      <c r="E880" s="4">
        <f t="shared" si="79"/>
        <v>-8.9208956105016182E-2</v>
      </c>
      <c r="F880" s="4">
        <f t="shared" si="81"/>
        <v>3.1562046604422689E-2</v>
      </c>
      <c r="G880" s="5">
        <f t="shared" si="82"/>
        <v>0</v>
      </c>
      <c r="H880" s="5">
        <f t="shared" si="83"/>
        <v>0</v>
      </c>
    </row>
    <row r="881" spans="1:8" x14ac:dyDescent="0.2">
      <c r="A881" s="20">
        <v>42558</v>
      </c>
      <c r="B881" s="21">
        <v>2097.8999020000001</v>
      </c>
      <c r="C881" s="3">
        <f t="shared" si="78"/>
        <v>-8.7195782734437023E-4</v>
      </c>
      <c r="D881" s="3">
        <f t="shared" si="80"/>
        <v>1.2122187220405893E-2</v>
      </c>
      <c r="E881" s="4">
        <f t="shared" si="79"/>
        <v>-8.9177572305319738E-2</v>
      </c>
      <c r="F881" s="4">
        <f t="shared" si="81"/>
        <v>2.0967486631254233E-2</v>
      </c>
      <c r="G881" s="5">
        <f t="shared" si="82"/>
        <v>0</v>
      </c>
      <c r="H881" s="5">
        <f t="shared" si="83"/>
        <v>0</v>
      </c>
    </row>
    <row r="882" spans="1:8" x14ac:dyDescent="0.2">
      <c r="A882" s="20">
        <v>42559</v>
      </c>
      <c r="B882" s="21">
        <v>2129.8999020000001</v>
      </c>
      <c r="C882" s="3">
        <f t="shared" si="78"/>
        <v>1.5138186568454184E-2</v>
      </c>
      <c r="D882" s="3">
        <f t="shared" si="80"/>
        <v>1.2566117531366191E-2</v>
      </c>
      <c r="E882" s="4">
        <f t="shared" si="79"/>
        <v>-9.2443371346728989E-2</v>
      </c>
      <c r="F882" s="4">
        <f t="shared" si="81"/>
        <v>1.4548648389438546E-2</v>
      </c>
      <c r="G882" s="5">
        <f t="shared" si="82"/>
        <v>0</v>
      </c>
      <c r="H882" s="5">
        <f t="shared" si="83"/>
        <v>0</v>
      </c>
    </row>
    <row r="883" spans="1:8" x14ac:dyDescent="0.2">
      <c r="A883" s="20">
        <v>42562</v>
      </c>
      <c r="B883" s="21">
        <v>2137.1599120000001</v>
      </c>
      <c r="C883" s="3">
        <f t="shared" si="78"/>
        <v>3.4028194222132059E-3</v>
      </c>
      <c r="D883" s="3">
        <f t="shared" si="80"/>
        <v>1.2575860040792218E-2</v>
      </c>
      <c r="E883" s="4">
        <f t="shared" si="79"/>
        <v>-9.2515042681528409E-2</v>
      </c>
      <c r="F883" s="4">
        <f t="shared" si="81"/>
        <v>7.8865383774472508E-3</v>
      </c>
      <c r="G883" s="5">
        <f t="shared" si="82"/>
        <v>0</v>
      </c>
      <c r="H883" s="5">
        <f t="shared" si="83"/>
        <v>0</v>
      </c>
    </row>
    <row r="884" spans="1:8" x14ac:dyDescent="0.2">
      <c r="A884" s="20">
        <v>42563</v>
      </c>
      <c r="B884" s="21">
        <v>2152.139893</v>
      </c>
      <c r="C884" s="3">
        <f t="shared" si="78"/>
        <v>6.9848425545492024E-3</v>
      </c>
      <c r="D884" s="3">
        <f t="shared" si="80"/>
        <v>1.244716039070988E-2</v>
      </c>
      <c r="E884" s="4">
        <f t="shared" si="79"/>
        <v>-9.1568256252461622E-2</v>
      </c>
      <c r="F884" s="4">
        <f t="shared" si="81"/>
        <v>6.5525185613524101E-3</v>
      </c>
      <c r="G884" s="5">
        <f t="shared" si="82"/>
        <v>0</v>
      </c>
      <c r="H884" s="5">
        <f t="shared" si="83"/>
        <v>0</v>
      </c>
    </row>
    <row r="885" spans="1:8" x14ac:dyDescent="0.2">
      <c r="A885" s="20">
        <v>42564</v>
      </c>
      <c r="B885" s="21">
        <v>2152.429932</v>
      </c>
      <c r="C885" s="3">
        <f t="shared" si="78"/>
        <v>1.3475864591820549E-4</v>
      </c>
      <c r="D885" s="3">
        <f t="shared" si="80"/>
        <v>1.2264109387981748E-2</v>
      </c>
      <c r="E885" s="4">
        <f t="shared" si="79"/>
        <v>-9.022163095006816E-2</v>
      </c>
      <c r="F885" s="4">
        <f t="shared" si="81"/>
        <v>2.912016619611628E-3</v>
      </c>
      <c r="G885" s="5">
        <f t="shared" si="82"/>
        <v>0</v>
      </c>
      <c r="H885" s="5">
        <f t="shared" si="83"/>
        <v>0</v>
      </c>
    </row>
    <row r="886" spans="1:8" x14ac:dyDescent="0.2">
      <c r="A886" s="20">
        <v>42565</v>
      </c>
      <c r="B886" s="21">
        <v>2163.75</v>
      </c>
      <c r="C886" s="3">
        <f t="shared" si="78"/>
        <v>5.2454226347346793E-3</v>
      </c>
      <c r="D886" s="3">
        <f t="shared" si="80"/>
        <v>1.2261328358053835E-2</v>
      </c>
      <c r="E886" s="4">
        <f t="shared" si="79"/>
        <v>-9.0201172142348851E-2</v>
      </c>
      <c r="F886" s="4">
        <f t="shared" si="81"/>
        <v>5.4713758765011283E-3</v>
      </c>
      <c r="G886" s="5">
        <f t="shared" si="82"/>
        <v>0</v>
      </c>
      <c r="H886" s="5">
        <f t="shared" si="83"/>
        <v>0</v>
      </c>
    </row>
    <row r="887" spans="1:8" x14ac:dyDescent="0.2">
      <c r="A887" s="20">
        <v>42566</v>
      </c>
      <c r="B887" s="21">
        <v>2161.73999</v>
      </c>
      <c r="C887" s="3">
        <f t="shared" si="78"/>
        <v>-9.2937916829076938E-4</v>
      </c>
      <c r="D887" s="3">
        <f t="shared" si="80"/>
        <v>1.2248682832892264E-2</v>
      </c>
      <c r="E887" s="4">
        <f t="shared" si="79"/>
        <v>-9.010814460417188E-2</v>
      </c>
      <c r="F887" s="4">
        <f t="shared" si="81"/>
        <v>1.8213194962662437E-3</v>
      </c>
      <c r="G887" s="5">
        <f t="shared" si="82"/>
        <v>0</v>
      </c>
      <c r="H887" s="5">
        <f t="shared" si="83"/>
        <v>0</v>
      </c>
    </row>
    <row r="888" spans="1:8" x14ac:dyDescent="0.2">
      <c r="A888" s="20">
        <v>42569</v>
      </c>
      <c r="B888" s="21">
        <v>2166.889893</v>
      </c>
      <c r="C888" s="3">
        <f t="shared" si="78"/>
        <v>2.3794621249798175E-3</v>
      </c>
      <c r="D888" s="3">
        <f t="shared" si="80"/>
        <v>1.2246417836542643E-2</v>
      </c>
      <c r="E888" s="4">
        <f t="shared" si="79"/>
        <v>-9.0091482027355743E-2</v>
      </c>
      <c r="F888" s="4">
        <f t="shared" si="81"/>
        <v>-3.1244166721075091E-3</v>
      </c>
      <c r="G888" s="5">
        <f t="shared" si="82"/>
        <v>0</v>
      </c>
      <c r="H888" s="5">
        <f t="shared" si="83"/>
        <v>0</v>
      </c>
    </row>
    <row r="889" spans="1:8" x14ac:dyDescent="0.2">
      <c r="A889" s="20">
        <v>42570</v>
      </c>
      <c r="B889" s="21">
        <v>2163.780029</v>
      </c>
      <c r="C889" s="3">
        <f t="shared" si="78"/>
        <v>-1.4362048323089381E-3</v>
      </c>
      <c r="D889" s="3">
        <f t="shared" si="80"/>
        <v>1.2213640328916758E-2</v>
      </c>
      <c r="E889" s="4">
        <f t="shared" si="79"/>
        <v>-8.9850352394299504E-2</v>
      </c>
      <c r="F889" s="4">
        <f t="shared" si="81"/>
        <v>-4.2565825159691815E-3</v>
      </c>
      <c r="G889" s="5">
        <f t="shared" si="82"/>
        <v>0</v>
      </c>
      <c r="H889" s="5">
        <f t="shared" si="83"/>
        <v>0</v>
      </c>
    </row>
    <row r="890" spans="1:8" x14ac:dyDescent="0.2">
      <c r="A890" s="20">
        <v>42571</v>
      </c>
      <c r="B890" s="21">
        <v>2173.0200199999999</v>
      </c>
      <c r="C890" s="3">
        <f t="shared" si="78"/>
        <v>4.2612086686796488E-3</v>
      </c>
      <c r="D890" s="3">
        <f t="shared" si="80"/>
        <v>1.2194953230874547E-2</v>
      </c>
      <c r="E890" s="4">
        <f t="shared" si="79"/>
        <v>-8.9712879675347371E-2</v>
      </c>
      <c r="F890" s="4">
        <f t="shared" si="81"/>
        <v>-4.2496317308924741E-4</v>
      </c>
      <c r="G890" s="5">
        <f t="shared" si="82"/>
        <v>0</v>
      </c>
      <c r="H890" s="5">
        <f t="shared" si="83"/>
        <v>0</v>
      </c>
    </row>
    <row r="891" spans="1:8" x14ac:dyDescent="0.2">
      <c r="A891" s="20">
        <v>42572</v>
      </c>
      <c r="B891" s="21">
        <v>2165.169922</v>
      </c>
      <c r="C891" s="3">
        <f t="shared" si="78"/>
        <v>-3.6190700145063283E-3</v>
      </c>
      <c r="D891" s="3">
        <f t="shared" si="80"/>
        <v>1.2254829746506768E-2</v>
      </c>
      <c r="E891" s="4">
        <f t="shared" si="79"/>
        <v>-9.0153364730156185E-2</v>
      </c>
      <c r="F891" s="4">
        <f t="shared" si="81"/>
        <v>3.5981074351091689E-3</v>
      </c>
      <c r="G891" s="5">
        <f t="shared" si="82"/>
        <v>0</v>
      </c>
      <c r="H891" s="5">
        <f t="shared" si="83"/>
        <v>0</v>
      </c>
    </row>
    <row r="892" spans="1:8" x14ac:dyDescent="0.2">
      <c r="A892" s="20">
        <v>42573</v>
      </c>
      <c r="B892" s="21">
        <v>2175.030029</v>
      </c>
      <c r="C892" s="3">
        <f t="shared" si="78"/>
        <v>4.543626595285696E-3</v>
      </c>
      <c r="D892" s="3">
        <f t="shared" si="80"/>
        <v>1.2244463035434576E-2</v>
      </c>
      <c r="E892" s="4">
        <f t="shared" si="79"/>
        <v>-9.0077101419798092E-2</v>
      </c>
      <c r="F892" s="4">
        <f t="shared" si="81"/>
        <v>5.7065492425077639E-3</v>
      </c>
      <c r="G892" s="5">
        <f t="shared" si="82"/>
        <v>0</v>
      </c>
      <c r="H892" s="5">
        <f t="shared" si="83"/>
        <v>0</v>
      </c>
    </row>
    <row r="893" spans="1:8" x14ac:dyDescent="0.2">
      <c r="A893" s="20">
        <v>42576</v>
      </c>
      <c r="B893" s="21">
        <v>2168.4799800000001</v>
      </c>
      <c r="C893" s="3">
        <f t="shared" si="78"/>
        <v>-3.0160188196025378E-3</v>
      </c>
      <c r="D893" s="3">
        <f t="shared" si="80"/>
        <v>1.2008352143680874E-2</v>
      </c>
      <c r="E893" s="4">
        <f t="shared" si="79"/>
        <v>-8.8340137970991175E-2</v>
      </c>
      <c r="F893" s="4">
        <f t="shared" si="81"/>
        <v>5.7735343856386732E-3</v>
      </c>
      <c r="G893" s="5">
        <f t="shared" si="82"/>
        <v>0</v>
      </c>
      <c r="H893" s="5">
        <f t="shared" si="83"/>
        <v>0</v>
      </c>
    </row>
    <row r="894" spans="1:8" x14ac:dyDescent="0.2">
      <c r="A894" s="20">
        <v>42577</v>
      </c>
      <c r="B894" s="21">
        <v>2169.179932</v>
      </c>
      <c r="C894" s="3">
        <f t="shared" si="78"/>
        <v>3.2273254255773474E-4</v>
      </c>
      <c r="D894" s="3">
        <f t="shared" si="80"/>
        <v>8.3383170089533394E-3</v>
      </c>
      <c r="E894" s="4">
        <f t="shared" si="79"/>
        <v>-6.1341311963808778E-2</v>
      </c>
      <c r="F894" s="4">
        <f t="shared" si="81"/>
        <v>4.1039984920183134E-3</v>
      </c>
      <c r="G894" s="5">
        <f t="shared" si="82"/>
        <v>0</v>
      </c>
      <c r="H894" s="5">
        <f t="shared" si="83"/>
        <v>0</v>
      </c>
    </row>
    <row r="895" spans="1:8" x14ac:dyDescent="0.2">
      <c r="A895" s="20">
        <v>42578</v>
      </c>
      <c r="B895" s="21">
        <v>2166.580078</v>
      </c>
      <c r="C895" s="3">
        <f t="shared" si="78"/>
        <v>-1.1992611701764468E-3</v>
      </c>
      <c r="D895" s="3">
        <f t="shared" si="80"/>
        <v>6.8657623127238668E-3</v>
      </c>
      <c r="E895" s="4">
        <f t="shared" si="79"/>
        <v>-5.0508378062615912E-2</v>
      </c>
      <c r="F895" s="4">
        <f t="shared" si="81"/>
        <v>7.2224929806086894E-3</v>
      </c>
      <c r="G895" s="5">
        <f t="shared" si="82"/>
        <v>0</v>
      </c>
      <c r="H895" s="5">
        <f t="shared" si="83"/>
        <v>0</v>
      </c>
    </row>
    <row r="896" spans="1:8" x14ac:dyDescent="0.2">
      <c r="A896" s="20">
        <v>42579</v>
      </c>
      <c r="B896" s="21">
        <v>2170.0600589999999</v>
      </c>
      <c r="C896" s="3">
        <f t="shared" si="78"/>
        <v>1.6049206929937636E-3</v>
      </c>
      <c r="D896" s="3">
        <f t="shared" si="80"/>
        <v>6.1010459590292738E-3</v>
      </c>
      <c r="E896" s="4">
        <f t="shared" si="79"/>
        <v>-4.4882697920515559E-2</v>
      </c>
      <c r="F896" s="4">
        <f t="shared" si="81"/>
        <v>4.7961496123851005E-3</v>
      </c>
      <c r="G896" s="5">
        <f t="shared" si="82"/>
        <v>0</v>
      </c>
      <c r="H896" s="5">
        <f t="shared" si="83"/>
        <v>0</v>
      </c>
    </row>
    <row r="897" spans="1:8" x14ac:dyDescent="0.2">
      <c r="A897" s="20">
        <v>42580</v>
      </c>
      <c r="B897" s="21">
        <v>2173.6000979999999</v>
      </c>
      <c r="C897" s="3">
        <f t="shared" si="78"/>
        <v>1.6299800885987742E-3</v>
      </c>
      <c r="D897" s="3">
        <f t="shared" si="80"/>
        <v>5.2124119912696958E-3</v>
      </c>
      <c r="E897" s="4">
        <f t="shared" si="79"/>
        <v>-3.834541067424669E-2</v>
      </c>
      <c r="F897" s="4">
        <f t="shared" si="81"/>
        <v>8.8557599265137558E-3</v>
      </c>
      <c r="G897" s="5">
        <f t="shared" si="82"/>
        <v>0</v>
      </c>
      <c r="H897" s="5">
        <f t="shared" si="83"/>
        <v>0</v>
      </c>
    </row>
    <row r="898" spans="1:8" x14ac:dyDescent="0.2">
      <c r="A898" s="20">
        <v>42583</v>
      </c>
      <c r="B898" s="21">
        <v>2170.8400879999999</v>
      </c>
      <c r="C898" s="3">
        <f t="shared" si="78"/>
        <v>-1.2705942552551364E-3</v>
      </c>
      <c r="D898" s="3">
        <f t="shared" si="80"/>
        <v>4.5888837769303475E-3</v>
      </c>
      <c r="E898" s="4">
        <f t="shared" si="79"/>
        <v>-3.3758389255780903E-2</v>
      </c>
      <c r="F898" s="4">
        <f t="shared" si="81"/>
        <v>9.743558709853755E-3</v>
      </c>
      <c r="G898" s="5">
        <f t="shared" si="82"/>
        <v>0</v>
      </c>
      <c r="H898" s="5">
        <f t="shared" si="83"/>
        <v>0</v>
      </c>
    </row>
    <row r="899" spans="1:8" x14ac:dyDescent="0.2">
      <c r="A899" s="20">
        <v>42584</v>
      </c>
      <c r="B899" s="21">
        <v>2157.030029</v>
      </c>
      <c r="C899" s="3">
        <f t="shared" si="78"/>
        <v>-6.3819410006827546E-3</v>
      </c>
      <c r="D899" s="3">
        <f t="shared" si="80"/>
        <v>4.9068327843464314E-3</v>
      </c>
      <c r="E899" s="4">
        <f t="shared" si="79"/>
        <v>-3.6097399541855583E-2</v>
      </c>
      <c r="F899" s="4">
        <f t="shared" si="81"/>
        <v>8.4813621850511021E-3</v>
      </c>
      <c r="G899" s="5">
        <f t="shared" si="82"/>
        <v>0</v>
      </c>
      <c r="H899" s="5">
        <f t="shared" si="83"/>
        <v>0</v>
      </c>
    </row>
    <row r="900" spans="1:8" x14ac:dyDescent="0.2">
      <c r="A900" s="20">
        <v>42585</v>
      </c>
      <c r="B900" s="21">
        <v>2163.790039</v>
      </c>
      <c r="C900" s="3">
        <f t="shared" si="78"/>
        <v>3.1290428248181399E-3</v>
      </c>
      <c r="D900" s="3">
        <f t="shared" si="80"/>
        <v>4.556181504945786E-3</v>
      </c>
      <c r="E900" s="4">
        <f t="shared" si="79"/>
        <v>-3.3517813098077096E-2</v>
      </c>
      <c r="F900" s="4">
        <f t="shared" si="81"/>
        <v>1.0466014631350176E-2</v>
      </c>
      <c r="G900" s="5">
        <f t="shared" si="82"/>
        <v>0</v>
      </c>
      <c r="H900" s="5">
        <f t="shared" si="83"/>
        <v>0</v>
      </c>
    </row>
    <row r="901" spans="1:8" x14ac:dyDescent="0.2">
      <c r="A901" s="20">
        <v>42586</v>
      </c>
      <c r="B901" s="21">
        <v>2164.25</v>
      </c>
      <c r="C901" s="3">
        <f t="shared" si="78"/>
        <v>2.1254932837361468E-4</v>
      </c>
      <c r="D901" s="3">
        <f t="shared" si="80"/>
        <v>4.4874616464408686E-3</v>
      </c>
      <c r="E901" s="4">
        <f t="shared" si="79"/>
        <v>-3.3012271479290874E-2</v>
      </c>
      <c r="F901" s="4">
        <f t="shared" si="81"/>
        <v>4.5800755890845345E-4</v>
      </c>
      <c r="G901" s="5">
        <f t="shared" si="82"/>
        <v>0</v>
      </c>
      <c r="H901" s="5">
        <f t="shared" si="83"/>
        <v>0</v>
      </c>
    </row>
    <row r="902" spans="1:8" x14ac:dyDescent="0.2">
      <c r="A902" s="20">
        <v>42587</v>
      </c>
      <c r="B902" s="21">
        <v>2182.8701169999999</v>
      </c>
      <c r="C902" s="3">
        <f t="shared" si="78"/>
        <v>8.566697203483924E-3</v>
      </c>
      <c r="D902" s="3">
        <f t="shared" si="80"/>
        <v>4.7112950610608212E-3</v>
      </c>
      <c r="E902" s="4">
        <f t="shared" si="79"/>
        <v>-3.4658914956551823E-2</v>
      </c>
      <c r="F902" s="4">
        <f t="shared" si="81"/>
        <v>8.0210296693257791E-4</v>
      </c>
      <c r="G902" s="5">
        <f t="shared" si="82"/>
        <v>0</v>
      </c>
      <c r="H902" s="5">
        <f t="shared" si="83"/>
        <v>0</v>
      </c>
    </row>
    <row r="903" spans="1:8" x14ac:dyDescent="0.2">
      <c r="A903" s="20">
        <v>42590</v>
      </c>
      <c r="B903" s="21">
        <v>2180.889893</v>
      </c>
      <c r="C903" s="3">
        <f t="shared" si="78"/>
        <v>-9.0757701220377175E-4</v>
      </c>
      <c r="D903" s="3">
        <f t="shared" si="80"/>
        <v>3.6331718997276315E-3</v>
      </c>
      <c r="E903" s="4">
        <f t="shared" si="79"/>
        <v>-2.6727639484087115E-2</v>
      </c>
      <c r="F903" s="4">
        <f t="shared" si="81"/>
        <v>2.3622521091330659E-3</v>
      </c>
      <c r="G903" s="5">
        <f t="shared" si="82"/>
        <v>0</v>
      </c>
      <c r="H903" s="5">
        <f t="shared" si="83"/>
        <v>0</v>
      </c>
    </row>
    <row r="904" spans="1:8" x14ac:dyDescent="0.2">
      <c r="A904" s="20">
        <v>42591</v>
      </c>
      <c r="B904" s="21">
        <v>2181.73999</v>
      </c>
      <c r="C904" s="3">
        <f t="shared" si="78"/>
        <v>3.8971768568868799E-4</v>
      </c>
      <c r="D904" s="3">
        <f t="shared" si="80"/>
        <v>3.5981112511094845E-3</v>
      </c>
      <c r="E904" s="4">
        <f t="shared" si="79"/>
        <v>-2.6469713792100356E-2</v>
      </c>
      <c r="F904" s="4">
        <f t="shared" si="81"/>
        <v>-2.3006116299704015E-5</v>
      </c>
      <c r="G904" s="5">
        <f t="shared" si="82"/>
        <v>0</v>
      </c>
      <c r="H904" s="5">
        <f t="shared" si="83"/>
        <v>0</v>
      </c>
    </row>
    <row r="905" spans="1:8" x14ac:dyDescent="0.2">
      <c r="A905" s="20">
        <v>42592</v>
      </c>
      <c r="B905" s="21">
        <v>2175.48999</v>
      </c>
      <c r="C905" s="3">
        <f t="shared" si="78"/>
        <v>-2.8687970637969228E-3</v>
      </c>
      <c r="D905" s="3">
        <f t="shared" si="80"/>
        <v>3.4140927162680515E-3</v>
      </c>
      <c r="E905" s="4">
        <f t="shared" si="79"/>
        <v>-2.511597078368381E-2</v>
      </c>
      <c r="F905" s="4">
        <f t="shared" si="81"/>
        <v>-6.1125813711322939E-3</v>
      </c>
      <c r="G905" s="5">
        <f t="shared" si="82"/>
        <v>0</v>
      </c>
      <c r="H905" s="5">
        <f t="shared" si="83"/>
        <v>0</v>
      </c>
    </row>
    <row r="906" spans="1:8" x14ac:dyDescent="0.2">
      <c r="A906" s="20">
        <v>42593</v>
      </c>
      <c r="B906" s="21">
        <v>2185.790039</v>
      </c>
      <c r="C906" s="3">
        <f t="shared" si="78"/>
        <v>4.7234151815842293E-3</v>
      </c>
      <c r="D906" s="3">
        <f t="shared" si="80"/>
        <v>3.5333728120208979E-3</v>
      </c>
      <c r="E906" s="4">
        <f t="shared" si="79"/>
        <v>-2.5993461715821779E-2</v>
      </c>
      <c r="F906" s="4">
        <f t="shared" si="81"/>
        <v>-6.8962824956886352E-3</v>
      </c>
      <c r="G906" s="5">
        <f t="shared" si="82"/>
        <v>0</v>
      </c>
      <c r="H906" s="5">
        <f t="shared" si="83"/>
        <v>0</v>
      </c>
    </row>
    <row r="907" spans="1:8" x14ac:dyDescent="0.2">
      <c r="A907" s="20">
        <v>42594</v>
      </c>
      <c r="B907" s="21">
        <v>2184.0500489999999</v>
      </c>
      <c r="C907" s="3">
        <f t="shared" si="78"/>
        <v>-7.9636327962473777E-4</v>
      </c>
      <c r="D907" s="3">
        <f t="shared" si="80"/>
        <v>3.3906171765385332E-3</v>
      </c>
      <c r="E907" s="4">
        <f t="shared" si="79"/>
        <v>-2.4943271616151449E-2</v>
      </c>
      <c r="F907" s="4">
        <f t="shared" si="81"/>
        <v>-4.4708700110790145E-3</v>
      </c>
      <c r="G907" s="5">
        <f t="shared" si="82"/>
        <v>0</v>
      </c>
      <c r="H907" s="5">
        <f t="shared" si="83"/>
        <v>0</v>
      </c>
    </row>
    <row r="908" spans="1:8" x14ac:dyDescent="0.2">
      <c r="A908" s="20">
        <v>42597</v>
      </c>
      <c r="B908" s="21">
        <v>2190.1499020000001</v>
      </c>
      <c r="C908" s="3">
        <f t="shared" ref="C908:C971" si="84">LN(B908/B907)</f>
        <v>2.7890160588736079E-3</v>
      </c>
      <c r="D908" s="3">
        <f t="shared" si="80"/>
        <v>3.4122955180705835E-3</v>
      </c>
      <c r="E908" s="4">
        <f t="shared" si="79"/>
        <v>-2.5102749591065045E-2</v>
      </c>
      <c r="F908" s="4">
        <f t="shared" si="81"/>
        <v>-9.3231937301572533E-4</v>
      </c>
      <c r="G908" s="5">
        <f t="shared" si="82"/>
        <v>0</v>
      </c>
      <c r="H908" s="5">
        <f t="shared" si="83"/>
        <v>0</v>
      </c>
    </row>
    <row r="909" spans="1:8" x14ac:dyDescent="0.2">
      <c r="A909" s="20">
        <v>42598</v>
      </c>
      <c r="B909" s="21">
        <v>2178.1499020000001</v>
      </c>
      <c r="C909" s="3">
        <f t="shared" si="84"/>
        <v>-5.4941422173428317E-3</v>
      </c>
      <c r="D909" s="3">
        <f t="shared" si="80"/>
        <v>3.6348147483178262E-3</v>
      </c>
      <c r="E909" s="4">
        <f t="shared" si="79"/>
        <v>-2.6739725194881298E-2</v>
      </c>
      <c r="F909" s="4">
        <f t="shared" si="81"/>
        <v>-5.177856771601679E-3</v>
      </c>
      <c r="G909" s="5">
        <f t="shared" si="82"/>
        <v>0</v>
      </c>
      <c r="H909" s="5">
        <f t="shared" si="83"/>
        <v>0</v>
      </c>
    </row>
    <row r="910" spans="1:8" x14ac:dyDescent="0.2">
      <c r="A910" s="20">
        <v>42599</v>
      </c>
      <c r="B910" s="21">
        <v>2182.219971</v>
      </c>
      <c r="C910" s="3">
        <f t="shared" si="84"/>
        <v>1.8668463000156262E-3</v>
      </c>
      <c r="D910" s="3">
        <f t="shared" si="80"/>
        <v>3.6298074045301464E-3</v>
      </c>
      <c r="E910" s="4">
        <f t="shared" si="79"/>
        <v>-2.6702888380322642E-2</v>
      </c>
      <c r="F910" s="4">
        <f t="shared" si="81"/>
        <v>-7.416444050850758E-3</v>
      </c>
      <c r="G910" s="5">
        <f t="shared" si="82"/>
        <v>0</v>
      </c>
      <c r="H910" s="5">
        <f t="shared" si="83"/>
        <v>0</v>
      </c>
    </row>
    <row r="911" spans="1:8" x14ac:dyDescent="0.2">
      <c r="A911" s="20">
        <v>42600</v>
      </c>
      <c r="B911" s="21">
        <v>2187.0200199999999</v>
      </c>
      <c r="C911" s="3">
        <f t="shared" si="84"/>
        <v>2.1972017746725615E-3</v>
      </c>
      <c r="D911" s="3">
        <f t="shared" si="80"/>
        <v>3.5471472872777355E-3</v>
      </c>
      <c r="E911" s="4">
        <f t="shared" si="79"/>
        <v>-2.6094794440754181E-2</v>
      </c>
      <c r="F911" s="4">
        <f t="shared" si="81"/>
        <v>-1.7828926035479992E-3</v>
      </c>
      <c r="G911" s="5">
        <f t="shared" si="82"/>
        <v>0</v>
      </c>
      <c r="H911" s="5">
        <f t="shared" si="83"/>
        <v>0</v>
      </c>
    </row>
    <row r="912" spans="1:8" x14ac:dyDescent="0.2">
      <c r="A912" s="20">
        <v>42601</v>
      </c>
      <c r="B912" s="21">
        <v>2183.8701169999999</v>
      </c>
      <c r="C912" s="3">
        <f t="shared" si="84"/>
        <v>-1.4413098689576487E-3</v>
      </c>
      <c r="D912" s="3">
        <f t="shared" si="80"/>
        <v>3.457361625715779E-3</v>
      </c>
      <c r="E912" s="4">
        <f t="shared" si="79"/>
        <v>-2.5434281021819022E-2</v>
      </c>
      <c r="F912" s="4">
        <f t="shared" si="81"/>
        <v>1.7578313712763717E-3</v>
      </c>
      <c r="G912" s="5">
        <f t="shared" si="82"/>
        <v>0</v>
      </c>
      <c r="H912" s="5">
        <f t="shared" si="83"/>
        <v>0</v>
      </c>
    </row>
    <row r="913" spans="1:8" x14ac:dyDescent="0.2">
      <c r="A913" s="20">
        <v>42604</v>
      </c>
      <c r="B913" s="21">
        <v>2182.639893</v>
      </c>
      <c r="C913" s="3">
        <f t="shared" si="84"/>
        <v>-5.6348160417969207E-4</v>
      </c>
      <c r="D913" s="3">
        <f t="shared" si="80"/>
        <v>3.3292699637756059E-3</v>
      </c>
      <c r="E913" s="4">
        <f t="shared" si="79"/>
        <v>-2.4491967292729806E-2</v>
      </c>
      <c r="F913" s="4">
        <f t="shared" si="81"/>
        <v>-3.384312305511856E-4</v>
      </c>
      <c r="G913" s="5">
        <f t="shared" si="82"/>
        <v>0</v>
      </c>
      <c r="H913" s="5">
        <f t="shared" si="83"/>
        <v>0</v>
      </c>
    </row>
    <row r="914" spans="1:8" x14ac:dyDescent="0.2">
      <c r="A914" s="20">
        <v>42605</v>
      </c>
      <c r="B914" s="21">
        <v>2186.8999020000001</v>
      </c>
      <c r="C914" s="3">
        <f t="shared" si="84"/>
        <v>1.9498668278891155E-3</v>
      </c>
      <c r="D914" s="3">
        <f t="shared" si="80"/>
        <v>3.2677230837449738E-3</v>
      </c>
      <c r="E914" s="4">
        <f t="shared" si="79"/>
        <v>-2.4039194105490186E-2</v>
      </c>
      <c r="F914" s="4">
        <f t="shared" si="81"/>
        <v>2.6901359950336099E-3</v>
      </c>
      <c r="G914" s="5">
        <f t="shared" si="82"/>
        <v>0</v>
      </c>
      <c r="H914" s="5">
        <f t="shared" si="83"/>
        <v>0</v>
      </c>
    </row>
    <row r="915" spans="1:8" x14ac:dyDescent="0.2">
      <c r="A915" s="20">
        <v>42606</v>
      </c>
      <c r="B915" s="21">
        <v>2175.4399410000001</v>
      </c>
      <c r="C915" s="3">
        <f t="shared" si="84"/>
        <v>-5.2540552892296902E-3</v>
      </c>
      <c r="D915" s="3">
        <f t="shared" si="80"/>
        <v>3.493370547287003E-3</v>
      </c>
      <c r="E915" s="4">
        <f t="shared" si="79"/>
        <v>-2.5699182738701341E-2</v>
      </c>
      <c r="F915" s="4">
        <f t="shared" si="81"/>
        <v>-2.0771446230425178E-2</v>
      </c>
      <c r="G915" s="5">
        <f t="shared" si="82"/>
        <v>0</v>
      </c>
      <c r="H915" s="5">
        <f t="shared" si="83"/>
        <v>0</v>
      </c>
    </row>
    <row r="916" spans="1:8" x14ac:dyDescent="0.2">
      <c r="A916" s="20">
        <v>42607</v>
      </c>
      <c r="B916" s="21">
        <v>2172.469971</v>
      </c>
      <c r="C916" s="3">
        <f t="shared" si="84"/>
        <v>-1.3661600732483932E-3</v>
      </c>
      <c r="D916" s="3">
        <f t="shared" si="80"/>
        <v>3.4967513542350551E-3</v>
      </c>
      <c r="E916" s="4">
        <f t="shared" si="79"/>
        <v>-2.5724053840803503E-2</v>
      </c>
      <c r="F916" s="4">
        <f t="shared" si="81"/>
        <v>-4.6209948126817229E-3</v>
      </c>
      <c r="G916" s="5">
        <f t="shared" si="82"/>
        <v>0</v>
      </c>
      <c r="H916" s="5">
        <f t="shared" si="83"/>
        <v>0</v>
      </c>
    </row>
    <row r="917" spans="1:8" x14ac:dyDescent="0.2">
      <c r="A917" s="20">
        <v>42608</v>
      </c>
      <c r="B917" s="21">
        <v>2169.040039</v>
      </c>
      <c r="C917" s="3">
        <f t="shared" si="84"/>
        <v>-1.5800644041810373E-3</v>
      </c>
      <c r="D917" s="3">
        <f t="shared" si="80"/>
        <v>3.4986188362207777E-3</v>
      </c>
      <c r="E917" s="4">
        <f t="shared" si="79"/>
        <v>-2.573779208018083E-2</v>
      </c>
      <c r="F917" s="4">
        <f t="shared" si="81"/>
        <v>-2.4777171385048976E-2</v>
      </c>
      <c r="G917" s="5">
        <f t="shared" si="82"/>
        <v>0</v>
      </c>
      <c r="H917" s="5">
        <f t="shared" si="83"/>
        <v>0</v>
      </c>
    </row>
    <row r="918" spans="1:8" x14ac:dyDescent="0.2">
      <c r="A918" s="20">
        <v>42611</v>
      </c>
      <c r="B918" s="21">
        <v>2180.3798830000001</v>
      </c>
      <c r="C918" s="3">
        <f t="shared" si="84"/>
        <v>5.2144285434831354E-3</v>
      </c>
      <c r="D918" s="3">
        <f t="shared" si="80"/>
        <v>3.6666659355219572E-3</v>
      </c>
      <c r="E918" s="4">
        <f t="shared" si="79"/>
        <v>-2.6974040298109968E-2</v>
      </c>
      <c r="F918" s="4">
        <f t="shared" si="81"/>
        <v>-2.3409429205452664E-2</v>
      </c>
      <c r="G918" s="5">
        <f t="shared" si="82"/>
        <v>0</v>
      </c>
      <c r="H918" s="5">
        <f t="shared" si="83"/>
        <v>0</v>
      </c>
    </row>
    <row r="919" spans="1:8" x14ac:dyDescent="0.2">
      <c r="A919" s="20">
        <v>42612</v>
      </c>
      <c r="B919" s="21">
        <v>2176.1201169999999</v>
      </c>
      <c r="C919" s="3">
        <f t="shared" si="84"/>
        <v>-1.9555915792795644E-3</v>
      </c>
      <c r="D919" s="3">
        <f t="shared" si="80"/>
        <v>3.682930466136615E-3</v>
      </c>
      <c r="E919" s="4">
        <f t="shared" si="79"/>
        <v>-2.7093691259485912E-2</v>
      </c>
      <c r="F919" s="4">
        <f t="shared" si="81"/>
        <v>-1.0972221768799905E-2</v>
      </c>
      <c r="G919" s="5">
        <f t="shared" si="82"/>
        <v>0</v>
      </c>
      <c r="H919" s="5">
        <f t="shared" si="83"/>
        <v>0</v>
      </c>
    </row>
    <row r="920" spans="1:8" x14ac:dyDescent="0.2">
      <c r="A920" s="20">
        <v>42613</v>
      </c>
      <c r="B920" s="21">
        <v>2170.9499510000001</v>
      </c>
      <c r="C920" s="3">
        <f t="shared" si="84"/>
        <v>-2.3786910985704626E-3</v>
      </c>
      <c r="D920" s="3">
        <f t="shared" si="80"/>
        <v>3.4243188706890295E-3</v>
      </c>
      <c r="E920" s="4">
        <f t="shared" si="79"/>
        <v>-2.5191200080897352E-2</v>
      </c>
      <c r="F920" s="4">
        <f t="shared" si="81"/>
        <v>-1.4710264220076085E-2</v>
      </c>
      <c r="G920" s="5">
        <f t="shared" si="82"/>
        <v>0</v>
      </c>
      <c r="H920" s="5">
        <f t="shared" si="83"/>
        <v>0</v>
      </c>
    </row>
    <row r="921" spans="1:8" x14ac:dyDescent="0.2">
      <c r="A921" s="20">
        <v>42614</v>
      </c>
      <c r="B921" s="21">
        <v>2170.860107</v>
      </c>
      <c r="C921" s="3">
        <f t="shared" si="84"/>
        <v>-4.1385504576534266E-5</v>
      </c>
      <c r="D921" s="3">
        <f t="shared" si="80"/>
        <v>3.362986985564859E-3</v>
      </c>
      <c r="E921" s="4">
        <f t="shared" si="79"/>
        <v>-2.4740008516137876E-2</v>
      </c>
      <c r="F921" s="4">
        <f t="shared" si="81"/>
        <v>-1.8921109068768874E-2</v>
      </c>
      <c r="G921" s="5">
        <f t="shared" si="82"/>
        <v>0</v>
      </c>
      <c r="H921" s="5">
        <f t="shared" si="83"/>
        <v>0</v>
      </c>
    </row>
    <row r="922" spans="1:8" x14ac:dyDescent="0.2">
      <c r="A922" s="20">
        <v>42615</v>
      </c>
      <c r="B922" s="21">
        <v>2179.9799800000001</v>
      </c>
      <c r="C922" s="3">
        <f t="shared" si="84"/>
        <v>4.1922415783452651E-3</v>
      </c>
      <c r="D922" s="3">
        <f t="shared" si="80"/>
        <v>3.4765841730639252E-3</v>
      </c>
      <c r="E922" s="4">
        <f t="shared" si="79"/>
        <v>-2.5575692804599124E-2</v>
      </c>
      <c r="F922" s="4">
        <f t="shared" si="81"/>
        <v>-2.1599257757993189E-2</v>
      </c>
      <c r="G922" s="5">
        <f t="shared" si="82"/>
        <v>0</v>
      </c>
      <c r="H922" s="5">
        <f t="shared" si="83"/>
        <v>0</v>
      </c>
    </row>
    <row r="923" spans="1:8" x14ac:dyDescent="0.2">
      <c r="A923" s="20">
        <v>42619</v>
      </c>
      <c r="B923" s="21">
        <v>2186.4799800000001</v>
      </c>
      <c r="C923" s="3">
        <f t="shared" si="84"/>
        <v>2.9772423706444862E-3</v>
      </c>
      <c r="D923" s="3">
        <f t="shared" si="80"/>
        <v>2.9964623618541544E-3</v>
      </c>
      <c r="E923" s="4">
        <f t="shared" si="79"/>
        <v>-2.2043648895687544E-2</v>
      </c>
      <c r="F923" s="4">
        <f t="shared" si="81"/>
        <v>-1.0594861846632645E-2</v>
      </c>
      <c r="G923" s="5">
        <f t="shared" si="82"/>
        <v>0</v>
      </c>
      <c r="H923" s="5">
        <f t="shared" si="83"/>
        <v>0</v>
      </c>
    </row>
    <row r="924" spans="1:8" x14ac:dyDescent="0.2">
      <c r="A924" s="20">
        <v>42620</v>
      </c>
      <c r="B924" s="21">
        <v>2186.1599120000001</v>
      </c>
      <c r="C924" s="3">
        <f t="shared" si="84"/>
        <v>-1.4639577393839857E-4</v>
      </c>
      <c r="D924" s="3">
        <f t="shared" si="80"/>
        <v>2.9885288521021174E-3</v>
      </c>
      <c r="E924" s="4">
        <f t="shared" si="79"/>
        <v>-2.1985285571752382E-2</v>
      </c>
      <c r="F924" s="4">
        <f t="shared" si="81"/>
        <v>-1.8906216136007899E-3</v>
      </c>
      <c r="G924" s="5">
        <f t="shared" si="82"/>
        <v>0</v>
      </c>
      <c r="H924" s="5">
        <f t="shared" si="83"/>
        <v>0</v>
      </c>
    </row>
    <row r="925" spans="1:8" x14ac:dyDescent="0.2">
      <c r="A925" s="20">
        <v>42621</v>
      </c>
      <c r="B925" s="21">
        <v>2181.3000489999999</v>
      </c>
      <c r="C925" s="3">
        <f t="shared" si="84"/>
        <v>-2.2254880636449503E-3</v>
      </c>
      <c r="D925" s="3">
        <f t="shared" si="80"/>
        <v>3.0306968139781174E-3</v>
      </c>
      <c r="E925" s="4">
        <f t="shared" si="79"/>
        <v>-2.2295496625318264E-2</v>
      </c>
      <c r="F925" s="4">
        <f t="shared" si="81"/>
        <v>1.7183827372652054E-2</v>
      </c>
      <c r="G925" s="5">
        <f t="shared" si="82"/>
        <v>0</v>
      </c>
      <c r="H925" s="5">
        <f t="shared" si="83"/>
        <v>0</v>
      </c>
    </row>
    <row r="926" spans="1:8" x14ac:dyDescent="0.2">
      <c r="A926" s="20">
        <v>42622</v>
      </c>
      <c r="B926" s="21">
        <v>2127.8100589999999</v>
      </c>
      <c r="C926" s="3">
        <f t="shared" si="84"/>
        <v>-2.482774229870716E-2</v>
      </c>
      <c r="D926" s="3">
        <f t="shared" si="80"/>
        <v>6.1988136871782389E-3</v>
      </c>
      <c r="E926" s="4">
        <f t="shared" si="79"/>
        <v>-4.5601931874554365E-2</v>
      </c>
      <c r="F926" s="4">
        <f t="shared" si="81"/>
        <v>-6.0114094109810692E-3</v>
      </c>
      <c r="G926" s="5">
        <f t="shared" si="82"/>
        <v>0</v>
      </c>
      <c r="H926" s="5">
        <f t="shared" si="83"/>
        <v>0</v>
      </c>
    </row>
    <row r="927" spans="1:8" x14ac:dyDescent="0.2">
      <c r="A927" s="20">
        <v>42625</v>
      </c>
      <c r="B927" s="21">
        <v>2159.040039</v>
      </c>
      <c r="C927" s="3">
        <f t="shared" si="84"/>
        <v>1.4570387013562412E-2</v>
      </c>
      <c r="D927" s="3">
        <f t="shared" si="80"/>
        <v>6.9808897873816144E-3</v>
      </c>
      <c r="E927" s="4">
        <f t="shared" ref="E927:E990" si="85">D927*SQRT(10)*factor_var5</f>
        <v>-5.1355319997181771E-2</v>
      </c>
      <c r="F927" s="4">
        <f t="shared" si="81"/>
        <v>1.5353833789409474E-2</v>
      </c>
      <c r="G927" s="5">
        <f t="shared" si="82"/>
        <v>0</v>
      </c>
      <c r="H927" s="5">
        <f t="shared" si="83"/>
        <v>0</v>
      </c>
    </row>
    <row r="928" spans="1:8" x14ac:dyDescent="0.2">
      <c r="A928" s="20">
        <v>42626</v>
      </c>
      <c r="B928" s="21">
        <v>2127.0200199999999</v>
      </c>
      <c r="C928" s="3">
        <f t="shared" si="84"/>
        <v>-1.4941748028884077E-2</v>
      </c>
      <c r="D928" s="3">
        <f t="shared" ref="D928:D991" si="86">_xlfn.STDEV.S(C908:C928)</f>
        <v>7.6523238751729878E-3</v>
      </c>
      <c r="E928" s="4">
        <f t="shared" si="85"/>
        <v>-5.6294763748015605E-2</v>
      </c>
      <c r="F928" s="4">
        <f t="shared" ref="F928:F991" si="87">LN(B939/B929)</f>
        <v>2.1224259540001667E-2</v>
      </c>
      <c r="G928" s="5">
        <f t="shared" ref="G928:G991" si="88">IF(E928&lt;F928, 0, 1)</f>
        <v>0</v>
      </c>
      <c r="H928" s="5">
        <f t="shared" si="83"/>
        <v>0</v>
      </c>
    </row>
    <row r="929" spans="1:8" x14ac:dyDescent="0.2">
      <c r="A929" s="20">
        <v>42627</v>
      </c>
      <c r="B929" s="21">
        <v>2125.7700199999999</v>
      </c>
      <c r="C929" s="3">
        <f t="shared" si="84"/>
        <v>-5.8784939968330771E-4</v>
      </c>
      <c r="D929" s="3">
        <f t="shared" si="86"/>
        <v>7.5982753706393107E-3</v>
      </c>
      <c r="E929" s="4">
        <f t="shared" si="85"/>
        <v>-5.5897152794364205E-2</v>
      </c>
      <c r="F929" s="4">
        <f t="shared" si="87"/>
        <v>1.8006156453526231E-3</v>
      </c>
      <c r="G929" s="5">
        <f t="shared" si="88"/>
        <v>0</v>
      </c>
      <c r="H929" s="5">
        <f t="shared" ref="H929:H992" si="89">IF(G928*G929=0, 0, 1)</f>
        <v>0</v>
      </c>
    </row>
    <row r="930" spans="1:8" x14ac:dyDescent="0.2">
      <c r="A930" s="20">
        <v>42628</v>
      </c>
      <c r="B930" s="21">
        <v>2147.26001</v>
      </c>
      <c r="C930" s="3">
        <f t="shared" si="84"/>
        <v>1.0058516338082277E-2</v>
      </c>
      <c r="D930" s="3">
        <f t="shared" si="86"/>
        <v>7.9320195093074523E-3</v>
      </c>
      <c r="E930" s="4">
        <f t="shared" si="85"/>
        <v>-5.8352360878220072E-2</v>
      </c>
      <c r="F930" s="4">
        <f t="shared" si="87"/>
        <v>1.3516436318255399E-2</v>
      </c>
      <c r="G930" s="5">
        <f t="shared" si="88"/>
        <v>0</v>
      </c>
      <c r="H930" s="5">
        <f t="shared" si="89"/>
        <v>0</v>
      </c>
    </row>
    <row r="931" spans="1:8" x14ac:dyDescent="0.2">
      <c r="A931" s="20">
        <v>42629</v>
      </c>
      <c r="B931" s="21">
        <v>2139.1599120000001</v>
      </c>
      <c r="C931" s="3">
        <f t="shared" si="84"/>
        <v>-3.7794279558526649E-3</v>
      </c>
      <c r="D931" s="3">
        <f t="shared" si="86"/>
        <v>7.9370613091010941E-3</v>
      </c>
      <c r="E931" s="4">
        <f t="shared" si="85"/>
        <v>-5.8389451170382002E-2</v>
      </c>
      <c r="F931" s="4">
        <f t="shared" si="87"/>
        <v>1.0269016111362255E-2</v>
      </c>
      <c r="G931" s="5">
        <f t="shared" si="88"/>
        <v>0</v>
      </c>
      <c r="H931" s="5">
        <f t="shared" si="89"/>
        <v>0</v>
      </c>
    </row>
    <row r="932" spans="1:8" x14ac:dyDescent="0.2">
      <c r="A932" s="20">
        <v>42632</v>
      </c>
      <c r="B932" s="21">
        <v>2139.1201169999999</v>
      </c>
      <c r="C932" s="3">
        <f t="shared" si="84"/>
        <v>-1.8603270347706181E-5</v>
      </c>
      <c r="D932" s="3">
        <f t="shared" si="86"/>
        <v>7.9078188852926834E-3</v>
      </c>
      <c r="E932" s="4">
        <f t="shared" si="85"/>
        <v>-5.8174327586152291E-2</v>
      </c>
      <c r="F932" s="4">
        <f t="shared" si="87"/>
        <v>5.0020406141207379E-3</v>
      </c>
      <c r="G932" s="5">
        <f t="shared" si="88"/>
        <v>0</v>
      </c>
      <c r="H932" s="5">
        <f t="shared" si="89"/>
        <v>0</v>
      </c>
    </row>
    <row r="933" spans="1:8" x14ac:dyDescent="0.2">
      <c r="A933" s="20">
        <v>42633</v>
      </c>
      <c r="B933" s="21">
        <v>2139.76001</v>
      </c>
      <c r="C933" s="3">
        <f t="shared" si="84"/>
        <v>2.9909368142030094E-4</v>
      </c>
      <c r="D933" s="3">
        <f t="shared" si="86"/>
        <v>7.9126812163648873E-3</v>
      </c>
      <c r="E933" s="4">
        <f t="shared" si="85"/>
        <v>-5.8210097606271591E-2</v>
      </c>
      <c r="F933" s="4">
        <f t="shared" si="87"/>
        <v>-1.568473400158585E-3</v>
      </c>
      <c r="G933" s="5">
        <f t="shared" si="88"/>
        <v>0</v>
      </c>
      <c r="H933" s="5">
        <f t="shared" si="89"/>
        <v>0</v>
      </c>
    </row>
    <row r="934" spans="1:8" x14ac:dyDescent="0.2">
      <c r="A934" s="20">
        <v>42634</v>
      </c>
      <c r="B934" s="21">
        <v>2163.1201169999999</v>
      </c>
      <c r="C934" s="3">
        <f t="shared" si="84"/>
        <v>1.0858000137422273E-2</v>
      </c>
      <c r="D934" s="3">
        <f t="shared" si="86"/>
        <v>8.3239800148910675E-3</v>
      </c>
      <c r="E934" s="4">
        <f t="shared" si="85"/>
        <v>-6.1235841036707685E-2</v>
      </c>
      <c r="F934" s="4">
        <f t="shared" si="87"/>
        <v>-7.5657812829632871E-3</v>
      </c>
      <c r="G934" s="5">
        <f t="shared" si="88"/>
        <v>0</v>
      </c>
      <c r="H934" s="5">
        <f t="shared" si="89"/>
        <v>0</v>
      </c>
    </row>
    <row r="935" spans="1:8" x14ac:dyDescent="0.2">
      <c r="A935" s="20">
        <v>42635</v>
      </c>
      <c r="B935" s="21">
        <v>2177.179932</v>
      </c>
      <c r="C935" s="3">
        <f t="shared" si="84"/>
        <v>6.478752169386928E-3</v>
      </c>
      <c r="D935" s="3">
        <f t="shared" si="86"/>
        <v>8.4464287216703456E-3</v>
      </c>
      <c r="E935" s="4">
        <f t="shared" si="85"/>
        <v>-6.2136642039361763E-2</v>
      </c>
      <c r="F935" s="4">
        <f t="shared" si="87"/>
        <v>-5.0712757378819865E-3</v>
      </c>
      <c r="G935" s="5">
        <f t="shared" si="88"/>
        <v>0</v>
      </c>
      <c r="H935" s="5">
        <f t="shared" si="89"/>
        <v>0</v>
      </c>
    </row>
    <row r="936" spans="1:8" x14ac:dyDescent="0.2">
      <c r="A936" s="20">
        <v>42636</v>
      </c>
      <c r="B936" s="21">
        <v>2164.6899410000001</v>
      </c>
      <c r="C936" s="3">
        <f t="shared" si="84"/>
        <v>-5.7532933124543554E-3</v>
      </c>
      <c r="D936" s="3">
        <f t="shared" si="86"/>
        <v>8.4620174418515454E-3</v>
      </c>
      <c r="E936" s="4">
        <f t="shared" si="85"/>
        <v>-6.2251321362146526E-2</v>
      </c>
      <c r="F936" s="4">
        <f t="shared" si="87"/>
        <v>8.1489044077843308E-3</v>
      </c>
      <c r="G936" s="5">
        <f t="shared" si="88"/>
        <v>0</v>
      </c>
      <c r="H936" s="5">
        <f t="shared" si="89"/>
        <v>0</v>
      </c>
    </row>
    <row r="937" spans="1:8" x14ac:dyDescent="0.2">
      <c r="A937" s="20">
        <v>42639</v>
      </c>
      <c r="B937" s="21">
        <v>2146.1000979999999</v>
      </c>
      <c r="C937" s="3">
        <f t="shared" si="84"/>
        <v>-8.6248497700706916E-3</v>
      </c>
      <c r="D937" s="3">
        <f t="shared" si="86"/>
        <v>8.6565087593557001E-3</v>
      </c>
      <c r="E937" s="4">
        <f t="shared" si="85"/>
        <v>-6.3682108002719715E-2</v>
      </c>
      <c r="F937" s="4">
        <f t="shared" si="87"/>
        <v>-1.0799168630304503E-2</v>
      </c>
      <c r="G937" s="5">
        <f t="shared" si="88"/>
        <v>0</v>
      </c>
      <c r="H937" s="5">
        <f t="shared" si="89"/>
        <v>0</v>
      </c>
    </row>
    <row r="938" spans="1:8" x14ac:dyDescent="0.2">
      <c r="A938" s="20">
        <v>42640</v>
      </c>
      <c r="B938" s="21">
        <v>2159.929932</v>
      </c>
      <c r="C938" s="3">
        <f t="shared" si="84"/>
        <v>6.4234951715066626E-3</v>
      </c>
      <c r="D938" s="3">
        <f t="shared" si="86"/>
        <v>8.7855737180945245E-3</v>
      </c>
      <c r="E938" s="4">
        <f t="shared" si="85"/>
        <v>-6.4631581846073635E-2</v>
      </c>
      <c r="F938" s="4">
        <f t="shared" si="87"/>
        <v>-1.4935812387440409E-2</v>
      </c>
      <c r="G938" s="5">
        <f t="shared" si="88"/>
        <v>0</v>
      </c>
      <c r="H938" s="5">
        <f t="shared" si="89"/>
        <v>0</v>
      </c>
    </row>
    <row r="939" spans="1:8" x14ac:dyDescent="0.2">
      <c r="A939" s="20">
        <v>42641</v>
      </c>
      <c r="B939" s="21">
        <v>2171.3701169999999</v>
      </c>
      <c r="C939" s="3">
        <f t="shared" si="84"/>
        <v>5.2825763509087575E-3</v>
      </c>
      <c r="D939" s="3">
        <f t="shared" si="86"/>
        <v>8.7876861425118889E-3</v>
      </c>
      <c r="E939" s="4">
        <f t="shared" si="85"/>
        <v>-6.4647122018634401E-2</v>
      </c>
      <c r="F939" s="4">
        <f t="shared" si="87"/>
        <v>-8.6747613305084743E-3</v>
      </c>
      <c r="G939" s="5">
        <f t="shared" si="88"/>
        <v>0</v>
      </c>
      <c r="H939" s="5">
        <f t="shared" si="89"/>
        <v>0</v>
      </c>
    </row>
    <row r="940" spans="1:8" x14ac:dyDescent="0.2">
      <c r="A940" s="20">
        <v>42642</v>
      </c>
      <c r="B940" s="21">
        <v>2151.1298830000001</v>
      </c>
      <c r="C940" s="3">
        <f t="shared" si="84"/>
        <v>-9.3651275565667449E-3</v>
      </c>
      <c r="D940" s="3">
        <f t="shared" si="86"/>
        <v>9.0078118185478E-3</v>
      </c>
      <c r="E940" s="4">
        <f t="shared" si="85"/>
        <v>-6.6266489302279824E-2</v>
      </c>
      <c r="F940" s="4">
        <f t="shared" si="87"/>
        <v>-1.6409570188796425E-2</v>
      </c>
      <c r="G940" s="5">
        <f t="shared" si="88"/>
        <v>0</v>
      </c>
      <c r="H940" s="5">
        <f t="shared" si="89"/>
        <v>0</v>
      </c>
    </row>
    <row r="941" spans="1:8" x14ac:dyDescent="0.2">
      <c r="A941" s="20">
        <v>42643</v>
      </c>
      <c r="B941" s="21">
        <v>2168.2700199999999</v>
      </c>
      <c r="C941" s="3">
        <f t="shared" si="84"/>
        <v>7.9363927170502876E-3</v>
      </c>
      <c r="D941" s="3">
        <f t="shared" si="86"/>
        <v>9.1826515921816249E-3</v>
      </c>
      <c r="E941" s="4">
        <f t="shared" si="85"/>
        <v>-6.7552708222313462E-2</v>
      </c>
      <c r="F941" s="4">
        <f t="shared" si="87"/>
        <v>-1.6186164603632893E-2</v>
      </c>
      <c r="G941" s="5">
        <f t="shared" si="88"/>
        <v>0</v>
      </c>
      <c r="H941" s="5">
        <f t="shared" si="89"/>
        <v>0</v>
      </c>
    </row>
    <row r="942" spans="1:8" x14ac:dyDescent="0.2">
      <c r="A942" s="20">
        <v>42646</v>
      </c>
      <c r="B942" s="21">
        <v>2161.1999510000001</v>
      </c>
      <c r="C942" s="3">
        <f t="shared" si="84"/>
        <v>-3.2660234772408018E-3</v>
      </c>
      <c r="D942" s="3">
        <f t="shared" si="86"/>
        <v>9.2092684313315187E-3</v>
      </c>
      <c r="E942" s="4">
        <f t="shared" si="85"/>
        <v>-6.7748516540950307E-2</v>
      </c>
      <c r="F942" s="4">
        <f t="shared" si="87"/>
        <v>-5.0767770214522135E-3</v>
      </c>
      <c r="G942" s="5">
        <f t="shared" si="88"/>
        <v>0</v>
      </c>
      <c r="H942" s="5">
        <f t="shared" si="89"/>
        <v>0</v>
      </c>
    </row>
    <row r="943" spans="1:8" x14ac:dyDescent="0.2">
      <c r="A943" s="20">
        <v>42647</v>
      </c>
      <c r="B943" s="21">
        <v>2150.48999</v>
      </c>
      <c r="C943" s="3">
        <f t="shared" si="84"/>
        <v>-4.9678818158212078E-3</v>
      </c>
      <c r="D943" s="3">
        <f t="shared" si="86"/>
        <v>9.2071469709048802E-3</v>
      </c>
      <c r="E943" s="4">
        <f t="shared" si="85"/>
        <v>-6.7732909894464025E-2</v>
      </c>
      <c r="F943" s="4">
        <f t="shared" si="87"/>
        <v>-7.1746911790525839E-3</v>
      </c>
      <c r="G943" s="5">
        <f t="shared" si="88"/>
        <v>0</v>
      </c>
      <c r="H943" s="5">
        <f t="shared" si="89"/>
        <v>0</v>
      </c>
    </row>
    <row r="944" spans="1:8" x14ac:dyDescent="0.2">
      <c r="A944" s="20">
        <v>42648</v>
      </c>
      <c r="B944" s="21">
        <v>2159.7299800000001</v>
      </c>
      <c r="C944" s="3">
        <f t="shared" si="84"/>
        <v>4.2874861231427417E-3</v>
      </c>
      <c r="D944" s="3">
        <f t="shared" si="86"/>
        <v>9.237335905754181E-3</v>
      </c>
      <c r="E944" s="4">
        <f t="shared" si="85"/>
        <v>-6.7954996541980256E-2</v>
      </c>
      <c r="F944" s="4">
        <f t="shared" si="87"/>
        <v>-9.0328065167906355E-3</v>
      </c>
      <c r="G944" s="5">
        <f t="shared" si="88"/>
        <v>0</v>
      </c>
      <c r="H944" s="5">
        <f t="shared" si="89"/>
        <v>0</v>
      </c>
    </row>
    <row r="945" spans="1:8" x14ac:dyDescent="0.2">
      <c r="A945" s="20">
        <v>42649</v>
      </c>
      <c r="B945" s="21">
        <v>2160.7700199999999</v>
      </c>
      <c r="C945" s="3">
        <f t="shared" si="84"/>
        <v>4.8144428658220277E-4</v>
      </c>
      <c r="D945" s="3">
        <f t="shared" si="86"/>
        <v>9.2398461313272021E-3</v>
      </c>
      <c r="E945" s="4">
        <f t="shared" si="85"/>
        <v>-6.7973463161780018E-2</v>
      </c>
      <c r="F945" s="4">
        <f t="shared" si="87"/>
        <v>-5.8581639917321664E-3</v>
      </c>
      <c r="G945" s="5">
        <f t="shared" si="88"/>
        <v>0</v>
      </c>
      <c r="H945" s="5">
        <f t="shared" si="89"/>
        <v>0</v>
      </c>
    </row>
    <row r="946" spans="1:8" x14ac:dyDescent="0.2">
      <c r="A946" s="20">
        <v>42650</v>
      </c>
      <c r="B946" s="21">
        <v>2153.73999</v>
      </c>
      <c r="C946" s="3">
        <f t="shared" si="84"/>
        <v>-3.2587877673729898E-3</v>
      </c>
      <c r="D946" s="3">
        <f t="shared" si="86"/>
        <v>9.2519229864799196E-3</v>
      </c>
      <c r="E946" s="4">
        <f t="shared" si="85"/>
        <v>-6.8062307246104126E-2</v>
      </c>
      <c r="F946" s="4">
        <f t="shared" si="87"/>
        <v>-5.7148997269220632E-3</v>
      </c>
      <c r="G946" s="5">
        <f t="shared" si="88"/>
        <v>0</v>
      </c>
      <c r="H946" s="5">
        <f t="shared" si="89"/>
        <v>0</v>
      </c>
    </row>
    <row r="947" spans="1:8" x14ac:dyDescent="0.2">
      <c r="A947" s="20">
        <v>42653</v>
      </c>
      <c r="B947" s="21">
        <v>2163.6599120000001</v>
      </c>
      <c r="C947" s="3">
        <f t="shared" si="84"/>
        <v>4.5953303755956135E-3</v>
      </c>
      <c r="D947" s="3">
        <f t="shared" si="86"/>
        <v>7.4534143112900686E-3</v>
      </c>
      <c r="E947" s="4">
        <f t="shared" si="85"/>
        <v>-5.4831474022088184E-2</v>
      </c>
      <c r="F947" s="4">
        <f t="shared" si="87"/>
        <v>3.0047206820230593E-3</v>
      </c>
      <c r="G947" s="5">
        <f t="shared" si="88"/>
        <v>0</v>
      </c>
      <c r="H947" s="5">
        <f t="shared" si="89"/>
        <v>0</v>
      </c>
    </row>
    <row r="948" spans="1:8" x14ac:dyDescent="0.2">
      <c r="A948" s="20">
        <v>42654</v>
      </c>
      <c r="B948" s="21">
        <v>2136.7299800000001</v>
      </c>
      <c r="C948" s="3">
        <f t="shared" si="84"/>
        <v>-1.2524577866582336E-2</v>
      </c>
      <c r="D948" s="3">
        <f t="shared" si="86"/>
        <v>7.2931196898129973E-3</v>
      </c>
      <c r="E948" s="4">
        <f t="shared" si="85"/>
        <v>-5.3652257356232504E-2</v>
      </c>
      <c r="F948" s="4">
        <f t="shared" si="87"/>
        <v>1.1686038607440934E-4</v>
      </c>
      <c r="G948" s="5">
        <f t="shared" si="88"/>
        <v>0</v>
      </c>
      <c r="H948" s="5">
        <f t="shared" si="89"/>
        <v>0</v>
      </c>
    </row>
    <row r="949" spans="1:8" x14ac:dyDescent="0.2">
      <c r="A949" s="20">
        <v>42655</v>
      </c>
      <c r="B949" s="21">
        <v>2139.179932</v>
      </c>
      <c r="C949" s="3">
        <f t="shared" si="84"/>
        <v>1.1459325937728834E-3</v>
      </c>
      <c r="D949" s="3">
        <f t="shared" si="86"/>
        <v>6.5016899580296874E-3</v>
      </c>
      <c r="E949" s="4">
        <f t="shared" si="85"/>
        <v>-4.7830058701201106E-2</v>
      </c>
      <c r="F949" s="4">
        <f t="shared" si="87"/>
        <v>2.2974078242235475E-4</v>
      </c>
      <c r="G949" s="5">
        <f t="shared" si="88"/>
        <v>0</v>
      </c>
      <c r="H949" s="5">
        <f t="shared" si="89"/>
        <v>0</v>
      </c>
    </row>
    <row r="950" spans="1:8" x14ac:dyDescent="0.2">
      <c r="A950" s="20">
        <v>42656</v>
      </c>
      <c r="B950" s="21">
        <v>2132.5500489999999</v>
      </c>
      <c r="C950" s="3">
        <f t="shared" si="84"/>
        <v>-3.104076499634731E-3</v>
      </c>
      <c r="D950" s="3">
        <f t="shared" si="86"/>
        <v>6.541382767137568E-3</v>
      </c>
      <c r="E950" s="4">
        <f t="shared" si="85"/>
        <v>-4.8122061150087617E-2</v>
      </c>
      <c r="F950" s="4">
        <f t="shared" si="87"/>
        <v>-3.0849832381003735E-3</v>
      </c>
      <c r="G950" s="5">
        <f t="shared" si="88"/>
        <v>0</v>
      </c>
      <c r="H950" s="5">
        <f t="shared" si="89"/>
        <v>0</v>
      </c>
    </row>
    <row r="951" spans="1:8" x14ac:dyDescent="0.2">
      <c r="A951" s="20">
        <v>42657</v>
      </c>
      <c r="B951" s="21">
        <v>2132.9799800000001</v>
      </c>
      <c r="C951" s="3">
        <f t="shared" si="84"/>
        <v>2.0158385876223729E-4</v>
      </c>
      <c r="D951" s="3">
        <f t="shared" si="86"/>
        <v>6.1360548236351412E-3</v>
      </c>
      <c r="E951" s="4">
        <f t="shared" si="85"/>
        <v>-4.5140242660417079E-2</v>
      </c>
      <c r="F951" s="4">
        <f t="shared" si="87"/>
        <v>-1.6464934046237225E-4</v>
      </c>
      <c r="G951" s="5">
        <f t="shared" si="88"/>
        <v>0</v>
      </c>
      <c r="H951" s="5">
        <f t="shared" si="89"/>
        <v>0</v>
      </c>
    </row>
    <row r="952" spans="1:8" x14ac:dyDescent="0.2">
      <c r="A952" s="20">
        <v>42660</v>
      </c>
      <c r="B952" s="21">
        <v>2126.5</v>
      </c>
      <c r="C952" s="3">
        <f t="shared" si="84"/>
        <v>-3.0426178920773266E-3</v>
      </c>
      <c r="D952" s="3">
        <f t="shared" si="86"/>
        <v>6.1173491058925519E-3</v>
      </c>
      <c r="E952" s="4">
        <f t="shared" si="85"/>
        <v>-4.5002632964560821E-2</v>
      </c>
      <c r="F952" s="4">
        <f t="shared" si="87"/>
        <v>-1.3116173913295346E-2</v>
      </c>
      <c r="G952" s="5">
        <f t="shared" si="88"/>
        <v>0</v>
      </c>
      <c r="H952" s="5">
        <f t="shared" si="89"/>
        <v>0</v>
      </c>
    </row>
    <row r="953" spans="1:8" x14ac:dyDescent="0.2">
      <c r="A953" s="20">
        <v>42661</v>
      </c>
      <c r="B953" s="21">
        <v>2139.6000979999999</v>
      </c>
      <c r="C953" s="3">
        <f t="shared" si="84"/>
        <v>6.1415057663595871E-3</v>
      </c>
      <c r="D953" s="3">
        <f t="shared" si="86"/>
        <v>6.2762740567234273E-3</v>
      </c>
      <c r="E953" s="4">
        <f t="shared" si="85"/>
        <v>-4.6171773568987586E-2</v>
      </c>
      <c r="F953" s="4">
        <f t="shared" si="87"/>
        <v>-2.1852630666518495E-2</v>
      </c>
      <c r="G953" s="5">
        <f t="shared" si="88"/>
        <v>0</v>
      </c>
      <c r="H953" s="5">
        <f t="shared" si="89"/>
        <v>0</v>
      </c>
    </row>
    <row r="954" spans="1:8" x14ac:dyDescent="0.2">
      <c r="A954" s="20">
        <v>42662</v>
      </c>
      <c r="B954" s="21">
        <v>2144.290039</v>
      </c>
      <c r="C954" s="3">
        <f t="shared" si="84"/>
        <v>2.1895719655424944E-3</v>
      </c>
      <c r="D954" s="3">
        <f t="shared" si="86"/>
        <v>6.2941500952589892E-3</v>
      </c>
      <c r="E954" s="4">
        <f t="shared" si="85"/>
        <v>-4.6303279681709088E-2</v>
      </c>
      <c r="F954" s="4">
        <f t="shared" si="87"/>
        <v>-2.4909172496695841E-2</v>
      </c>
      <c r="G954" s="5">
        <f t="shared" si="88"/>
        <v>0</v>
      </c>
      <c r="H954" s="5">
        <f t="shared" si="89"/>
        <v>0</v>
      </c>
    </row>
    <row r="955" spans="1:8" x14ac:dyDescent="0.2">
      <c r="A955" s="20">
        <v>42663</v>
      </c>
      <c r="B955" s="21">
        <v>2141.3400879999999</v>
      </c>
      <c r="C955" s="3">
        <f t="shared" si="84"/>
        <v>-1.3766710511558952E-3</v>
      </c>
      <c r="D955" s="3">
        <f t="shared" si="86"/>
        <v>5.7950919943231165E-3</v>
      </c>
      <c r="E955" s="4">
        <f t="shared" si="85"/>
        <v>-4.2631929860791687E-2</v>
      </c>
      <c r="F955" s="4">
        <f t="shared" si="87"/>
        <v>-2.6492547301360816E-2</v>
      </c>
      <c r="G955" s="5">
        <f t="shared" si="88"/>
        <v>0</v>
      </c>
      <c r="H955" s="5">
        <f t="shared" si="89"/>
        <v>0</v>
      </c>
    </row>
    <row r="956" spans="1:8" x14ac:dyDescent="0.2">
      <c r="A956" s="20">
        <v>42664</v>
      </c>
      <c r="B956" s="21">
        <v>2141.1599120000001</v>
      </c>
      <c r="C956" s="3">
        <f t="shared" si="84"/>
        <v>-8.4145242314662383E-5</v>
      </c>
      <c r="D956" s="3">
        <f t="shared" si="86"/>
        <v>5.5736808541171912E-3</v>
      </c>
      <c r="E956" s="4">
        <f t="shared" si="85"/>
        <v>-4.1003105985535936E-2</v>
      </c>
      <c r="F956" s="4">
        <f t="shared" si="87"/>
        <v>-9.2509421647354872E-3</v>
      </c>
      <c r="G956" s="5">
        <f t="shared" si="88"/>
        <v>0</v>
      </c>
      <c r="H956" s="5">
        <f t="shared" si="89"/>
        <v>0</v>
      </c>
    </row>
    <row r="957" spans="1:8" x14ac:dyDescent="0.2">
      <c r="A957" s="20">
        <v>42667</v>
      </c>
      <c r="B957" s="21">
        <v>2151.330078</v>
      </c>
      <c r="C957" s="3">
        <f t="shared" si="84"/>
        <v>4.7385946404059154E-3</v>
      </c>
      <c r="D957" s="3">
        <f t="shared" si="86"/>
        <v>5.5771866284706154E-3</v>
      </c>
      <c r="E957" s="4">
        <f t="shared" si="85"/>
        <v>-4.1028896417592817E-2</v>
      </c>
      <c r="F957" s="4">
        <f t="shared" si="87"/>
        <v>-1.6811063399788935E-3</v>
      </c>
      <c r="G957" s="5">
        <f t="shared" si="88"/>
        <v>0</v>
      </c>
      <c r="H957" s="5">
        <f t="shared" si="89"/>
        <v>0</v>
      </c>
    </row>
    <row r="958" spans="1:8" x14ac:dyDescent="0.2">
      <c r="A958" s="20">
        <v>42668</v>
      </c>
      <c r="B958" s="21">
        <v>2143.1599120000001</v>
      </c>
      <c r="C958" s="3">
        <f t="shared" si="84"/>
        <v>-3.8049574576371451E-3</v>
      </c>
      <c r="D958" s="3">
        <f t="shared" si="86"/>
        <v>5.3100162681025496E-3</v>
      </c>
      <c r="E958" s="4">
        <f t="shared" si="85"/>
        <v>-3.9063442189212753E-2</v>
      </c>
      <c r="F958" s="4">
        <f t="shared" si="87"/>
        <v>1.1076941160321145E-2</v>
      </c>
      <c r="G958" s="5">
        <f t="shared" si="88"/>
        <v>0</v>
      </c>
      <c r="H958" s="5">
        <f t="shared" si="89"/>
        <v>0</v>
      </c>
    </row>
    <row r="959" spans="1:8" x14ac:dyDescent="0.2">
      <c r="A959" s="20">
        <v>42669</v>
      </c>
      <c r="B959" s="21">
        <v>2139.429932</v>
      </c>
      <c r="C959" s="3">
        <f t="shared" si="84"/>
        <v>-1.741927702175836E-3</v>
      </c>
      <c r="D959" s="3">
        <f t="shared" si="86"/>
        <v>5.106159929147037E-3</v>
      </c>
      <c r="E959" s="4">
        <f t="shared" si="85"/>
        <v>-3.7563761225986855E-2</v>
      </c>
      <c r="F959" s="4">
        <f t="shared" si="87"/>
        <v>1.6016982655094762E-2</v>
      </c>
      <c r="G959" s="5">
        <f t="shared" si="88"/>
        <v>0</v>
      </c>
      <c r="H959" s="5">
        <f t="shared" si="89"/>
        <v>0</v>
      </c>
    </row>
    <row r="960" spans="1:8" x14ac:dyDescent="0.2">
      <c r="A960" s="20">
        <v>42670</v>
      </c>
      <c r="B960" s="21">
        <v>2133.040039</v>
      </c>
      <c r="C960" s="3">
        <f t="shared" si="84"/>
        <v>-2.991196103286747E-3</v>
      </c>
      <c r="D960" s="3">
        <f t="shared" si="86"/>
        <v>4.9584513288919978E-3</v>
      </c>
      <c r="E960" s="4">
        <f t="shared" si="85"/>
        <v>-3.6477134354130948E-2</v>
      </c>
      <c r="F960" s="4">
        <f t="shared" si="87"/>
        <v>1.7731194605914647E-2</v>
      </c>
      <c r="G960" s="5">
        <f t="shared" si="88"/>
        <v>0</v>
      </c>
      <c r="H960" s="5">
        <f t="shared" si="89"/>
        <v>0</v>
      </c>
    </row>
    <row r="961" spans="1:8" x14ac:dyDescent="0.2">
      <c r="A961" s="20">
        <v>42671</v>
      </c>
      <c r="B961" s="21">
        <v>2126.4099120000001</v>
      </c>
      <c r="C961" s="3">
        <f t="shared" si="84"/>
        <v>-3.1131401617605554E-3</v>
      </c>
      <c r="D961" s="3">
        <f t="shared" si="86"/>
        <v>4.5959447700604132E-3</v>
      </c>
      <c r="E961" s="4">
        <f t="shared" si="85"/>
        <v>-3.3810333860657474E-2</v>
      </c>
      <c r="F961" s="4">
        <f t="shared" si="87"/>
        <v>1.7737969143161527E-2</v>
      </c>
      <c r="G961" s="5">
        <f t="shared" si="88"/>
        <v>0</v>
      </c>
      <c r="H961" s="5">
        <f t="shared" si="89"/>
        <v>0</v>
      </c>
    </row>
    <row r="962" spans="1:8" x14ac:dyDescent="0.2">
      <c r="A962" s="20">
        <v>42674</v>
      </c>
      <c r="B962" s="21">
        <v>2126.1499020000001</v>
      </c>
      <c r="C962" s="3">
        <f t="shared" si="84"/>
        <v>-1.2228399443930542E-4</v>
      </c>
      <c r="D962" s="3">
        <f t="shared" si="86"/>
        <v>4.1684499149603049E-3</v>
      </c>
      <c r="E962" s="4">
        <f t="shared" si="85"/>
        <v>-3.0665443202091518E-2</v>
      </c>
      <c r="F962" s="4">
        <f t="shared" si="87"/>
        <v>3.2000943244627843E-2</v>
      </c>
      <c r="G962" s="5">
        <f t="shared" si="88"/>
        <v>0</v>
      </c>
      <c r="H962" s="5">
        <f t="shared" si="89"/>
        <v>0</v>
      </c>
    </row>
    <row r="963" spans="1:8" x14ac:dyDescent="0.2">
      <c r="A963" s="20">
        <v>42675</v>
      </c>
      <c r="B963" s="21">
        <v>2111.719971</v>
      </c>
      <c r="C963" s="3">
        <f t="shared" si="84"/>
        <v>-6.810018806473475E-3</v>
      </c>
      <c r="D963" s="3">
        <f t="shared" si="86"/>
        <v>4.3359526581611841E-3</v>
      </c>
      <c r="E963" s="4">
        <f t="shared" si="85"/>
        <v>-3.1897686832844122E-2</v>
      </c>
      <c r="F963" s="4">
        <f t="shared" si="87"/>
        <v>3.6964311129831284E-2</v>
      </c>
      <c r="G963" s="5">
        <f t="shared" si="88"/>
        <v>0</v>
      </c>
      <c r="H963" s="5">
        <f t="shared" si="89"/>
        <v>0</v>
      </c>
    </row>
    <row r="964" spans="1:8" x14ac:dyDescent="0.2">
      <c r="A964" s="20">
        <v>42676</v>
      </c>
      <c r="B964" s="21">
        <v>2097.9399410000001</v>
      </c>
      <c r="C964" s="3">
        <f t="shared" si="84"/>
        <v>-6.5468847876808331E-3</v>
      </c>
      <c r="D964" s="3">
        <f t="shared" si="86"/>
        <v>4.4192187030764208E-3</v>
      </c>
      <c r="E964" s="4">
        <f t="shared" si="85"/>
        <v>-3.251023831435456E-2</v>
      </c>
      <c r="F964" s="4">
        <f t="shared" si="87"/>
        <v>4.6062993473248416E-2</v>
      </c>
      <c r="G964" s="5">
        <f t="shared" si="88"/>
        <v>0</v>
      </c>
      <c r="H964" s="5">
        <f t="shared" si="89"/>
        <v>0</v>
      </c>
    </row>
    <row r="965" spans="1:8" x14ac:dyDescent="0.2">
      <c r="A965" s="20">
        <v>42677</v>
      </c>
      <c r="B965" s="21">
        <v>2088.6599120000001</v>
      </c>
      <c r="C965" s="3">
        <f t="shared" si="84"/>
        <v>-4.4332128813332093E-3</v>
      </c>
      <c r="D965" s="3">
        <f t="shared" si="86"/>
        <v>4.2877253286949645E-3</v>
      </c>
      <c r="E965" s="4">
        <f t="shared" si="85"/>
        <v>-3.1542899690691552E-2</v>
      </c>
      <c r="F965" s="4">
        <f t="shared" si="87"/>
        <v>4.5340862082862567E-2</v>
      </c>
      <c r="G965" s="5">
        <f t="shared" si="88"/>
        <v>0</v>
      </c>
      <c r="H965" s="5">
        <f t="shared" si="89"/>
        <v>0</v>
      </c>
    </row>
    <row r="966" spans="1:8" x14ac:dyDescent="0.2">
      <c r="A966" s="20">
        <v>42678</v>
      </c>
      <c r="B966" s="21">
        <v>2085.179932</v>
      </c>
      <c r="C966" s="3">
        <f t="shared" si="84"/>
        <v>-1.667520046979567E-3</v>
      </c>
      <c r="D966" s="3">
        <f t="shared" si="86"/>
        <v>4.2612941397561759E-3</v>
      </c>
      <c r="E966" s="4">
        <f t="shared" si="85"/>
        <v>-3.1348457118584049E-2</v>
      </c>
      <c r="F966" s="4">
        <f t="shared" si="87"/>
        <v>3.079436469773876E-2</v>
      </c>
      <c r="G966" s="5">
        <f t="shared" si="88"/>
        <v>0</v>
      </c>
      <c r="H966" s="5">
        <f t="shared" si="89"/>
        <v>0</v>
      </c>
    </row>
    <row r="967" spans="1:8" x14ac:dyDescent="0.2">
      <c r="A967" s="20">
        <v>42681</v>
      </c>
      <c r="B967" s="21">
        <v>2131.5200199999999</v>
      </c>
      <c r="C967" s="3">
        <f t="shared" si="84"/>
        <v>2.198019977703114E-2</v>
      </c>
      <c r="D967" s="3">
        <f t="shared" si="86"/>
        <v>6.6743666976876656E-3</v>
      </c>
      <c r="E967" s="4">
        <f t="shared" si="85"/>
        <v>-4.9100365136526124E-2</v>
      </c>
      <c r="F967" s="4">
        <f t="shared" si="87"/>
        <v>2.9192577086312448E-2</v>
      </c>
      <c r="G967" s="5">
        <f t="shared" si="88"/>
        <v>0</v>
      </c>
      <c r="H967" s="5">
        <f t="shared" si="89"/>
        <v>0</v>
      </c>
    </row>
    <row r="968" spans="1:8" x14ac:dyDescent="0.2">
      <c r="A968" s="20">
        <v>42682</v>
      </c>
      <c r="B968" s="21">
        <v>2139.5600589999999</v>
      </c>
      <c r="C968" s="3">
        <f t="shared" si="84"/>
        <v>3.7648783671193967E-3</v>
      </c>
      <c r="D968" s="3">
        <f t="shared" si="86"/>
        <v>6.6451020044191039E-3</v>
      </c>
      <c r="E968" s="4">
        <f t="shared" si="85"/>
        <v>-4.8885077725723133E-2</v>
      </c>
      <c r="F968" s="4">
        <f t="shared" si="87"/>
        <v>1.8984155764164078E-2</v>
      </c>
      <c r="G968" s="5">
        <f t="shared" si="88"/>
        <v>0</v>
      </c>
      <c r="H968" s="5">
        <f t="shared" si="89"/>
        <v>0</v>
      </c>
    </row>
    <row r="969" spans="1:8" x14ac:dyDescent="0.2">
      <c r="A969" s="20">
        <v>42683</v>
      </c>
      <c r="B969" s="21">
        <v>2163.26001</v>
      </c>
      <c r="C969" s="3">
        <f t="shared" si="84"/>
        <v>1.1016119798123997E-2</v>
      </c>
      <c r="D969" s="3">
        <f t="shared" si="86"/>
        <v>6.5052321718286794E-3</v>
      </c>
      <c r="E969" s="4">
        <f t="shared" si="85"/>
        <v>-4.7856117202149578E-2</v>
      </c>
      <c r="F969" s="4">
        <f t="shared" si="87"/>
        <v>2.0942056006754067E-2</v>
      </c>
      <c r="G969" s="5">
        <f t="shared" si="88"/>
        <v>0</v>
      </c>
      <c r="H969" s="5">
        <f t="shared" si="89"/>
        <v>0</v>
      </c>
    </row>
    <row r="970" spans="1:8" x14ac:dyDescent="0.2">
      <c r="A970" s="20">
        <v>42684</v>
      </c>
      <c r="B970" s="21">
        <v>2167.4799800000001</v>
      </c>
      <c r="C970" s="3">
        <f t="shared" si="84"/>
        <v>1.948845391487013E-3</v>
      </c>
      <c r="D970" s="3">
        <f t="shared" si="86"/>
        <v>6.5110346994126768E-3</v>
      </c>
      <c r="E970" s="4">
        <f t="shared" si="85"/>
        <v>-4.7898803832356417E-2</v>
      </c>
      <c r="F970" s="4">
        <f t="shared" si="87"/>
        <v>1.707259494248985E-2</v>
      </c>
      <c r="G970" s="5">
        <f t="shared" si="88"/>
        <v>0</v>
      </c>
      <c r="H970" s="5">
        <f t="shared" si="89"/>
        <v>0</v>
      </c>
    </row>
    <row r="971" spans="1:8" x14ac:dyDescent="0.2">
      <c r="A971" s="20">
        <v>42685</v>
      </c>
      <c r="B971" s="21">
        <v>2164.4499510000001</v>
      </c>
      <c r="C971" s="3">
        <f t="shared" si="84"/>
        <v>-1.3989282109407189E-3</v>
      </c>
      <c r="D971" s="3">
        <f t="shared" si="86"/>
        <v>6.4727135398687996E-3</v>
      </c>
      <c r="E971" s="4">
        <f t="shared" si="85"/>
        <v>-4.7616892002922281E-2</v>
      </c>
      <c r="F971" s="4">
        <f t="shared" si="87"/>
        <v>1.8522506568495637E-2</v>
      </c>
      <c r="G971" s="5">
        <f t="shared" si="88"/>
        <v>0</v>
      </c>
      <c r="H971" s="5">
        <f t="shared" si="89"/>
        <v>0</v>
      </c>
    </row>
    <row r="972" spans="1:8" x14ac:dyDescent="0.2">
      <c r="A972" s="20">
        <v>42688</v>
      </c>
      <c r="B972" s="21">
        <v>2164.1999510000001</v>
      </c>
      <c r="C972" s="3">
        <f t="shared" ref="C972:C1035" si="90">LN(B972/B971)</f>
        <v>-1.1550945719234191E-4</v>
      </c>
      <c r="D972" s="3">
        <f t="shared" si="86"/>
        <v>6.4743212915430656E-3</v>
      </c>
      <c r="E972" s="4">
        <f t="shared" si="85"/>
        <v>-4.7628719521221906E-2</v>
      </c>
      <c r="F972" s="4">
        <f t="shared" si="87"/>
        <v>8.4126209527162071E-3</v>
      </c>
      <c r="G972" s="5">
        <f t="shared" si="88"/>
        <v>0</v>
      </c>
      <c r="H972" s="5">
        <f t="shared" si="89"/>
        <v>0</v>
      </c>
    </row>
    <row r="973" spans="1:8" x14ac:dyDescent="0.2">
      <c r="A973" s="20">
        <v>42689</v>
      </c>
      <c r="B973" s="21">
        <v>2180.389893</v>
      </c>
      <c r="C973" s="3">
        <f t="shared" si="90"/>
        <v>7.4529552949928806E-3</v>
      </c>
      <c r="D973" s="3">
        <f t="shared" si="86"/>
        <v>6.5759242424372659E-3</v>
      </c>
      <c r="E973" s="4">
        <f t="shared" si="85"/>
        <v>-4.8376167513490907E-2</v>
      </c>
      <c r="F973" s="4">
        <f t="shared" si="87"/>
        <v>6.4744146466209421E-3</v>
      </c>
      <c r="G973" s="5">
        <f t="shared" si="88"/>
        <v>0</v>
      </c>
      <c r="H973" s="5">
        <f t="shared" si="89"/>
        <v>0</v>
      </c>
    </row>
    <row r="974" spans="1:8" x14ac:dyDescent="0.2">
      <c r="A974" s="20">
        <v>42690</v>
      </c>
      <c r="B974" s="21">
        <v>2176.9399410000001</v>
      </c>
      <c r="C974" s="3">
        <f t="shared" si="90"/>
        <v>-1.5835169024771387E-3</v>
      </c>
      <c r="D974" s="3">
        <f t="shared" si="86"/>
        <v>6.5008290032081183E-3</v>
      </c>
      <c r="E974" s="4">
        <f t="shared" si="85"/>
        <v>-4.7823725037196743E-2</v>
      </c>
      <c r="F974" s="4">
        <f t="shared" si="87"/>
        <v>2.2058728832596575E-3</v>
      </c>
      <c r="G974" s="5">
        <f t="shared" si="88"/>
        <v>0</v>
      </c>
      <c r="H974" s="5">
        <f t="shared" si="89"/>
        <v>0</v>
      </c>
    </row>
    <row r="975" spans="1:8" x14ac:dyDescent="0.2">
      <c r="A975" s="20">
        <v>42691</v>
      </c>
      <c r="B975" s="21">
        <v>2187.1201169999999</v>
      </c>
      <c r="C975" s="3">
        <f t="shared" si="90"/>
        <v>4.6654694620837109E-3</v>
      </c>
      <c r="D975" s="3">
        <f t="shared" si="86"/>
        <v>6.5491083182026366E-3</v>
      </c>
      <c r="E975" s="4">
        <f t="shared" si="85"/>
        <v>-4.8178894613898827E-2</v>
      </c>
      <c r="F975" s="4">
        <f t="shared" si="87"/>
        <v>1.0399951354128953E-2</v>
      </c>
      <c r="G975" s="5">
        <f t="shared" si="88"/>
        <v>0</v>
      </c>
      <c r="H975" s="5">
        <f t="shared" si="89"/>
        <v>0</v>
      </c>
    </row>
    <row r="976" spans="1:8" x14ac:dyDescent="0.2">
      <c r="A976" s="20">
        <v>42692</v>
      </c>
      <c r="B976" s="21">
        <v>2181.8999020000001</v>
      </c>
      <c r="C976" s="3">
        <f t="shared" si="90"/>
        <v>-2.3896514373653198E-3</v>
      </c>
      <c r="D976" s="3">
        <f t="shared" si="86"/>
        <v>6.570733330160939E-3</v>
      </c>
      <c r="E976" s="4">
        <f t="shared" si="85"/>
        <v>-4.8337980266714729E-2</v>
      </c>
      <c r="F976" s="4">
        <f t="shared" si="87"/>
        <v>6.371333190857263E-3</v>
      </c>
      <c r="G976" s="5">
        <f t="shared" si="88"/>
        <v>0</v>
      </c>
      <c r="H976" s="5">
        <f t="shared" si="89"/>
        <v>0</v>
      </c>
    </row>
    <row r="977" spans="1:8" x14ac:dyDescent="0.2">
      <c r="A977" s="20">
        <v>42695</v>
      </c>
      <c r="B977" s="21">
        <v>2198.179932</v>
      </c>
      <c r="C977" s="3">
        <f t="shared" si="90"/>
        <v>7.4337023919075753E-3</v>
      </c>
      <c r="D977" s="3">
        <f t="shared" si="86"/>
        <v>6.7179512231836701E-3</v>
      </c>
      <c r="E977" s="4">
        <f t="shared" si="85"/>
        <v>-4.94209972223984E-2</v>
      </c>
      <c r="F977" s="4">
        <f t="shared" si="87"/>
        <v>1.7285601545145406E-2</v>
      </c>
      <c r="G977" s="5">
        <f t="shared" si="88"/>
        <v>0</v>
      </c>
      <c r="H977" s="5">
        <f t="shared" si="89"/>
        <v>0</v>
      </c>
    </row>
    <row r="978" spans="1:8" x14ac:dyDescent="0.2">
      <c r="A978" s="20">
        <v>42696</v>
      </c>
      <c r="B978" s="21">
        <v>2202.9399410000001</v>
      </c>
      <c r="C978" s="3">
        <f t="shared" si="90"/>
        <v>2.1630907556930735E-3</v>
      </c>
      <c r="D978" s="3">
        <f t="shared" si="86"/>
        <v>6.6744767609162462E-3</v>
      </c>
      <c r="E978" s="4">
        <f t="shared" si="85"/>
        <v>-4.9101174823041133E-2</v>
      </c>
      <c r="F978" s="4">
        <f t="shared" si="87"/>
        <v>1.8634917751811447E-2</v>
      </c>
      <c r="G978" s="5">
        <f t="shared" si="88"/>
        <v>0</v>
      </c>
      <c r="H978" s="5">
        <f t="shared" si="89"/>
        <v>0</v>
      </c>
    </row>
    <row r="979" spans="1:8" x14ac:dyDescent="0.2">
      <c r="A979" s="20">
        <v>42697</v>
      </c>
      <c r="B979" s="21">
        <v>2204.719971</v>
      </c>
      <c r="C979" s="3">
        <f t="shared" si="90"/>
        <v>8.0769847597577586E-4</v>
      </c>
      <c r="D979" s="3">
        <f t="shared" si="86"/>
        <v>6.5792097563093796E-3</v>
      </c>
      <c r="E979" s="4">
        <f t="shared" si="85"/>
        <v>-4.8400337586561336E-2</v>
      </c>
      <c r="F979" s="4">
        <f t="shared" si="87"/>
        <v>2.0649590700178175E-2</v>
      </c>
      <c r="G979" s="5">
        <f t="shared" si="88"/>
        <v>0</v>
      </c>
      <c r="H979" s="5">
        <f t="shared" si="89"/>
        <v>0</v>
      </c>
    </row>
    <row r="980" spans="1:8" x14ac:dyDescent="0.2">
      <c r="A980" s="20">
        <v>42699</v>
      </c>
      <c r="B980" s="21">
        <v>2213.3500979999999</v>
      </c>
      <c r="C980" s="3">
        <f t="shared" si="90"/>
        <v>3.9067456340769443E-3</v>
      </c>
      <c r="D980" s="3">
        <f t="shared" si="86"/>
        <v>6.5619895321901442E-3</v>
      </c>
      <c r="E980" s="4">
        <f t="shared" si="85"/>
        <v>-4.8273656010572985E-2</v>
      </c>
      <c r="F980" s="4">
        <f t="shared" si="87"/>
        <v>2.4779897843863776E-2</v>
      </c>
      <c r="G980" s="5">
        <f t="shared" si="88"/>
        <v>0</v>
      </c>
      <c r="H980" s="5">
        <f t="shared" si="89"/>
        <v>0</v>
      </c>
    </row>
    <row r="981" spans="1:8" x14ac:dyDescent="0.2">
      <c r="A981" s="20">
        <v>42702</v>
      </c>
      <c r="B981" s="21">
        <v>2201.719971</v>
      </c>
      <c r="C981" s="3">
        <f t="shared" si="90"/>
        <v>-5.2683892752049318E-3</v>
      </c>
      <c r="D981" s="3">
        <f t="shared" si="86"/>
        <v>6.6600400310070796E-3</v>
      </c>
      <c r="E981" s="4">
        <f t="shared" si="85"/>
        <v>-4.8994970183406483E-2</v>
      </c>
      <c r="F981" s="4">
        <f t="shared" si="87"/>
        <v>2.9963978979278206E-2</v>
      </c>
      <c r="G981" s="5">
        <f t="shared" si="88"/>
        <v>0</v>
      </c>
      <c r="H981" s="5">
        <f t="shared" si="89"/>
        <v>0</v>
      </c>
    </row>
    <row r="982" spans="1:8" x14ac:dyDescent="0.2">
      <c r="A982" s="20">
        <v>42703</v>
      </c>
      <c r="B982" s="21">
        <v>2204.6599120000001</v>
      </c>
      <c r="C982" s="3">
        <f t="shared" si="90"/>
        <v>1.3344021688134898E-3</v>
      </c>
      <c r="D982" s="3">
        <f t="shared" si="86"/>
        <v>6.575889048204552E-3</v>
      </c>
      <c r="E982" s="4">
        <f t="shared" si="85"/>
        <v>-4.8375908605079787E-2</v>
      </c>
      <c r="F982" s="4">
        <f t="shared" si="87"/>
        <v>2.4470613575770819E-2</v>
      </c>
      <c r="G982" s="5">
        <f t="shared" si="88"/>
        <v>0</v>
      </c>
      <c r="H982" s="5">
        <f t="shared" si="89"/>
        <v>0</v>
      </c>
    </row>
    <row r="983" spans="1:8" x14ac:dyDescent="0.2">
      <c r="A983" s="20">
        <v>42704</v>
      </c>
      <c r="B983" s="21">
        <v>2198.8100589999999</v>
      </c>
      <c r="C983" s="3">
        <f t="shared" si="90"/>
        <v>-2.6569303207866061E-3</v>
      </c>
      <c r="D983" s="3">
        <f t="shared" si="86"/>
        <v>6.6344114669539917E-3</v>
      </c>
      <c r="E983" s="4">
        <f t="shared" si="85"/>
        <v>-4.8806432167752135E-2</v>
      </c>
      <c r="F983" s="4">
        <f t="shared" si="87"/>
        <v>3.1868044472406432E-2</v>
      </c>
      <c r="G983" s="5">
        <f t="shared" si="88"/>
        <v>0</v>
      </c>
      <c r="H983" s="5">
        <f t="shared" si="89"/>
        <v>0</v>
      </c>
    </row>
    <row r="984" spans="1:8" x14ac:dyDescent="0.2">
      <c r="A984" s="20">
        <v>42705</v>
      </c>
      <c r="B984" s="21">
        <v>2191.080078</v>
      </c>
      <c r="C984" s="3">
        <f t="shared" si="90"/>
        <v>-3.5217232085723734E-3</v>
      </c>
      <c r="D984" s="3">
        <f t="shared" si="86"/>
        <v>6.462568888676125E-3</v>
      </c>
      <c r="E984" s="4">
        <f t="shared" si="85"/>
        <v>-4.7542262288927752E-2</v>
      </c>
      <c r="F984" s="4">
        <f t="shared" si="87"/>
        <v>2.9718959994795138E-2</v>
      </c>
      <c r="G984" s="5">
        <f t="shared" si="88"/>
        <v>0</v>
      </c>
      <c r="H984" s="5">
        <f t="shared" si="89"/>
        <v>0</v>
      </c>
    </row>
    <row r="985" spans="1:8" x14ac:dyDescent="0.2">
      <c r="A985" s="20">
        <v>42706</v>
      </c>
      <c r="B985" s="21">
        <v>2191.9499510000001</v>
      </c>
      <c r="C985" s="3">
        <f t="shared" si="90"/>
        <v>3.9692769872242176E-4</v>
      </c>
      <c r="D985" s="3">
        <f t="shared" si="86"/>
        <v>6.1882898014041857E-3</v>
      </c>
      <c r="E985" s="4">
        <f t="shared" si="85"/>
        <v>-4.5524512299399751E-2</v>
      </c>
      <c r="F985" s="4">
        <f t="shared" si="87"/>
        <v>2.5887705704439972E-2</v>
      </c>
      <c r="G985" s="5">
        <f t="shared" si="88"/>
        <v>0</v>
      </c>
      <c r="H985" s="5">
        <f t="shared" si="89"/>
        <v>0</v>
      </c>
    </row>
    <row r="986" spans="1:8" x14ac:dyDescent="0.2">
      <c r="A986" s="20">
        <v>42709</v>
      </c>
      <c r="B986" s="21">
        <v>2204.709961</v>
      </c>
      <c r="C986" s="3">
        <f t="shared" si="90"/>
        <v>5.8044270335040676E-3</v>
      </c>
      <c r="D986" s="3">
        <f t="shared" si="86"/>
        <v>6.0506418921188873E-3</v>
      </c>
      <c r="E986" s="4">
        <f t="shared" si="85"/>
        <v>-4.4511897483296065E-2</v>
      </c>
      <c r="F986" s="4">
        <f t="shared" si="87"/>
        <v>2.6113534111384989E-2</v>
      </c>
      <c r="G986" s="5">
        <f t="shared" si="88"/>
        <v>0</v>
      </c>
      <c r="H986" s="5">
        <f t="shared" si="89"/>
        <v>0</v>
      </c>
    </row>
    <row r="987" spans="1:8" x14ac:dyDescent="0.2">
      <c r="A987" s="20">
        <v>42710</v>
      </c>
      <c r="B987" s="21">
        <v>2212.2299800000001</v>
      </c>
      <c r="C987" s="3">
        <f t="shared" si="90"/>
        <v>3.4050842286357528E-3</v>
      </c>
      <c r="D987" s="3">
        <f t="shared" si="86"/>
        <v>5.9735706801284424E-3</v>
      </c>
      <c r="E987" s="4">
        <f t="shared" si="85"/>
        <v>-4.3944918648951149E-2</v>
      </c>
      <c r="F987" s="4">
        <f t="shared" si="87"/>
        <v>1.057578933216396E-2</v>
      </c>
      <c r="G987" s="5">
        <f t="shared" si="88"/>
        <v>0</v>
      </c>
      <c r="H987" s="5">
        <f t="shared" si="89"/>
        <v>0</v>
      </c>
    </row>
    <row r="988" spans="1:8" x14ac:dyDescent="0.2">
      <c r="A988" s="20">
        <v>42711</v>
      </c>
      <c r="B988" s="21">
        <v>2241.3500979999999</v>
      </c>
      <c r="C988" s="3">
        <f t="shared" si="90"/>
        <v>1.3077359109980912E-2</v>
      </c>
      <c r="D988" s="3">
        <f t="shared" si="86"/>
        <v>4.7325149248459595E-3</v>
      </c>
      <c r="E988" s="4">
        <f t="shared" si="85"/>
        <v>-3.4815020113368962E-2</v>
      </c>
      <c r="F988" s="4">
        <f t="shared" si="87"/>
        <v>6.5540632961167021E-3</v>
      </c>
      <c r="G988" s="5">
        <f t="shared" si="88"/>
        <v>0</v>
      </c>
      <c r="H988" s="5">
        <f t="shared" si="89"/>
        <v>0</v>
      </c>
    </row>
    <row r="989" spans="1:8" x14ac:dyDescent="0.2">
      <c r="A989" s="20">
        <v>42712</v>
      </c>
      <c r="B989" s="21">
        <v>2246.1899410000001</v>
      </c>
      <c r="C989" s="3">
        <f t="shared" si="90"/>
        <v>2.1570146826418611E-3</v>
      </c>
      <c r="D989" s="3">
        <f t="shared" si="86"/>
        <v>4.7221973727322765E-3</v>
      </c>
      <c r="E989" s="4">
        <f t="shared" si="85"/>
        <v>-3.4739118443736026E-2</v>
      </c>
      <c r="F989" s="4">
        <f t="shared" si="87"/>
        <v>1.8835771935006942E-3</v>
      </c>
      <c r="G989" s="5">
        <f t="shared" si="88"/>
        <v>0</v>
      </c>
      <c r="H989" s="5">
        <f t="shared" si="89"/>
        <v>0</v>
      </c>
    </row>
    <row r="990" spans="1:8" x14ac:dyDescent="0.2">
      <c r="A990" s="20">
        <v>42713</v>
      </c>
      <c r="B990" s="21">
        <v>2259.530029</v>
      </c>
      <c r="C990" s="3">
        <f t="shared" si="90"/>
        <v>5.9214185824436353E-3</v>
      </c>
      <c r="D990" s="3">
        <f t="shared" si="86"/>
        <v>4.3706608694315469E-3</v>
      </c>
      <c r="E990" s="4">
        <f t="shared" si="85"/>
        <v>-3.2153019799071599E-2</v>
      </c>
      <c r="F990" s="4">
        <f t="shared" si="87"/>
        <v>5.2675083398170943E-3</v>
      </c>
      <c r="G990" s="5">
        <f t="shared" si="88"/>
        <v>0</v>
      </c>
      <c r="H990" s="5">
        <f t="shared" si="89"/>
        <v>0</v>
      </c>
    </row>
    <row r="991" spans="1:8" x14ac:dyDescent="0.2">
      <c r="A991" s="20">
        <v>42716</v>
      </c>
      <c r="B991" s="21">
        <v>2256.959961</v>
      </c>
      <c r="C991" s="3">
        <f t="shared" si="90"/>
        <v>-1.1380821315193454E-3</v>
      </c>
      <c r="D991" s="3">
        <f t="shared" si="86"/>
        <v>4.4266104286087614E-3</v>
      </c>
      <c r="E991" s="4">
        <f t="shared" ref="E991:E1054" si="91">D991*SQRT(10)*factor_var5</f>
        <v>-3.2564615971301794E-2</v>
      </c>
      <c r="F991" s="4">
        <f t="shared" si="87"/>
        <v>-9.6426157012644027E-3</v>
      </c>
      <c r="G991" s="5">
        <f t="shared" si="88"/>
        <v>0</v>
      </c>
      <c r="H991" s="5">
        <f t="shared" si="89"/>
        <v>0</v>
      </c>
    </row>
    <row r="992" spans="1:8" x14ac:dyDescent="0.2">
      <c r="A992" s="20">
        <v>42717</v>
      </c>
      <c r="B992" s="21">
        <v>2271.719971</v>
      </c>
      <c r="C992" s="3">
        <f t="shared" si="90"/>
        <v>6.5184833042276425E-3</v>
      </c>
      <c r="D992" s="3">
        <f t="shared" ref="D992:D1055" si="92">_xlfn.STDEV.S(C972:C992)</f>
        <v>4.4662211641846861E-3</v>
      </c>
      <c r="E992" s="4">
        <f t="shared" si="91"/>
        <v>-3.2856014641497441E-2</v>
      </c>
      <c r="F992" s="4">
        <f t="shared" ref="F992:F1055" si="93">LN(B1003/B993)</f>
        <v>-1.7856676601955915E-3</v>
      </c>
      <c r="G992" s="5">
        <f t="shared" ref="G992:G1055" si="94">IF(E992&lt;F992, 0, 1)</f>
        <v>0</v>
      </c>
      <c r="H992" s="5">
        <f t="shared" si="89"/>
        <v>0</v>
      </c>
    </row>
    <row r="993" spans="1:8" x14ac:dyDescent="0.2">
      <c r="A993" s="20">
        <v>42718</v>
      </c>
      <c r="B993" s="21">
        <v>2253.280029</v>
      </c>
      <c r="C993" s="3">
        <f t="shared" si="90"/>
        <v>-8.1502957242938472E-3</v>
      </c>
      <c r="D993" s="3">
        <f t="shared" si="92"/>
        <v>4.9964825437801936E-3</v>
      </c>
      <c r="E993" s="4">
        <f t="shared" si="91"/>
        <v>-3.6756913188914331E-2</v>
      </c>
      <c r="F993" s="4">
        <f t="shared" si="93"/>
        <v>-1.030921020514677E-2</v>
      </c>
      <c r="G993" s="5">
        <f t="shared" si="94"/>
        <v>0</v>
      </c>
      <c r="H993" s="5">
        <f t="shared" ref="H993:H1056" si="95">IF(G992*G993=0, 0, 1)</f>
        <v>0</v>
      </c>
    </row>
    <row r="994" spans="1:8" x14ac:dyDescent="0.2">
      <c r="A994" s="20">
        <v>42719</v>
      </c>
      <c r="B994" s="21">
        <v>2262.030029</v>
      </c>
      <c r="C994" s="3">
        <f t="shared" si="90"/>
        <v>3.8757076880631845E-3</v>
      </c>
      <c r="D994" s="3">
        <f t="shared" si="92"/>
        <v>4.8574895959644865E-3</v>
      </c>
      <c r="E994" s="4">
        <f t="shared" si="91"/>
        <v>-3.5734403518968012E-2</v>
      </c>
      <c r="F994" s="4">
        <f t="shared" si="93"/>
        <v>-1.0628667263096519E-4</v>
      </c>
      <c r="G994" s="5">
        <f t="shared" si="94"/>
        <v>0</v>
      </c>
      <c r="H994" s="5">
        <f t="shared" si="95"/>
        <v>0</v>
      </c>
    </row>
    <row r="995" spans="1:8" x14ac:dyDescent="0.2">
      <c r="A995" s="20">
        <v>42720</v>
      </c>
      <c r="B995" s="21">
        <v>2258.070068</v>
      </c>
      <c r="C995" s="3">
        <f t="shared" si="90"/>
        <v>-1.7521567788889247E-3</v>
      </c>
      <c r="D995" s="3">
        <f t="shared" si="92"/>
        <v>4.863412690826116E-3</v>
      </c>
      <c r="E995" s="4">
        <f t="shared" si="91"/>
        <v>-3.577797710933503E-2</v>
      </c>
      <c r="F995" s="4">
        <f t="shared" si="93"/>
        <v>3.6265044101326557E-3</v>
      </c>
      <c r="G995" s="5">
        <f t="shared" si="94"/>
        <v>0</v>
      </c>
      <c r="H995" s="5">
        <f t="shared" si="95"/>
        <v>0</v>
      </c>
    </row>
    <row r="996" spans="1:8" x14ac:dyDescent="0.2">
      <c r="A996" s="20">
        <v>42723</v>
      </c>
      <c r="B996" s="21">
        <v>2262.530029</v>
      </c>
      <c r="C996" s="3">
        <f t="shared" si="90"/>
        <v>1.9731727431487977E-3</v>
      </c>
      <c r="D996" s="3">
        <f t="shared" si="92"/>
        <v>4.8177764120209869E-3</v>
      </c>
      <c r="E996" s="4">
        <f t="shared" si="91"/>
        <v>-3.5442251181423329E-2</v>
      </c>
      <c r="F996" s="4">
        <f t="shared" si="93"/>
        <v>-7.7537582792957713E-4</v>
      </c>
      <c r="G996" s="5">
        <f t="shared" si="94"/>
        <v>0</v>
      </c>
      <c r="H996" s="5">
        <f t="shared" si="95"/>
        <v>0</v>
      </c>
    </row>
    <row r="997" spans="1:8" x14ac:dyDescent="0.2">
      <c r="A997" s="20">
        <v>42724</v>
      </c>
      <c r="B997" s="21">
        <v>2270.76001</v>
      </c>
      <c r="C997" s="3">
        <f t="shared" si="90"/>
        <v>3.6309126355809252E-3</v>
      </c>
      <c r="D997" s="3">
        <f t="shared" si="92"/>
        <v>4.7462076932563426E-3</v>
      </c>
      <c r="E997" s="4">
        <f t="shared" si="91"/>
        <v>-3.4915751757153633E-2</v>
      </c>
      <c r="F997" s="4">
        <f t="shared" si="93"/>
        <v>5.1957988160249019E-3</v>
      </c>
      <c r="G997" s="5">
        <f t="shared" si="94"/>
        <v>0</v>
      </c>
      <c r="H997" s="5">
        <f t="shared" si="95"/>
        <v>0</v>
      </c>
    </row>
    <row r="998" spans="1:8" x14ac:dyDescent="0.2">
      <c r="A998" s="20">
        <v>42725</v>
      </c>
      <c r="B998" s="21">
        <v>2265.179932</v>
      </c>
      <c r="C998" s="3">
        <f t="shared" si="90"/>
        <v>-2.4603856692401176E-3</v>
      </c>
      <c r="D998" s="3">
        <f t="shared" si="92"/>
        <v>4.6598110373618096E-3</v>
      </c>
      <c r="E998" s="4">
        <f t="shared" si="91"/>
        <v>-3.4280169754674496E-2</v>
      </c>
      <c r="F998" s="4">
        <f t="shared" si="93"/>
        <v>3.5056047522302293E-3</v>
      </c>
      <c r="G998" s="5">
        <f t="shared" si="94"/>
        <v>0</v>
      </c>
      <c r="H998" s="5">
        <f t="shared" si="95"/>
        <v>0</v>
      </c>
    </row>
    <row r="999" spans="1:8" x14ac:dyDescent="0.2">
      <c r="A999" s="20">
        <v>42726</v>
      </c>
      <c r="B999" s="21">
        <v>2260.959961</v>
      </c>
      <c r="C999" s="3">
        <f t="shared" si="90"/>
        <v>-1.8647113534051916E-3</v>
      </c>
      <c r="D999" s="3">
        <f t="shared" si="92"/>
        <v>4.7107315208405488E-3</v>
      </c>
      <c r="E999" s="4">
        <f t="shared" si="91"/>
        <v>-3.4654769240285724E-2</v>
      </c>
      <c r="F999" s="4">
        <f t="shared" si="93"/>
        <v>2.2546722724026747E-3</v>
      </c>
      <c r="G999" s="5">
        <f t="shared" si="94"/>
        <v>0</v>
      </c>
      <c r="H999" s="5">
        <f t="shared" si="95"/>
        <v>0</v>
      </c>
    </row>
    <row r="1000" spans="1:8" x14ac:dyDescent="0.2">
      <c r="A1000" s="20">
        <v>42727</v>
      </c>
      <c r="B1000" s="21">
        <v>2263.790039</v>
      </c>
      <c r="C1000" s="3">
        <f t="shared" si="90"/>
        <v>1.2509324798275364E-3</v>
      </c>
      <c r="D1000" s="3">
        <f t="shared" si="92"/>
        <v>4.7097002970008447E-3</v>
      </c>
      <c r="E1000" s="4">
        <f t="shared" si="91"/>
        <v>-3.4647182982388856E-2</v>
      </c>
      <c r="F1000" s="4">
        <f t="shared" si="93"/>
        <v>2.834465640267922E-3</v>
      </c>
      <c r="G1000" s="5">
        <f t="shared" si="94"/>
        <v>0</v>
      </c>
      <c r="H1000" s="5">
        <f t="shared" si="95"/>
        <v>0</v>
      </c>
    </row>
    <row r="1001" spans="1:8" x14ac:dyDescent="0.2">
      <c r="A1001" s="20">
        <v>42731</v>
      </c>
      <c r="B1001" s="21">
        <v>2268.8798830000001</v>
      </c>
      <c r="C1001" s="3">
        <f t="shared" si="90"/>
        <v>2.2458490147972553E-3</v>
      </c>
      <c r="D1001" s="3">
        <f t="shared" si="92"/>
        <v>4.6768452799503977E-3</v>
      </c>
      <c r="E1001" s="4">
        <f t="shared" si="91"/>
        <v>-3.440548314676211E-2</v>
      </c>
      <c r="F1001" s="4">
        <f t="shared" si="93"/>
        <v>9.0789939624068249E-3</v>
      </c>
      <c r="G1001" s="5">
        <f t="shared" si="94"/>
        <v>0</v>
      </c>
      <c r="H1001" s="5">
        <f t="shared" si="95"/>
        <v>0</v>
      </c>
    </row>
    <row r="1002" spans="1:8" x14ac:dyDescent="0.2">
      <c r="A1002" s="20">
        <v>42732</v>
      </c>
      <c r="B1002" s="21">
        <v>2249.919922</v>
      </c>
      <c r="C1002" s="3">
        <f t="shared" si="90"/>
        <v>-8.3916407368539048E-3</v>
      </c>
      <c r="D1002" s="3">
        <f t="shared" si="92"/>
        <v>4.9347108105261966E-3</v>
      </c>
      <c r="E1002" s="4">
        <f t="shared" si="91"/>
        <v>-3.6302485855915369E-2</v>
      </c>
      <c r="F1002" s="4">
        <f t="shared" si="93"/>
        <v>1.1220473405177563E-2</v>
      </c>
      <c r="G1002" s="5">
        <f t="shared" si="94"/>
        <v>0</v>
      </c>
      <c r="H1002" s="5">
        <f t="shared" si="95"/>
        <v>0</v>
      </c>
    </row>
    <row r="1003" spans="1:8" x14ac:dyDescent="0.2">
      <c r="A1003" s="20">
        <v>42733</v>
      </c>
      <c r="B1003" s="21">
        <v>2249.26001</v>
      </c>
      <c r="C1003" s="3">
        <f t="shared" si="90"/>
        <v>-2.9334768322500485E-4</v>
      </c>
      <c r="D1003" s="3">
        <f t="shared" si="92"/>
        <v>4.9424883831837192E-3</v>
      </c>
      <c r="E1003" s="4">
        <f t="shared" si="91"/>
        <v>-3.6359702019584127E-2</v>
      </c>
      <c r="F1003" s="4">
        <f t="shared" si="93"/>
        <v>1.2896393806399018E-2</v>
      </c>
      <c r="G1003" s="5">
        <f t="shared" si="94"/>
        <v>0</v>
      </c>
      <c r="H1003" s="5">
        <f t="shared" si="95"/>
        <v>0</v>
      </c>
    </row>
    <row r="1004" spans="1:8" x14ac:dyDescent="0.2">
      <c r="A1004" s="20">
        <v>42734</v>
      </c>
      <c r="B1004" s="21">
        <v>2238.830078</v>
      </c>
      <c r="C1004" s="3">
        <f t="shared" si="90"/>
        <v>-4.6478348568878983E-3</v>
      </c>
      <c r="D1004" s="3">
        <f t="shared" si="92"/>
        <v>5.033466409826411E-3</v>
      </c>
      <c r="E1004" s="4">
        <f t="shared" si="91"/>
        <v>-3.7028987141287793E-2</v>
      </c>
      <c r="F1004" s="4">
        <f t="shared" si="93"/>
        <v>6.2078275222541123E-3</v>
      </c>
      <c r="G1004" s="5">
        <f t="shared" si="94"/>
        <v>0</v>
      </c>
      <c r="H1004" s="5">
        <f t="shared" si="95"/>
        <v>0</v>
      </c>
    </row>
    <row r="1005" spans="1:8" x14ac:dyDescent="0.2">
      <c r="A1005" s="20">
        <v>42738</v>
      </c>
      <c r="B1005" s="21">
        <v>2257.830078</v>
      </c>
      <c r="C1005" s="3">
        <f t="shared" si="90"/>
        <v>8.4507667536269683E-3</v>
      </c>
      <c r="D1005" s="3">
        <f t="shared" si="92"/>
        <v>5.1881416883951051E-3</v>
      </c>
      <c r="E1005" s="4">
        <f t="shared" si="91"/>
        <v>-3.8166864785611397E-2</v>
      </c>
      <c r="F1005" s="4">
        <f t="shared" si="93"/>
        <v>-3.1139742931346015E-3</v>
      </c>
      <c r="G1005" s="5">
        <f t="shared" si="94"/>
        <v>0</v>
      </c>
      <c r="H1005" s="5">
        <f t="shared" si="95"/>
        <v>0</v>
      </c>
    </row>
    <row r="1006" spans="1:8" x14ac:dyDescent="0.2">
      <c r="A1006" s="20">
        <v>42739</v>
      </c>
      <c r="B1006" s="21">
        <v>2270.75</v>
      </c>
      <c r="C1006" s="3">
        <f t="shared" si="90"/>
        <v>5.70596382591232E-3</v>
      </c>
      <c r="D1006" s="3">
        <f t="shared" si="92"/>
        <v>5.2641288072772493E-3</v>
      </c>
      <c r="E1006" s="4">
        <f t="shared" si="91"/>
        <v>-3.8725868426223241E-2</v>
      </c>
      <c r="F1006" s="4">
        <f t="shared" si="93"/>
        <v>1.0175777289715496E-3</v>
      </c>
      <c r="G1006" s="5">
        <f t="shared" si="94"/>
        <v>0</v>
      </c>
      <c r="H1006" s="5">
        <f t="shared" si="95"/>
        <v>0</v>
      </c>
    </row>
    <row r="1007" spans="1:8" x14ac:dyDescent="0.2">
      <c r="A1007" s="20">
        <v>42740</v>
      </c>
      <c r="B1007" s="21">
        <v>2269</v>
      </c>
      <c r="C1007" s="3">
        <f t="shared" si="90"/>
        <v>-7.7096760248118474E-4</v>
      </c>
      <c r="D1007" s="3">
        <f t="shared" si="92"/>
        <v>5.2018397379050198E-3</v>
      </c>
      <c r="E1007" s="4">
        <f t="shared" si="91"/>
        <v>-3.8267635280110596E-2</v>
      </c>
      <c r="F1007" s="4">
        <f t="shared" si="93"/>
        <v>-5.186961146550274E-3</v>
      </c>
      <c r="G1007" s="5">
        <f t="shared" si="94"/>
        <v>0</v>
      </c>
      <c r="H1007" s="5">
        <f t="shared" si="95"/>
        <v>0</v>
      </c>
    </row>
    <row r="1008" spans="1:8" x14ac:dyDescent="0.2">
      <c r="A1008" s="20">
        <v>42741</v>
      </c>
      <c r="B1008" s="21">
        <v>2276.9799800000001</v>
      </c>
      <c r="C1008" s="3">
        <f t="shared" si="90"/>
        <v>3.5107889747143313E-3</v>
      </c>
      <c r="D1008" s="3">
        <f t="shared" si="92"/>
        <v>5.203959454556051E-3</v>
      </c>
      <c r="E1008" s="4">
        <f t="shared" si="91"/>
        <v>-3.8283229098410643E-2</v>
      </c>
      <c r="F1008" s="4">
        <f t="shared" si="93"/>
        <v>4.9110847178724512E-3</v>
      </c>
      <c r="G1008" s="5">
        <f t="shared" si="94"/>
        <v>0</v>
      </c>
      <c r="H1008" s="5">
        <f t="shared" si="95"/>
        <v>0</v>
      </c>
    </row>
    <row r="1009" spans="1:8" x14ac:dyDescent="0.2">
      <c r="A1009" s="20">
        <v>42744</v>
      </c>
      <c r="B1009" s="21">
        <v>2268.8999020000001</v>
      </c>
      <c r="C1009" s="3">
        <f t="shared" si="90"/>
        <v>-3.5549054171999466E-3</v>
      </c>
      <c r="D1009" s="3">
        <f t="shared" si="92"/>
        <v>4.5594320236354915E-3</v>
      </c>
      <c r="E1009" s="4">
        <f t="shared" si="91"/>
        <v>-3.3541725727061496E-2</v>
      </c>
      <c r="F1009" s="4">
        <f t="shared" si="93"/>
        <v>1.2905137589877519E-2</v>
      </c>
      <c r="G1009" s="5">
        <f t="shared" si="94"/>
        <v>0</v>
      </c>
      <c r="H1009" s="5">
        <f t="shared" si="95"/>
        <v>0</v>
      </c>
    </row>
    <row r="1010" spans="1:8" x14ac:dyDescent="0.2">
      <c r="A1010" s="20">
        <v>42745</v>
      </c>
      <c r="B1010" s="21">
        <v>2268.8999020000001</v>
      </c>
      <c r="C1010" s="3">
        <f t="shared" si="90"/>
        <v>0</v>
      </c>
      <c r="D1010" s="3">
        <f t="shared" si="92"/>
        <v>4.5464481205418862E-3</v>
      </c>
      <c r="E1010" s="4">
        <f t="shared" si="91"/>
        <v>-3.3446208892031412E-2</v>
      </c>
      <c r="F1010" s="4">
        <f t="shared" si="93"/>
        <v>9.3438405100074659E-3</v>
      </c>
      <c r="G1010" s="5">
        <f t="shared" si="94"/>
        <v>0</v>
      </c>
      <c r="H1010" s="5">
        <f t="shared" si="95"/>
        <v>0</v>
      </c>
    </row>
    <row r="1011" spans="1:8" x14ac:dyDescent="0.2">
      <c r="A1011" s="20">
        <v>42746</v>
      </c>
      <c r="B1011" s="21">
        <v>2275.320068</v>
      </c>
      <c r="C1011" s="3">
        <f t="shared" si="90"/>
        <v>2.825642382662228E-3</v>
      </c>
      <c r="D1011" s="3">
        <f t="shared" si="92"/>
        <v>4.4092768386398062E-3</v>
      </c>
      <c r="E1011" s="4">
        <f t="shared" si="91"/>
        <v>-3.2437100412874752E-2</v>
      </c>
      <c r="F1011" s="4">
        <f t="shared" si="93"/>
        <v>1.0624113101465837E-2</v>
      </c>
      <c r="G1011" s="5">
        <f t="shared" si="94"/>
        <v>0</v>
      </c>
      <c r="H1011" s="5">
        <f t="shared" si="95"/>
        <v>0</v>
      </c>
    </row>
    <row r="1012" spans="1:8" x14ac:dyDescent="0.2">
      <c r="A1012" s="20">
        <v>42747</v>
      </c>
      <c r="B1012" s="21">
        <v>2270.4399410000001</v>
      </c>
      <c r="C1012" s="3">
        <f t="shared" si="90"/>
        <v>-2.1471124147148762E-3</v>
      </c>
      <c r="D1012" s="3">
        <f t="shared" si="92"/>
        <v>4.4315349459912237E-3</v>
      </c>
      <c r="E1012" s="4">
        <f t="shared" si="91"/>
        <v>-3.260084346861384E-2</v>
      </c>
      <c r="F1012" s="4">
        <f t="shared" si="93"/>
        <v>2.7483078721544595E-3</v>
      </c>
      <c r="G1012" s="5">
        <f t="shared" si="94"/>
        <v>0</v>
      </c>
      <c r="H1012" s="5">
        <f t="shared" si="95"/>
        <v>0</v>
      </c>
    </row>
    <row r="1013" spans="1:8" x14ac:dyDescent="0.2">
      <c r="A1013" s="20">
        <v>42748</v>
      </c>
      <c r="B1013" s="21">
        <v>2274.639893</v>
      </c>
      <c r="C1013" s="3">
        <f t="shared" si="90"/>
        <v>1.8481317595456588E-3</v>
      </c>
      <c r="D1013" s="3">
        <f t="shared" si="92"/>
        <v>4.214884491303513E-3</v>
      </c>
      <c r="E1013" s="4">
        <f t="shared" si="91"/>
        <v>-3.1007041852072988E-2</v>
      </c>
      <c r="F1013" s="4">
        <f t="shared" si="93"/>
        <v>4.8299207882187842E-3</v>
      </c>
      <c r="G1013" s="5">
        <f t="shared" si="94"/>
        <v>0</v>
      </c>
      <c r="H1013" s="5">
        <f t="shared" si="95"/>
        <v>0</v>
      </c>
    </row>
    <row r="1014" spans="1:8" x14ac:dyDescent="0.2">
      <c r="A1014" s="20">
        <v>42752</v>
      </c>
      <c r="B1014" s="21">
        <v>2267.889893</v>
      </c>
      <c r="C1014" s="3">
        <f t="shared" si="90"/>
        <v>-2.9719144556663584E-3</v>
      </c>
      <c r="D1014" s="3">
        <f t="shared" si="92"/>
        <v>3.845773993431955E-3</v>
      </c>
      <c r="E1014" s="4">
        <f t="shared" si="91"/>
        <v>-2.8291659098605561E-2</v>
      </c>
      <c r="F1014" s="4">
        <f t="shared" si="93"/>
        <v>3.3660394645294582E-3</v>
      </c>
      <c r="G1014" s="5">
        <f t="shared" si="94"/>
        <v>0</v>
      </c>
      <c r="H1014" s="5">
        <f t="shared" si="95"/>
        <v>0</v>
      </c>
    </row>
    <row r="1015" spans="1:8" x14ac:dyDescent="0.2">
      <c r="A1015" s="20">
        <v>42753</v>
      </c>
      <c r="B1015" s="21">
        <v>2271.889893</v>
      </c>
      <c r="C1015" s="3">
        <f t="shared" si="90"/>
        <v>1.7622004694819377E-3</v>
      </c>
      <c r="D1015" s="3">
        <f t="shared" si="92"/>
        <v>3.7747316102179052E-3</v>
      </c>
      <c r="E1015" s="4">
        <f t="shared" si="91"/>
        <v>-2.7769031692294884E-2</v>
      </c>
      <c r="F1015" s="4">
        <f t="shared" si="93"/>
        <v>7.5520243680094502E-3</v>
      </c>
      <c r="G1015" s="5">
        <f t="shared" si="94"/>
        <v>0</v>
      </c>
      <c r="H1015" s="5">
        <f t="shared" si="95"/>
        <v>0</v>
      </c>
    </row>
    <row r="1016" spans="1:8" x14ac:dyDescent="0.2">
      <c r="A1016" s="20">
        <v>42754</v>
      </c>
      <c r="B1016" s="21">
        <v>2263.6899410000001</v>
      </c>
      <c r="C1016" s="3">
        <f t="shared" si="90"/>
        <v>-3.6158379894762971E-3</v>
      </c>
      <c r="D1016" s="3">
        <f t="shared" si="92"/>
        <v>3.8443646883939988E-3</v>
      </c>
      <c r="E1016" s="4">
        <f t="shared" si="91"/>
        <v>-2.8281291464478359E-2</v>
      </c>
      <c r="F1016" s="4">
        <f t="shared" si="93"/>
        <v>1.1429936706635894E-2</v>
      </c>
      <c r="G1016" s="5">
        <f t="shared" si="94"/>
        <v>0</v>
      </c>
      <c r="H1016" s="5">
        <f t="shared" si="95"/>
        <v>0</v>
      </c>
    </row>
    <row r="1017" spans="1:8" x14ac:dyDescent="0.2">
      <c r="A1017" s="20">
        <v>42755</v>
      </c>
      <c r="B1017" s="21">
        <v>2271.3100589999999</v>
      </c>
      <c r="C1017" s="3">
        <f t="shared" si="90"/>
        <v>3.360584419625029E-3</v>
      </c>
      <c r="D1017" s="3">
        <f t="shared" si="92"/>
        <v>3.8894909995367106E-3</v>
      </c>
      <c r="E1017" s="4">
        <f t="shared" si="91"/>
        <v>-2.8613265785748312E-2</v>
      </c>
      <c r="F1017" s="4">
        <f t="shared" si="93"/>
        <v>1.200608921652903E-2</v>
      </c>
      <c r="G1017" s="5">
        <f t="shared" si="94"/>
        <v>0</v>
      </c>
      <c r="H1017" s="5">
        <f t="shared" si="95"/>
        <v>0</v>
      </c>
    </row>
    <row r="1018" spans="1:8" x14ac:dyDescent="0.2">
      <c r="A1018" s="20">
        <v>42758</v>
      </c>
      <c r="B1018" s="21">
        <v>2265.1999510000001</v>
      </c>
      <c r="C1018" s="3">
        <f t="shared" si="90"/>
        <v>-2.6937499008075371E-3</v>
      </c>
      <c r="D1018" s="3">
        <f t="shared" si="92"/>
        <v>3.8539830443870141E-3</v>
      </c>
      <c r="E1018" s="4">
        <f t="shared" si="91"/>
        <v>-2.8352049457357861E-2</v>
      </c>
      <c r="F1018" s="4">
        <f t="shared" si="93"/>
        <v>5.6897520014364666E-3</v>
      </c>
      <c r="G1018" s="5">
        <f t="shared" si="94"/>
        <v>0</v>
      </c>
      <c r="H1018" s="5">
        <f t="shared" si="95"/>
        <v>0</v>
      </c>
    </row>
    <row r="1019" spans="1:8" x14ac:dyDescent="0.2">
      <c r="A1019" s="20">
        <v>42759</v>
      </c>
      <c r="B1019" s="21">
        <v>2280.070068</v>
      </c>
      <c r="C1019" s="3">
        <f t="shared" si="90"/>
        <v>6.5431404472227183E-3</v>
      </c>
      <c r="D1019" s="3">
        <f t="shared" si="92"/>
        <v>4.0747078404572623E-3</v>
      </c>
      <c r="E1019" s="4">
        <f t="shared" si="91"/>
        <v>-2.9975824202232028E-2</v>
      </c>
      <c r="F1019" s="4">
        <f t="shared" si="93"/>
        <v>-1.6112186129728268E-3</v>
      </c>
      <c r="G1019" s="5">
        <f t="shared" si="94"/>
        <v>0</v>
      </c>
      <c r="H1019" s="5">
        <f t="shared" si="95"/>
        <v>0</v>
      </c>
    </row>
    <row r="1020" spans="1:8" x14ac:dyDescent="0.2">
      <c r="A1020" s="20">
        <v>42760</v>
      </c>
      <c r="B1020" s="21">
        <v>2298.3701169999999</v>
      </c>
      <c r="C1020" s="3">
        <f t="shared" si="90"/>
        <v>7.9940528720048743E-3</v>
      </c>
      <c r="D1020" s="3">
        <f t="shared" si="92"/>
        <v>4.3687093052603137E-3</v>
      </c>
      <c r="E1020" s="4">
        <f t="shared" si="91"/>
        <v>-3.2138663004227214E-2</v>
      </c>
      <c r="F1020" s="4">
        <f t="shared" si="93"/>
        <v>4.8604996844770626E-3</v>
      </c>
      <c r="G1020" s="5">
        <f t="shared" si="94"/>
        <v>0</v>
      </c>
      <c r="H1020" s="5">
        <f t="shared" si="95"/>
        <v>0</v>
      </c>
    </row>
    <row r="1021" spans="1:8" x14ac:dyDescent="0.2">
      <c r="A1021" s="20">
        <v>42761</v>
      </c>
      <c r="B1021" s="21">
        <v>2296.679932</v>
      </c>
      <c r="C1021" s="3">
        <f t="shared" si="90"/>
        <v>-7.3565469720765909E-4</v>
      </c>
      <c r="D1021" s="3">
        <f t="shared" si="92"/>
        <v>4.3795304435387391E-3</v>
      </c>
      <c r="E1021" s="4">
        <f t="shared" si="91"/>
        <v>-3.2218269334644695E-2</v>
      </c>
      <c r="F1021" s="4">
        <f t="shared" si="93"/>
        <v>9.2870465594042349E-3</v>
      </c>
      <c r="G1021" s="5">
        <f t="shared" si="94"/>
        <v>0</v>
      </c>
      <c r="H1021" s="5">
        <f t="shared" si="95"/>
        <v>0</v>
      </c>
    </row>
    <row r="1022" spans="1:8" x14ac:dyDescent="0.2">
      <c r="A1022" s="20">
        <v>42762</v>
      </c>
      <c r="B1022" s="21">
        <v>2294.6899410000001</v>
      </c>
      <c r="C1022" s="3">
        <f t="shared" si="90"/>
        <v>-8.668398232565737E-4</v>
      </c>
      <c r="D1022" s="3">
        <f t="shared" si="92"/>
        <v>4.3768020847335621E-3</v>
      </c>
      <c r="E1022" s="4">
        <f t="shared" si="91"/>
        <v>-3.2198198005090078E-2</v>
      </c>
      <c r="F1022" s="4">
        <f t="shared" si="93"/>
        <v>2.0546853464763433E-2</v>
      </c>
      <c r="G1022" s="5">
        <f t="shared" si="94"/>
        <v>0</v>
      </c>
      <c r="H1022" s="5">
        <f t="shared" si="95"/>
        <v>0</v>
      </c>
    </row>
    <row r="1023" spans="1:8" x14ac:dyDescent="0.2">
      <c r="A1023" s="20">
        <v>42765</v>
      </c>
      <c r="B1023" s="21">
        <v>2280.8999020000001</v>
      </c>
      <c r="C1023" s="3">
        <f t="shared" si="90"/>
        <v>-6.0276734697655744E-3</v>
      </c>
      <c r="D1023" s="3">
        <f t="shared" si="92"/>
        <v>4.1606992856243006E-3</v>
      </c>
      <c r="E1023" s="4">
        <f t="shared" si="91"/>
        <v>-3.0608425248527842E-2</v>
      </c>
      <c r="F1023" s="4">
        <f t="shared" si="93"/>
        <v>2.5436482146564209E-2</v>
      </c>
      <c r="G1023" s="5">
        <f t="shared" si="94"/>
        <v>0</v>
      </c>
      <c r="H1023" s="5">
        <f t="shared" si="95"/>
        <v>0</v>
      </c>
    </row>
    <row r="1024" spans="1:8" x14ac:dyDescent="0.2">
      <c r="A1024" s="20">
        <v>42766</v>
      </c>
      <c r="B1024" s="21">
        <v>2278.8701169999999</v>
      </c>
      <c r="C1024" s="3">
        <f t="shared" si="90"/>
        <v>-8.9030153960211638E-4</v>
      </c>
      <c r="D1024" s="3">
        <f t="shared" si="92"/>
        <v>4.1695051962158444E-3</v>
      </c>
      <c r="E1024" s="4">
        <f t="shared" si="91"/>
        <v>-3.0673206439761191E-2</v>
      </c>
      <c r="F1024" s="4">
        <f t="shared" si="93"/>
        <v>3.0118051719980103E-2</v>
      </c>
      <c r="G1024" s="5">
        <f t="shared" si="94"/>
        <v>0</v>
      </c>
      <c r="H1024" s="5">
        <f t="shared" si="95"/>
        <v>0</v>
      </c>
    </row>
    <row r="1025" spans="1:8" x14ac:dyDescent="0.2">
      <c r="A1025" s="20">
        <v>42767</v>
      </c>
      <c r="B1025" s="21">
        <v>2279.5500489999999</v>
      </c>
      <c r="C1025" s="3">
        <f t="shared" si="90"/>
        <v>2.9831914579263465E-4</v>
      </c>
      <c r="D1025" s="3">
        <f t="shared" si="92"/>
        <v>3.9928457596892647E-3</v>
      </c>
      <c r="E1025" s="4">
        <f t="shared" si="91"/>
        <v>-2.937360106427693E-2</v>
      </c>
      <c r="F1025" s="4">
        <f t="shared" si="93"/>
        <v>2.8683413330905717E-2</v>
      </c>
      <c r="G1025" s="5">
        <f t="shared" si="94"/>
        <v>0</v>
      </c>
      <c r="H1025" s="5">
        <f t="shared" si="95"/>
        <v>0</v>
      </c>
    </row>
    <row r="1026" spans="1:8" x14ac:dyDescent="0.2">
      <c r="A1026" s="20">
        <v>42768</v>
      </c>
      <c r="B1026" s="21">
        <v>2280.8500979999999</v>
      </c>
      <c r="C1026" s="3">
        <f t="shared" si="90"/>
        <v>5.7014691400356185E-4</v>
      </c>
      <c r="D1026" s="3">
        <f t="shared" si="92"/>
        <v>3.5940001051035873E-3</v>
      </c>
      <c r="E1026" s="4">
        <f t="shared" si="91"/>
        <v>-2.6439469908423864E-2</v>
      </c>
      <c r="F1026" s="4">
        <f t="shared" si="93"/>
        <v>2.3122065726892752E-2</v>
      </c>
      <c r="G1026" s="5">
        <f t="shared" si="94"/>
        <v>0</v>
      </c>
      <c r="H1026" s="5">
        <f t="shared" si="95"/>
        <v>0</v>
      </c>
    </row>
    <row r="1027" spans="1:8" x14ac:dyDescent="0.2">
      <c r="A1027" s="20">
        <v>42769</v>
      </c>
      <c r="B1027" s="21">
        <v>2297.419922</v>
      </c>
      <c r="C1027" s="3">
        <f t="shared" si="90"/>
        <v>7.23849675825126E-3</v>
      </c>
      <c r="D1027" s="3">
        <f t="shared" si="92"/>
        <v>3.718750674828328E-3</v>
      </c>
      <c r="E1027" s="4">
        <f t="shared" si="91"/>
        <v>-2.7357204699141394E-2</v>
      </c>
      <c r="F1027" s="4">
        <f t="shared" si="93"/>
        <v>3.1269513263664374E-2</v>
      </c>
      <c r="G1027" s="5">
        <f t="shared" si="94"/>
        <v>0</v>
      </c>
      <c r="H1027" s="5">
        <f t="shared" si="95"/>
        <v>0</v>
      </c>
    </row>
    <row r="1028" spans="1:8" x14ac:dyDescent="0.2">
      <c r="A1028" s="20">
        <v>42772</v>
      </c>
      <c r="B1028" s="21">
        <v>2292.5600589999999</v>
      </c>
      <c r="C1028" s="3">
        <f t="shared" si="90"/>
        <v>-2.1175973909143666E-3</v>
      </c>
      <c r="D1028" s="3">
        <f t="shared" si="92"/>
        <v>3.7542184859884449E-3</v>
      </c>
      <c r="E1028" s="4">
        <f t="shared" si="91"/>
        <v>-2.7618125705947693E-2</v>
      </c>
      <c r="F1028" s="4">
        <f t="shared" si="93"/>
        <v>2.9959923653365614E-2</v>
      </c>
      <c r="G1028" s="5">
        <f t="shared" si="94"/>
        <v>0</v>
      </c>
      <c r="H1028" s="5">
        <f t="shared" si="95"/>
        <v>0</v>
      </c>
    </row>
    <row r="1029" spans="1:8" x14ac:dyDescent="0.2">
      <c r="A1029" s="20">
        <v>42773</v>
      </c>
      <c r="B1029" s="21">
        <v>2293.080078</v>
      </c>
      <c r="C1029" s="3">
        <f t="shared" si="90"/>
        <v>2.2680323213039314E-4</v>
      </c>
      <c r="D1029" s="3">
        <f t="shared" si="92"/>
        <v>3.6900282465577821E-3</v>
      </c>
      <c r="E1029" s="4">
        <f t="shared" si="91"/>
        <v>-2.7145906492199889E-2</v>
      </c>
      <c r="F1029" s="4">
        <f t="shared" si="93"/>
        <v>2.9685740690987398E-2</v>
      </c>
      <c r="G1029" s="5">
        <f t="shared" si="94"/>
        <v>0</v>
      </c>
      <c r="H1029" s="5">
        <f t="shared" si="95"/>
        <v>0</v>
      </c>
    </row>
    <row r="1030" spans="1:8" x14ac:dyDescent="0.2">
      <c r="A1030" s="20">
        <v>42774</v>
      </c>
      <c r="B1030" s="21">
        <v>2294.669922</v>
      </c>
      <c r="C1030" s="3">
        <f t="shared" si="90"/>
        <v>6.9308225759549607E-4</v>
      </c>
      <c r="D1030" s="3">
        <f t="shared" si="92"/>
        <v>3.5809167872821544E-3</v>
      </c>
      <c r="E1030" s="4">
        <f t="shared" si="91"/>
        <v>-2.6343221723191229E-2</v>
      </c>
      <c r="F1030" s="4">
        <f t="shared" si="93"/>
        <v>2.5441927197116E-2</v>
      </c>
      <c r="G1030" s="5">
        <f t="shared" si="94"/>
        <v>0</v>
      </c>
      <c r="H1030" s="5">
        <f t="shared" si="95"/>
        <v>0</v>
      </c>
    </row>
    <row r="1031" spans="1:8" x14ac:dyDescent="0.2">
      <c r="A1031" s="20">
        <v>42775</v>
      </c>
      <c r="B1031" s="21">
        <v>2307.8701169999999</v>
      </c>
      <c r="C1031" s="3">
        <f t="shared" si="90"/>
        <v>5.7360636002423832E-3</v>
      </c>
      <c r="D1031" s="3">
        <f t="shared" si="92"/>
        <v>3.7525002944544593E-3</v>
      </c>
      <c r="E1031" s="4">
        <f t="shared" si="91"/>
        <v>-2.7605485730424258E-2</v>
      </c>
      <c r="F1031" s="4">
        <f t="shared" si="93"/>
        <v>2.2899685366977594E-2</v>
      </c>
      <c r="G1031" s="5">
        <f t="shared" si="94"/>
        <v>0</v>
      </c>
      <c r="H1031" s="5">
        <f t="shared" si="95"/>
        <v>0</v>
      </c>
    </row>
    <row r="1032" spans="1:8" x14ac:dyDescent="0.2">
      <c r="A1032" s="20">
        <v>42776</v>
      </c>
      <c r="B1032" s="21">
        <v>2316.1000979999999</v>
      </c>
      <c r="C1032" s="3">
        <f t="shared" si="90"/>
        <v>3.5597070516704093E-3</v>
      </c>
      <c r="D1032" s="3">
        <f t="shared" si="92"/>
        <v>3.7755541797461897E-3</v>
      </c>
      <c r="E1032" s="4">
        <f t="shared" si="91"/>
        <v>-2.7775082972666242E-2</v>
      </c>
      <c r="F1032" s="4">
        <f t="shared" si="93"/>
        <v>1.5085845994674186E-2</v>
      </c>
      <c r="G1032" s="5">
        <f t="shared" si="94"/>
        <v>0</v>
      </c>
      <c r="H1032" s="5">
        <f t="shared" si="95"/>
        <v>0</v>
      </c>
    </row>
    <row r="1033" spans="1:8" x14ac:dyDescent="0.2">
      <c r="A1033" s="20">
        <v>42779</v>
      </c>
      <c r="B1033" s="21">
        <v>2328.25</v>
      </c>
      <c r="C1033" s="3">
        <f t="shared" si="90"/>
        <v>5.2321334355937893E-3</v>
      </c>
      <c r="D1033" s="3">
        <f t="shared" si="92"/>
        <v>3.8261206947357109E-3</v>
      </c>
      <c r="E1033" s="4">
        <f t="shared" si="91"/>
        <v>-2.8147078468587567E-2</v>
      </c>
      <c r="F1033" s="4">
        <f t="shared" si="93"/>
        <v>2.4667729783801214E-2</v>
      </c>
      <c r="G1033" s="5">
        <f t="shared" si="94"/>
        <v>0</v>
      </c>
      <c r="H1033" s="5">
        <f t="shared" si="95"/>
        <v>0</v>
      </c>
    </row>
    <row r="1034" spans="1:8" x14ac:dyDescent="0.2">
      <c r="A1034" s="20">
        <v>42780</v>
      </c>
      <c r="B1034" s="21">
        <v>2337.580078</v>
      </c>
      <c r="C1034" s="3">
        <f t="shared" si="90"/>
        <v>3.9993271421984809E-3</v>
      </c>
      <c r="D1034" s="3">
        <f t="shared" si="92"/>
        <v>3.8729278528650368E-3</v>
      </c>
      <c r="E1034" s="4">
        <f t="shared" si="91"/>
        <v>-2.8491418038055522E-2</v>
      </c>
      <c r="F1034" s="4">
        <f t="shared" si="93"/>
        <v>1.3810724118880445E-2</v>
      </c>
      <c r="G1034" s="5">
        <f t="shared" si="94"/>
        <v>0</v>
      </c>
      <c r="H1034" s="5">
        <f t="shared" si="95"/>
        <v>0</v>
      </c>
    </row>
    <row r="1035" spans="1:8" x14ac:dyDescent="0.2">
      <c r="A1035" s="20">
        <v>42781</v>
      </c>
      <c r="B1035" s="21">
        <v>2349.25</v>
      </c>
      <c r="C1035" s="3">
        <f t="shared" si="90"/>
        <v>4.9798887192087238E-3</v>
      </c>
      <c r="D1035" s="3">
        <f t="shared" si="92"/>
        <v>3.8228058845656914E-3</v>
      </c>
      <c r="E1035" s="4">
        <f t="shared" si="91"/>
        <v>-2.8122692875604996E-2</v>
      </c>
      <c r="F1035" s="4">
        <f t="shared" si="93"/>
        <v>1.5178965831329024E-2</v>
      </c>
      <c r="G1035" s="5">
        <f t="shared" si="94"/>
        <v>0</v>
      </c>
      <c r="H1035" s="5">
        <f t="shared" si="95"/>
        <v>0</v>
      </c>
    </row>
    <row r="1036" spans="1:8" x14ac:dyDescent="0.2">
      <c r="A1036" s="20">
        <v>42782</v>
      </c>
      <c r="B1036" s="21">
        <v>2347.219971</v>
      </c>
      <c r="C1036" s="3">
        <f t="shared" ref="C1036:C1099" si="96">LN(B1036/B1035)</f>
        <v>-8.6449147507085061E-4</v>
      </c>
      <c r="D1036" s="3">
        <f t="shared" si="92"/>
        <v>3.8626907456479568E-3</v>
      </c>
      <c r="E1036" s="4">
        <f t="shared" si="91"/>
        <v>-2.8416108165963155E-2</v>
      </c>
      <c r="F1036" s="4">
        <f t="shared" si="93"/>
        <v>1.021919416323356E-2</v>
      </c>
      <c r="G1036" s="5">
        <f t="shared" si="94"/>
        <v>0</v>
      </c>
      <c r="H1036" s="5">
        <f t="shared" si="95"/>
        <v>0</v>
      </c>
    </row>
    <row r="1037" spans="1:8" x14ac:dyDescent="0.2">
      <c r="A1037" s="20">
        <v>42783</v>
      </c>
      <c r="B1037" s="21">
        <v>2351.1599120000001</v>
      </c>
      <c r="C1037" s="3">
        <f t="shared" si="96"/>
        <v>1.6771491542383855E-3</v>
      </c>
      <c r="D1037" s="3">
        <f t="shared" si="92"/>
        <v>3.6767425415745198E-3</v>
      </c>
      <c r="E1037" s="4">
        <f t="shared" si="91"/>
        <v>-2.7048169434090639E-2</v>
      </c>
      <c r="F1037" s="4">
        <f t="shared" si="93"/>
        <v>1.2717181223837637E-3</v>
      </c>
      <c r="G1037" s="5">
        <f t="shared" si="94"/>
        <v>0</v>
      </c>
      <c r="H1037" s="5">
        <f t="shared" si="95"/>
        <v>0</v>
      </c>
    </row>
    <row r="1038" spans="1:8" x14ac:dyDescent="0.2">
      <c r="A1038" s="20">
        <v>42787</v>
      </c>
      <c r="B1038" s="21">
        <v>2365.3798830000001</v>
      </c>
      <c r="C1038" s="3">
        <f t="shared" si="96"/>
        <v>6.0298501458571517E-3</v>
      </c>
      <c r="D1038" s="3">
        <f t="shared" si="92"/>
        <v>3.7779426727526703E-3</v>
      </c>
      <c r="E1038" s="4">
        <f t="shared" si="91"/>
        <v>-2.7792654059790489E-2</v>
      </c>
      <c r="F1038" s="4">
        <f t="shared" si="93"/>
        <v>6.767615998851909E-5</v>
      </c>
      <c r="G1038" s="5">
        <f t="shared" si="94"/>
        <v>0</v>
      </c>
      <c r="H1038" s="5">
        <f t="shared" si="95"/>
        <v>0</v>
      </c>
    </row>
    <row r="1039" spans="1:8" x14ac:dyDescent="0.2">
      <c r="A1039" s="20">
        <v>42788</v>
      </c>
      <c r="B1039" s="21">
        <v>2362.820068</v>
      </c>
      <c r="C1039" s="3">
        <f t="shared" si="96"/>
        <v>-1.0827863781683815E-3</v>
      </c>
      <c r="D1039" s="3">
        <f t="shared" si="92"/>
        <v>3.6947482917152083E-3</v>
      </c>
      <c r="E1039" s="4">
        <f t="shared" si="91"/>
        <v>-2.7180629777747087E-2</v>
      </c>
      <c r="F1039" s="4">
        <f t="shared" si="93"/>
        <v>4.4835259662440971E-4</v>
      </c>
      <c r="G1039" s="5">
        <f t="shared" si="94"/>
        <v>0</v>
      </c>
      <c r="H1039" s="5">
        <f t="shared" si="95"/>
        <v>0</v>
      </c>
    </row>
    <row r="1040" spans="1:8" x14ac:dyDescent="0.2">
      <c r="A1040" s="20">
        <v>42789</v>
      </c>
      <c r="B1040" s="21">
        <v>2363.8100589999999</v>
      </c>
      <c r="C1040" s="3">
        <f t="shared" si="96"/>
        <v>4.188992952173622E-4</v>
      </c>
      <c r="D1040" s="3">
        <f t="shared" si="92"/>
        <v>3.5581561202619656E-3</v>
      </c>
      <c r="E1040" s="4">
        <f t="shared" si="91"/>
        <v>-2.6175781558144658E-2</v>
      </c>
      <c r="F1040" s="4">
        <f t="shared" si="93"/>
        <v>2.2194424202806842E-3</v>
      </c>
      <c r="G1040" s="5">
        <f t="shared" si="94"/>
        <v>0</v>
      </c>
      <c r="H1040" s="5">
        <f t="shared" si="95"/>
        <v>0</v>
      </c>
    </row>
    <row r="1041" spans="1:8" x14ac:dyDescent="0.2">
      <c r="A1041" s="20">
        <v>42790</v>
      </c>
      <c r="B1041" s="21">
        <v>2367.3400879999999</v>
      </c>
      <c r="C1041" s="3">
        <f t="shared" si="96"/>
        <v>1.4922501063708675E-3</v>
      </c>
      <c r="D1041" s="3">
        <f t="shared" si="92"/>
        <v>3.2546333572157789E-3</v>
      </c>
      <c r="E1041" s="4">
        <f t="shared" si="91"/>
        <v>-2.3942898774227762E-2</v>
      </c>
      <c r="F1041" s="4">
        <f t="shared" si="93"/>
        <v>1.5685427981156261E-3</v>
      </c>
      <c r="G1041" s="5">
        <f t="shared" si="94"/>
        <v>0</v>
      </c>
      <c r="H1041" s="5">
        <f t="shared" si="95"/>
        <v>0</v>
      </c>
    </row>
    <row r="1042" spans="1:8" x14ac:dyDescent="0.2">
      <c r="A1042" s="20">
        <v>42793</v>
      </c>
      <c r="B1042" s="21">
        <v>2369.75</v>
      </c>
      <c r="C1042" s="3">
        <f t="shared" si="96"/>
        <v>1.0174652215321359E-3</v>
      </c>
      <c r="D1042" s="3">
        <f t="shared" si="92"/>
        <v>3.219191505392462E-3</v>
      </c>
      <c r="E1042" s="4">
        <f t="shared" si="91"/>
        <v>-2.3682168738785984E-2</v>
      </c>
      <c r="F1042" s="4">
        <f t="shared" si="93"/>
        <v>7.6549955619312215E-4</v>
      </c>
      <c r="G1042" s="5">
        <f t="shared" si="94"/>
        <v>0</v>
      </c>
      <c r="H1042" s="5">
        <f t="shared" si="95"/>
        <v>0</v>
      </c>
    </row>
    <row r="1043" spans="1:8" x14ac:dyDescent="0.2">
      <c r="A1043" s="20">
        <v>42794</v>
      </c>
      <c r="B1043" s="21">
        <v>2363.639893</v>
      </c>
      <c r="C1043" s="3">
        <f t="shared" si="96"/>
        <v>-2.581705936709556E-3</v>
      </c>
      <c r="D1043" s="3">
        <f t="shared" si="92"/>
        <v>3.3026717955316359E-3</v>
      </c>
      <c r="E1043" s="4">
        <f t="shared" si="91"/>
        <v>-2.4296296327693655E-2</v>
      </c>
      <c r="F1043" s="4">
        <f t="shared" si="93"/>
        <v>-4.4758320795257895E-3</v>
      </c>
      <c r="G1043" s="5">
        <f t="shared" si="94"/>
        <v>0</v>
      </c>
      <c r="H1043" s="5">
        <f t="shared" si="95"/>
        <v>0</v>
      </c>
    </row>
    <row r="1044" spans="1:8" x14ac:dyDescent="0.2">
      <c r="A1044" s="20">
        <v>42795</v>
      </c>
      <c r="B1044" s="21">
        <v>2395.959961</v>
      </c>
      <c r="C1044" s="3">
        <f t="shared" si="96"/>
        <v>1.3581210931325458E-2</v>
      </c>
      <c r="D1044" s="3">
        <f t="shared" si="92"/>
        <v>3.8253861007257958E-3</v>
      </c>
      <c r="E1044" s="4">
        <f t="shared" si="91"/>
        <v>-2.8141674385211923E-2</v>
      </c>
      <c r="F1044" s="4">
        <f t="shared" si="93"/>
        <v>-2.2674995252108167E-4</v>
      </c>
      <c r="G1044" s="5">
        <f t="shared" si="94"/>
        <v>0</v>
      </c>
      <c r="H1044" s="5">
        <f t="shared" si="95"/>
        <v>0</v>
      </c>
    </row>
    <row r="1045" spans="1:8" x14ac:dyDescent="0.2">
      <c r="A1045" s="20">
        <v>42796</v>
      </c>
      <c r="B1045" s="21">
        <v>2381.919922</v>
      </c>
      <c r="C1045" s="3">
        <f t="shared" si="96"/>
        <v>-5.8771169457121526E-3</v>
      </c>
      <c r="D1045" s="3">
        <f t="shared" si="92"/>
        <v>4.1749768609044679E-3</v>
      </c>
      <c r="E1045" s="4">
        <f t="shared" si="91"/>
        <v>-3.0713459057917329E-2</v>
      </c>
      <c r="F1045" s="4">
        <f t="shared" si="93"/>
        <v>-2.0456795328662571E-3</v>
      </c>
      <c r="G1045" s="5">
        <f t="shared" si="94"/>
        <v>0</v>
      </c>
      <c r="H1045" s="5">
        <f t="shared" si="95"/>
        <v>0</v>
      </c>
    </row>
    <row r="1046" spans="1:8" x14ac:dyDescent="0.2">
      <c r="A1046" s="20">
        <v>42797</v>
      </c>
      <c r="B1046" s="21">
        <v>2383.1201169999999</v>
      </c>
      <c r="C1046" s="3">
        <f t="shared" si="96"/>
        <v>5.0375023737784424E-4</v>
      </c>
      <c r="D1046" s="3">
        <f t="shared" si="92"/>
        <v>4.170767908753769E-3</v>
      </c>
      <c r="E1046" s="4">
        <f t="shared" si="91"/>
        <v>-3.0682495657672466E-2</v>
      </c>
      <c r="F1046" s="4">
        <f t="shared" si="93"/>
        <v>-7.7497297430882521E-4</v>
      </c>
      <c r="G1046" s="5">
        <f t="shared" si="94"/>
        <v>0</v>
      </c>
      <c r="H1046" s="5">
        <f t="shared" si="95"/>
        <v>0</v>
      </c>
    </row>
    <row r="1047" spans="1:8" x14ac:dyDescent="0.2">
      <c r="A1047" s="20">
        <v>42800</v>
      </c>
      <c r="B1047" s="21">
        <v>2375.3100589999999</v>
      </c>
      <c r="C1047" s="3">
        <f t="shared" si="96"/>
        <v>-3.2826225138571038E-3</v>
      </c>
      <c r="D1047" s="3">
        <f t="shared" si="92"/>
        <v>4.324080471115762E-3</v>
      </c>
      <c r="E1047" s="4">
        <f t="shared" si="91"/>
        <v>-3.1810348401304048E-2</v>
      </c>
      <c r="F1047" s="4">
        <f t="shared" si="93"/>
        <v>-1.0342941594521897E-2</v>
      </c>
      <c r="G1047" s="5">
        <f t="shared" si="94"/>
        <v>0</v>
      </c>
      <c r="H1047" s="5">
        <f t="shared" si="95"/>
        <v>0</v>
      </c>
    </row>
    <row r="1048" spans="1:8" x14ac:dyDescent="0.2">
      <c r="A1048" s="20">
        <v>42801</v>
      </c>
      <c r="B1048" s="21">
        <v>2368.389893</v>
      </c>
      <c r="C1048" s="3">
        <f t="shared" si="96"/>
        <v>-2.9176258949927506E-3</v>
      </c>
      <c r="D1048" s="3">
        <f t="shared" si="92"/>
        <v>4.2685427889558019E-3</v>
      </c>
      <c r="E1048" s="4">
        <f t="shared" si="91"/>
        <v>-3.140178222620385E-2</v>
      </c>
      <c r="F1048" s="4">
        <f t="shared" si="93"/>
        <v>-6.1680106796591508E-3</v>
      </c>
      <c r="G1048" s="5">
        <f t="shared" si="94"/>
        <v>0</v>
      </c>
      <c r="H1048" s="5">
        <f t="shared" si="95"/>
        <v>0</v>
      </c>
    </row>
    <row r="1049" spans="1:8" x14ac:dyDescent="0.2">
      <c r="A1049" s="20">
        <v>42802</v>
      </c>
      <c r="B1049" s="21">
        <v>2362.9799800000001</v>
      </c>
      <c r="C1049" s="3">
        <f t="shared" si="96"/>
        <v>-2.2868283405635356E-3</v>
      </c>
      <c r="D1049" s="3">
        <f t="shared" si="92"/>
        <v>4.2757659957702969E-3</v>
      </c>
      <c r="E1049" s="4">
        <f t="shared" si="91"/>
        <v>-3.1454920165444024E-2</v>
      </c>
      <c r="F1049" s="4">
        <f t="shared" si="93"/>
        <v>-8.0284184565142559E-3</v>
      </c>
      <c r="G1049" s="5">
        <f t="shared" si="94"/>
        <v>0</v>
      </c>
      <c r="H1049" s="5">
        <f t="shared" si="95"/>
        <v>0</v>
      </c>
    </row>
    <row r="1050" spans="1:8" x14ac:dyDescent="0.2">
      <c r="A1050" s="20">
        <v>42803</v>
      </c>
      <c r="B1050" s="21">
        <v>2364.8701169999999</v>
      </c>
      <c r="C1050" s="3">
        <f t="shared" si="96"/>
        <v>7.9957573185312732E-4</v>
      </c>
      <c r="D1050" s="3">
        <f t="shared" si="92"/>
        <v>4.2694577282890193E-3</v>
      </c>
      <c r="E1050" s="4">
        <f t="shared" si="91"/>
        <v>-3.1408513030394505E-2</v>
      </c>
      <c r="F1050" s="4">
        <f t="shared" si="93"/>
        <v>-1.2136110827101853E-2</v>
      </c>
      <c r="G1050" s="5">
        <f t="shared" si="94"/>
        <v>0</v>
      </c>
      <c r="H1050" s="5">
        <f t="shared" si="95"/>
        <v>0</v>
      </c>
    </row>
    <row r="1051" spans="1:8" x14ac:dyDescent="0.2">
      <c r="A1051" s="20">
        <v>42804</v>
      </c>
      <c r="B1051" s="21">
        <v>2372.6000979999999</v>
      </c>
      <c r="C1051" s="3">
        <f t="shared" si="96"/>
        <v>3.2633399300272393E-3</v>
      </c>
      <c r="D1051" s="3">
        <f t="shared" si="92"/>
        <v>4.2829531489731211E-3</v>
      </c>
      <c r="E1051" s="4">
        <f t="shared" si="91"/>
        <v>-3.1507792874202009E-2</v>
      </c>
      <c r="F1051" s="4">
        <f t="shared" si="93"/>
        <v>-1.3522783765624562E-2</v>
      </c>
      <c r="G1051" s="5">
        <f t="shared" si="94"/>
        <v>0</v>
      </c>
      <c r="H1051" s="5">
        <f t="shared" si="95"/>
        <v>0</v>
      </c>
    </row>
    <row r="1052" spans="1:8" x14ac:dyDescent="0.2">
      <c r="A1052" s="20">
        <v>42807</v>
      </c>
      <c r="B1052" s="21">
        <v>2373.469971</v>
      </c>
      <c r="C1052" s="3">
        <f t="shared" si="96"/>
        <v>3.6656559936696162E-4</v>
      </c>
      <c r="D1052" s="3">
        <f t="shared" si="92"/>
        <v>4.1821739209188949E-3</v>
      </c>
      <c r="E1052" s="4">
        <f t="shared" si="91"/>
        <v>-3.0766404646708587E-2</v>
      </c>
      <c r="F1052" s="4">
        <f t="shared" si="93"/>
        <v>-2.9127259564481166E-3</v>
      </c>
      <c r="G1052" s="5">
        <f t="shared" si="94"/>
        <v>0</v>
      </c>
      <c r="H1052" s="5">
        <f t="shared" si="95"/>
        <v>0</v>
      </c>
    </row>
    <row r="1053" spans="1:8" x14ac:dyDescent="0.2">
      <c r="A1053" s="20">
        <v>42808</v>
      </c>
      <c r="B1053" s="21">
        <v>2365.4499510000001</v>
      </c>
      <c r="C1053" s="3">
        <f t="shared" si="96"/>
        <v>-3.3847491786320912E-3</v>
      </c>
      <c r="D1053" s="3">
        <f t="shared" si="92"/>
        <v>4.2710488254792964E-3</v>
      </c>
      <c r="E1053" s="4">
        <f t="shared" si="91"/>
        <v>-3.142021802901817E-2</v>
      </c>
      <c r="F1053" s="4">
        <f t="shared" si="93"/>
        <v>-1.0167868816443441E-2</v>
      </c>
      <c r="G1053" s="5">
        <f t="shared" si="94"/>
        <v>0</v>
      </c>
      <c r="H1053" s="5">
        <f t="shared" si="95"/>
        <v>0</v>
      </c>
    </row>
    <row r="1054" spans="1:8" x14ac:dyDescent="0.2">
      <c r="A1054" s="20">
        <v>42809</v>
      </c>
      <c r="B1054" s="21">
        <v>2385.26001</v>
      </c>
      <c r="C1054" s="3">
        <f t="shared" si="96"/>
        <v>8.3398792956066378E-3</v>
      </c>
      <c r="D1054" s="3">
        <f t="shared" si="92"/>
        <v>4.4738988562150308E-3</v>
      </c>
      <c r="E1054" s="4">
        <f t="shared" si="91"/>
        <v>-3.2912496027548095E-2</v>
      </c>
      <c r="F1054" s="4">
        <f t="shared" si="93"/>
        <v>-5.6090229938882451E-3</v>
      </c>
      <c r="G1054" s="5">
        <f t="shared" si="94"/>
        <v>0</v>
      </c>
      <c r="H1054" s="5">
        <f t="shared" si="95"/>
        <v>0</v>
      </c>
    </row>
    <row r="1055" spans="1:8" x14ac:dyDescent="0.2">
      <c r="A1055" s="20">
        <v>42810</v>
      </c>
      <c r="B1055" s="21">
        <v>2381.3798830000001</v>
      </c>
      <c r="C1055" s="3">
        <f t="shared" si="96"/>
        <v>-1.6280348187074486E-3</v>
      </c>
      <c r="D1055" s="3">
        <f t="shared" si="92"/>
        <v>4.463341594510499E-3</v>
      </c>
      <c r="E1055" s="4">
        <f t="shared" ref="E1055:E1118" si="97">D1055*SQRT(10)*factor_var5</f>
        <v>-3.2834830920428049E-2</v>
      </c>
      <c r="F1055" s="4">
        <f t="shared" si="93"/>
        <v>-6.5514376350920278E-3</v>
      </c>
      <c r="G1055" s="5">
        <f t="shared" si="94"/>
        <v>0</v>
      </c>
      <c r="H1055" s="5">
        <f t="shared" si="95"/>
        <v>0</v>
      </c>
    </row>
    <row r="1056" spans="1:8" x14ac:dyDescent="0.2">
      <c r="A1056" s="20">
        <v>42811</v>
      </c>
      <c r="B1056" s="21">
        <v>2378.25</v>
      </c>
      <c r="C1056" s="3">
        <f t="shared" si="96"/>
        <v>-1.3151793429673527E-3</v>
      </c>
      <c r="D1056" s="3">
        <f t="shared" ref="D1056:D1119" si="98">_xlfn.STDEV.S(C1036:C1056)</f>
        <v>4.3852099434821597E-3</v>
      </c>
      <c r="E1056" s="4">
        <f t="shared" si="97"/>
        <v>-3.2260050904888871E-2</v>
      </c>
      <c r="F1056" s="4">
        <f t="shared" ref="F1056:F1119" si="99">LN(B1067/B1057)</f>
        <v>-6.1829970670872151E-3</v>
      </c>
      <c r="G1056" s="5">
        <f t="shared" ref="G1056:G1119" si="100">IF(E1056&lt;F1056, 0, 1)</f>
        <v>0</v>
      </c>
      <c r="H1056" s="5">
        <f t="shared" si="95"/>
        <v>0</v>
      </c>
    </row>
    <row r="1057" spans="1:8" x14ac:dyDescent="0.2">
      <c r="A1057" s="20">
        <v>42814</v>
      </c>
      <c r="B1057" s="21">
        <v>2373.469971</v>
      </c>
      <c r="C1057" s="3">
        <f t="shared" si="96"/>
        <v>-2.0119159552997494E-3</v>
      </c>
      <c r="D1057" s="3">
        <f t="shared" si="98"/>
        <v>4.4112345585307832E-3</v>
      </c>
      <c r="E1057" s="4">
        <f t="shared" si="97"/>
        <v>-3.2451502492627918E-2</v>
      </c>
      <c r="F1057" s="4">
        <f t="shared" si="99"/>
        <v>6.861963430069608E-3</v>
      </c>
      <c r="G1057" s="5">
        <f t="shared" si="100"/>
        <v>0</v>
      </c>
      <c r="H1057" s="5">
        <f t="shared" ref="H1057:H1120" si="101">IF(G1056*G1057=0, 0, 1)</f>
        <v>0</v>
      </c>
    </row>
    <row r="1058" spans="1:8" x14ac:dyDescent="0.2">
      <c r="A1058" s="20">
        <v>42815</v>
      </c>
      <c r="B1058" s="21">
        <v>2344.0200199999999</v>
      </c>
      <c r="C1058" s="3">
        <f t="shared" si="96"/>
        <v>-1.2485594515205749E-2</v>
      </c>
      <c r="D1058" s="3">
        <f t="shared" si="98"/>
        <v>5.2330981738313732E-3</v>
      </c>
      <c r="E1058" s="4">
        <f t="shared" si="97"/>
        <v>-3.8497589774236972E-2</v>
      </c>
      <c r="F1058" s="4">
        <f t="shared" si="99"/>
        <v>1.9143240175438585E-3</v>
      </c>
      <c r="G1058" s="5">
        <f t="shared" si="100"/>
        <v>0</v>
      </c>
      <c r="H1058" s="5">
        <f t="shared" si="101"/>
        <v>0</v>
      </c>
    </row>
    <row r="1059" spans="1:8" x14ac:dyDescent="0.2">
      <c r="A1059" s="20">
        <v>42816</v>
      </c>
      <c r="B1059" s="21">
        <v>2348.4499510000001</v>
      </c>
      <c r="C1059" s="3">
        <f t="shared" si="96"/>
        <v>1.8881025742991701E-3</v>
      </c>
      <c r="D1059" s="3">
        <f t="shared" si="98"/>
        <v>5.0640676912227347E-3</v>
      </c>
      <c r="E1059" s="4">
        <f t="shared" si="97"/>
        <v>-3.7254107240056948E-2</v>
      </c>
      <c r="F1059" s="4">
        <f t="shared" si="99"/>
        <v>4.9028063299103994E-3</v>
      </c>
      <c r="G1059" s="5">
        <f t="shared" si="100"/>
        <v>0</v>
      </c>
      <c r="H1059" s="5">
        <f t="shared" si="101"/>
        <v>0</v>
      </c>
    </row>
    <row r="1060" spans="1:8" x14ac:dyDescent="0.2">
      <c r="A1060" s="20">
        <v>42817</v>
      </c>
      <c r="B1060" s="21">
        <v>2345.959961</v>
      </c>
      <c r="C1060" s="3">
        <f t="shared" si="96"/>
        <v>-1.0608320450020078E-3</v>
      </c>
      <c r="D1060" s="3">
        <f t="shared" si="98"/>
        <v>5.0639093893364564E-3</v>
      </c>
      <c r="E1060" s="4">
        <f t="shared" si="97"/>
        <v>-3.7252942683062992E-2</v>
      </c>
      <c r="F1060" s="4">
        <f t="shared" si="99"/>
        <v>4.9196863804098715E-3</v>
      </c>
      <c r="G1060" s="5">
        <f t="shared" si="100"/>
        <v>0</v>
      </c>
      <c r="H1060" s="5">
        <f t="shared" si="101"/>
        <v>0</v>
      </c>
    </row>
    <row r="1061" spans="1:8" x14ac:dyDescent="0.2">
      <c r="A1061" s="20">
        <v>42818</v>
      </c>
      <c r="B1061" s="21">
        <v>2343.9799800000001</v>
      </c>
      <c r="C1061" s="3">
        <f t="shared" si="96"/>
        <v>-8.4435244056040287E-4</v>
      </c>
      <c r="D1061" s="3">
        <f t="shared" si="98"/>
        <v>5.0619337809655008E-3</v>
      </c>
      <c r="E1061" s="4">
        <f t="shared" si="97"/>
        <v>-3.7238409005670901E-2</v>
      </c>
      <c r="F1061" s="4">
        <f t="shared" si="99"/>
        <v>6.6272438354806566E-3</v>
      </c>
      <c r="G1061" s="5">
        <f t="shared" si="100"/>
        <v>0</v>
      </c>
      <c r="H1061" s="5">
        <f t="shared" si="101"/>
        <v>0</v>
      </c>
    </row>
    <row r="1062" spans="1:8" x14ac:dyDescent="0.2">
      <c r="A1062" s="20">
        <v>42821</v>
      </c>
      <c r="B1062" s="21">
        <v>2341.5900879999999</v>
      </c>
      <c r="C1062" s="3">
        <f t="shared" si="96"/>
        <v>-1.0201073391556828E-3</v>
      </c>
      <c r="D1062" s="3">
        <f t="shared" si="98"/>
        <v>5.0446059485224955E-3</v>
      </c>
      <c r="E1062" s="4">
        <f t="shared" si="97"/>
        <v>-3.7110935802816936E-2</v>
      </c>
      <c r="F1062" s="4">
        <f t="shared" si="99"/>
        <v>-2.0329731667477076E-3</v>
      </c>
      <c r="G1062" s="5">
        <f t="shared" si="100"/>
        <v>0</v>
      </c>
      <c r="H1062" s="5">
        <f t="shared" si="101"/>
        <v>0</v>
      </c>
    </row>
    <row r="1063" spans="1:8" x14ac:dyDescent="0.2">
      <c r="A1063" s="20">
        <v>42822</v>
      </c>
      <c r="B1063" s="21">
        <v>2358.570068</v>
      </c>
      <c r="C1063" s="3">
        <f t="shared" si="96"/>
        <v>7.2253086305444176E-3</v>
      </c>
      <c r="D1063" s="3">
        <f t="shared" si="98"/>
        <v>5.313952379049045E-3</v>
      </c>
      <c r="E1063" s="4">
        <f t="shared" si="97"/>
        <v>-3.9092398417338158E-2</v>
      </c>
      <c r="F1063" s="4">
        <f t="shared" si="99"/>
        <v>-6.8847467419628433E-3</v>
      </c>
      <c r="G1063" s="5">
        <f t="shared" si="100"/>
        <v>0</v>
      </c>
      <c r="H1063" s="5">
        <f t="shared" si="101"/>
        <v>0</v>
      </c>
    </row>
    <row r="1064" spans="1:8" x14ac:dyDescent="0.2">
      <c r="A1064" s="20">
        <v>42823</v>
      </c>
      <c r="B1064" s="21">
        <v>2361.1298830000001</v>
      </c>
      <c r="C1064" s="3">
        <f t="shared" si="96"/>
        <v>1.0847364356112272E-3</v>
      </c>
      <c r="D1064" s="3">
        <f t="shared" si="98"/>
        <v>5.2928460406009518E-3</v>
      </c>
      <c r="E1064" s="4">
        <f t="shared" si="97"/>
        <v>-3.8937128416237449E-2</v>
      </c>
      <c r="F1064" s="4">
        <f t="shared" si="99"/>
        <v>-1.665357826267036E-2</v>
      </c>
      <c r="G1064" s="5">
        <f t="shared" si="100"/>
        <v>0</v>
      </c>
      <c r="H1064" s="5">
        <f t="shared" si="101"/>
        <v>0</v>
      </c>
    </row>
    <row r="1065" spans="1:8" x14ac:dyDescent="0.2">
      <c r="A1065" s="20">
        <v>42824</v>
      </c>
      <c r="B1065" s="21">
        <v>2368.0600589999999</v>
      </c>
      <c r="C1065" s="3">
        <f t="shared" si="96"/>
        <v>2.9308110038477526E-3</v>
      </c>
      <c r="D1065" s="3">
        <f t="shared" si="98"/>
        <v>4.3470999587721087E-3</v>
      </c>
      <c r="E1065" s="4">
        <f t="shared" si="97"/>
        <v>-3.1979692595349302E-2</v>
      </c>
      <c r="F1065" s="4">
        <f t="shared" si="99"/>
        <v>-5.8195184138167778E-3</v>
      </c>
      <c r="G1065" s="5">
        <f t="shared" si="100"/>
        <v>0</v>
      </c>
      <c r="H1065" s="5">
        <f t="shared" si="101"/>
        <v>0</v>
      </c>
    </row>
    <row r="1066" spans="1:8" x14ac:dyDescent="0.2">
      <c r="A1066" s="20">
        <v>42825</v>
      </c>
      <c r="B1066" s="21">
        <v>2362.719971</v>
      </c>
      <c r="C1066" s="3">
        <f t="shared" si="96"/>
        <v>-2.2575939841710303E-3</v>
      </c>
      <c r="D1066" s="3">
        <f t="shared" si="98"/>
        <v>4.1947321698045728E-3</v>
      </c>
      <c r="E1066" s="4">
        <f t="shared" si="97"/>
        <v>-3.0858790131907624E-2</v>
      </c>
      <c r="F1066" s="4">
        <f t="shared" si="99"/>
        <v>-7.0836461455799091E-3</v>
      </c>
      <c r="G1066" s="5">
        <f t="shared" si="100"/>
        <v>0</v>
      </c>
      <c r="H1066" s="5">
        <f t="shared" si="101"/>
        <v>0</v>
      </c>
    </row>
    <row r="1067" spans="1:8" x14ac:dyDescent="0.2">
      <c r="A1067" s="20">
        <v>42828</v>
      </c>
      <c r="B1067" s="21">
        <v>2358.8400879999999</v>
      </c>
      <c r="C1067" s="3">
        <f t="shared" si="96"/>
        <v>-1.6434753872949851E-3</v>
      </c>
      <c r="D1067" s="3">
        <f t="shared" si="98"/>
        <v>4.1981435212377011E-3</v>
      </c>
      <c r="E1067" s="4">
        <f t="shared" si="97"/>
        <v>-3.0883885936283138E-2</v>
      </c>
      <c r="F1067" s="4">
        <f t="shared" si="99"/>
        <v>-9.3608372974900659E-3</v>
      </c>
      <c r="G1067" s="5">
        <f t="shared" si="100"/>
        <v>0</v>
      </c>
      <c r="H1067" s="5">
        <f t="shared" si="101"/>
        <v>0</v>
      </c>
    </row>
    <row r="1068" spans="1:8" x14ac:dyDescent="0.2">
      <c r="A1068" s="20">
        <v>42829</v>
      </c>
      <c r="B1068" s="21">
        <v>2360.1599120000001</v>
      </c>
      <c r="C1068" s="3">
        <f t="shared" si="96"/>
        <v>5.5936598195100253E-4</v>
      </c>
      <c r="D1068" s="3">
        <f t="shared" si="98"/>
        <v>4.1537310442180501E-3</v>
      </c>
      <c r="E1068" s="4">
        <f t="shared" si="97"/>
        <v>-3.0557162977078944E-2</v>
      </c>
      <c r="F1068" s="4">
        <f t="shared" si="99"/>
        <v>1.2275498966768496E-3</v>
      </c>
      <c r="G1068" s="5">
        <f t="shared" si="100"/>
        <v>0</v>
      </c>
      <c r="H1068" s="5">
        <f t="shared" si="101"/>
        <v>0</v>
      </c>
    </row>
    <row r="1069" spans="1:8" x14ac:dyDescent="0.2">
      <c r="A1069" s="20">
        <v>42830</v>
      </c>
      <c r="B1069" s="21">
        <v>2352.9499510000001</v>
      </c>
      <c r="C1069" s="3">
        <f t="shared" si="96"/>
        <v>-3.0595368382266273E-3</v>
      </c>
      <c r="D1069" s="3">
        <f t="shared" si="98"/>
        <v>4.1583074581898298E-3</v>
      </c>
      <c r="E1069" s="4">
        <f t="shared" si="97"/>
        <v>-3.0590829631490981E-2</v>
      </c>
      <c r="F1069" s="4">
        <f t="shared" si="99"/>
        <v>-3.7397886971988906E-3</v>
      </c>
      <c r="G1069" s="5">
        <f t="shared" si="100"/>
        <v>0</v>
      </c>
      <c r="H1069" s="5">
        <f t="shared" si="101"/>
        <v>0</v>
      </c>
    </row>
    <row r="1070" spans="1:8" x14ac:dyDescent="0.2">
      <c r="A1070" s="20">
        <v>42831</v>
      </c>
      <c r="B1070" s="21">
        <v>2357.48999</v>
      </c>
      <c r="C1070" s="3">
        <f t="shared" si="96"/>
        <v>1.9276502673643437E-3</v>
      </c>
      <c r="D1070" s="3">
        <f t="shared" si="98"/>
        <v>4.1599044064788036E-3</v>
      </c>
      <c r="E1070" s="4">
        <f t="shared" si="97"/>
        <v>-3.0602577674061066E-2</v>
      </c>
      <c r="F1070" s="4">
        <f t="shared" si="99"/>
        <v>7.8694203091539613E-3</v>
      </c>
      <c r="G1070" s="5">
        <f t="shared" si="100"/>
        <v>0</v>
      </c>
      <c r="H1070" s="5">
        <f t="shared" si="101"/>
        <v>0</v>
      </c>
    </row>
    <row r="1071" spans="1:8" x14ac:dyDescent="0.2">
      <c r="A1071" s="20">
        <v>42832</v>
      </c>
      <c r="B1071" s="21">
        <v>2355.540039</v>
      </c>
      <c r="C1071" s="3">
        <f t="shared" si="96"/>
        <v>-8.2747239006095098E-4</v>
      </c>
      <c r="D1071" s="3">
        <f t="shared" si="98"/>
        <v>4.1572526136241395E-3</v>
      </c>
      <c r="E1071" s="4">
        <f t="shared" si="97"/>
        <v>-3.0583069606355474E-2</v>
      </c>
      <c r="F1071" s="4">
        <f t="shared" si="99"/>
        <v>1.3254184373158954E-2</v>
      </c>
      <c r="G1071" s="5">
        <f t="shared" si="100"/>
        <v>0</v>
      </c>
      <c r="H1071" s="5">
        <f t="shared" si="101"/>
        <v>0</v>
      </c>
    </row>
    <row r="1072" spans="1:8" x14ac:dyDescent="0.2">
      <c r="A1072" s="20">
        <v>42835</v>
      </c>
      <c r="B1072" s="21">
        <v>2357.1599120000001</v>
      </c>
      <c r="C1072" s="3">
        <f t="shared" si="96"/>
        <v>6.8745011591528707E-4</v>
      </c>
      <c r="D1072" s="3">
        <f t="shared" si="98"/>
        <v>4.0877404627302633E-3</v>
      </c>
      <c r="E1072" s="4">
        <f t="shared" si="97"/>
        <v>-3.0071699442726751E-2</v>
      </c>
      <c r="F1072" s="4">
        <f t="shared" si="99"/>
        <v>1.4203271373784229E-2</v>
      </c>
      <c r="G1072" s="5">
        <f t="shared" si="100"/>
        <v>0</v>
      </c>
      <c r="H1072" s="5">
        <f t="shared" si="101"/>
        <v>0</v>
      </c>
    </row>
    <row r="1073" spans="1:8" x14ac:dyDescent="0.2">
      <c r="A1073" s="20">
        <v>42836</v>
      </c>
      <c r="B1073" s="21">
        <v>2353.780029</v>
      </c>
      <c r="C1073" s="3">
        <f t="shared" si="96"/>
        <v>-1.4349083716841415E-3</v>
      </c>
      <c r="D1073" s="3">
        <f t="shared" si="98"/>
        <v>4.091713123758724E-3</v>
      </c>
      <c r="E1073" s="4">
        <f t="shared" si="97"/>
        <v>-3.0100924553646814E-2</v>
      </c>
      <c r="F1073" s="4">
        <f t="shared" si="99"/>
        <v>1.8523075781908791E-2</v>
      </c>
      <c r="G1073" s="5">
        <f t="shared" si="100"/>
        <v>0</v>
      </c>
      <c r="H1073" s="5">
        <f t="shared" si="101"/>
        <v>0</v>
      </c>
    </row>
    <row r="1074" spans="1:8" x14ac:dyDescent="0.2">
      <c r="A1074" s="20">
        <v>42837</v>
      </c>
      <c r="B1074" s="21">
        <v>2344.929932</v>
      </c>
      <c r="C1074" s="3">
        <f t="shared" si="96"/>
        <v>-3.7670371396038606E-3</v>
      </c>
      <c r="D1074" s="3">
        <f t="shared" si="98"/>
        <v>4.1064955266335735E-3</v>
      </c>
      <c r="E1074" s="4">
        <f t="shared" si="97"/>
        <v>-3.0209672156472082E-2</v>
      </c>
      <c r="F1074" s="4">
        <f t="shared" si="99"/>
        <v>2.3446116558958705E-2</v>
      </c>
      <c r="G1074" s="5">
        <f t="shared" si="100"/>
        <v>0</v>
      </c>
      <c r="H1074" s="5">
        <f t="shared" si="101"/>
        <v>0</v>
      </c>
    </row>
    <row r="1075" spans="1:8" x14ac:dyDescent="0.2">
      <c r="A1075" s="20">
        <v>42838</v>
      </c>
      <c r="B1075" s="21">
        <v>2328.9499510000001</v>
      </c>
      <c r="C1075" s="3">
        <f t="shared" si="96"/>
        <v>-6.8380205168596985E-3</v>
      </c>
      <c r="D1075" s="3">
        <f t="shared" si="98"/>
        <v>3.8138348691410468E-3</v>
      </c>
      <c r="E1075" s="4">
        <f t="shared" si="97"/>
        <v>-2.8056697081105413E-2</v>
      </c>
      <c r="F1075" s="4">
        <f t="shared" si="99"/>
        <v>1.6600442540921412E-2</v>
      </c>
      <c r="G1075" s="5">
        <f t="shared" si="100"/>
        <v>0</v>
      </c>
      <c r="H1075" s="5">
        <f t="shared" si="101"/>
        <v>0</v>
      </c>
    </row>
    <row r="1076" spans="1:8" x14ac:dyDescent="0.2">
      <c r="A1076" s="20">
        <v>42842</v>
      </c>
      <c r="B1076" s="21">
        <v>2349.01001</v>
      </c>
      <c r="C1076" s="3">
        <f t="shared" si="96"/>
        <v>8.5764658646826294E-3</v>
      </c>
      <c r="D1076" s="3">
        <f t="shared" si="98"/>
        <v>4.3593097254005083E-3</v>
      </c>
      <c r="E1076" s="4">
        <f t="shared" si="97"/>
        <v>-3.2069514450641406E-2</v>
      </c>
      <c r="F1076" s="4">
        <f t="shared" si="99"/>
        <v>2.0696389350404392E-2</v>
      </c>
      <c r="G1076" s="5">
        <f t="shared" si="100"/>
        <v>0</v>
      </c>
      <c r="H1076" s="5">
        <f t="shared" si="101"/>
        <v>0</v>
      </c>
    </row>
    <row r="1077" spans="1:8" x14ac:dyDescent="0.2">
      <c r="A1077" s="20">
        <v>42843</v>
      </c>
      <c r="B1077" s="21">
        <v>2342.1899410000001</v>
      </c>
      <c r="C1077" s="3">
        <f t="shared" si="96"/>
        <v>-2.907603119058052E-3</v>
      </c>
      <c r="D1077" s="3">
        <f t="shared" si="98"/>
        <v>4.3852006831455442E-3</v>
      </c>
      <c r="E1077" s="4">
        <f t="shared" si="97"/>
        <v>-3.2259982780686272E-2</v>
      </c>
      <c r="F1077" s="4">
        <f t="shared" si="99"/>
        <v>2.1142045150773909E-2</v>
      </c>
      <c r="G1077" s="5">
        <f t="shared" si="100"/>
        <v>0</v>
      </c>
      <c r="H1077" s="5">
        <f t="shared" si="101"/>
        <v>0</v>
      </c>
    </row>
    <row r="1078" spans="1:8" x14ac:dyDescent="0.2">
      <c r="A1078" s="20">
        <v>42844</v>
      </c>
      <c r="B1078" s="21">
        <v>2338.169922</v>
      </c>
      <c r="C1078" s="3">
        <f t="shared" si="96"/>
        <v>-1.7178251699592046E-3</v>
      </c>
      <c r="D1078" s="3">
        <f t="shared" si="98"/>
        <v>4.3813618393640343E-3</v>
      </c>
      <c r="E1078" s="4">
        <f t="shared" si="97"/>
        <v>-3.2231742104093013E-2</v>
      </c>
      <c r="F1078" s="4">
        <f t="shared" si="99"/>
        <v>1.4195128200358809E-2</v>
      </c>
      <c r="G1078" s="5">
        <f t="shared" si="100"/>
        <v>0</v>
      </c>
      <c r="H1078" s="5">
        <f t="shared" si="101"/>
        <v>0</v>
      </c>
    </row>
    <row r="1079" spans="1:8" x14ac:dyDescent="0.2">
      <c r="A1079" s="20">
        <v>42845</v>
      </c>
      <c r="B1079" s="21">
        <v>2355.8400879999999</v>
      </c>
      <c r="C1079" s="3">
        <f t="shared" si="96"/>
        <v>7.5288503559402323E-3</v>
      </c>
      <c r="D1079" s="3">
        <f t="shared" si="98"/>
        <v>3.8354104363846424E-3</v>
      </c>
      <c r="E1079" s="4">
        <f t="shared" si="97"/>
        <v>-2.8215418991014145E-2</v>
      </c>
      <c r="F1079" s="4">
        <f t="shared" si="99"/>
        <v>2.1315175712130114E-2</v>
      </c>
      <c r="G1079" s="5">
        <f t="shared" si="100"/>
        <v>0</v>
      </c>
      <c r="H1079" s="5">
        <f t="shared" si="101"/>
        <v>0</v>
      </c>
    </row>
    <row r="1080" spans="1:8" x14ac:dyDescent="0.2">
      <c r="A1080" s="20">
        <v>42846</v>
      </c>
      <c r="B1080" s="21">
        <v>2348.6899410000001</v>
      </c>
      <c r="C1080" s="3">
        <f t="shared" si="96"/>
        <v>-3.039688326511295E-3</v>
      </c>
      <c r="D1080" s="3">
        <f t="shared" si="98"/>
        <v>3.879990556480565E-3</v>
      </c>
      <c r="E1080" s="4">
        <f t="shared" si="97"/>
        <v>-2.8543375226217454E-2</v>
      </c>
      <c r="F1080" s="4">
        <f t="shared" si="99"/>
        <v>1.0570884471940701E-2</v>
      </c>
      <c r="G1080" s="5">
        <f t="shared" si="100"/>
        <v>0</v>
      </c>
      <c r="H1080" s="5">
        <f t="shared" si="101"/>
        <v>0</v>
      </c>
    </row>
    <row r="1081" spans="1:8" x14ac:dyDescent="0.2">
      <c r="A1081" s="20">
        <v>42849</v>
      </c>
      <c r="B1081" s="21">
        <v>2374.1499020000001</v>
      </c>
      <c r="C1081" s="3">
        <f t="shared" si="96"/>
        <v>1.0781736616292011E-2</v>
      </c>
      <c r="D1081" s="3">
        <f t="shared" si="98"/>
        <v>4.5244522389028168E-3</v>
      </c>
      <c r="E1081" s="4">
        <f t="shared" si="97"/>
        <v>-3.3284394914931188E-2</v>
      </c>
      <c r="F1081" s="4">
        <f t="shared" si="99"/>
        <v>3.4728957092322391E-3</v>
      </c>
      <c r="G1081" s="5">
        <f t="shared" si="100"/>
        <v>0</v>
      </c>
      <c r="H1081" s="5">
        <f t="shared" si="101"/>
        <v>0</v>
      </c>
    </row>
    <row r="1082" spans="1:8" x14ac:dyDescent="0.2">
      <c r="A1082" s="20">
        <v>42850</v>
      </c>
      <c r="B1082" s="21">
        <v>2388.610107</v>
      </c>
      <c r="C1082" s="3">
        <f t="shared" si="96"/>
        <v>6.0722141799202222E-3</v>
      </c>
      <c r="D1082" s="3">
        <f t="shared" si="98"/>
        <v>4.6659721207494365E-3</v>
      </c>
      <c r="E1082" s="4">
        <f t="shared" si="97"/>
        <v>-3.4325494121415369E-2</v>
      </c>
      <c r="F1082" s="4">
        <f t="shared" si="99"/>
        <v>5.0886798237274383E-3</v>
      </c>
      <c r="G1082" s="5">
        <f t="shared" si="100"/>
        <v>0</v>
      </c>
      <c r="H1082" s="5">
        <f t="shared" si="101"/>
        <v>0</v>
      </c>
    </row>
    <row r="1083" spans="1:8" x14ac:dyDescent="0.2">
      <c r="A1083" s="20">
        <v>42851</v>
      </c>
      <c r="B1083" s="21">
        <v>2387.4499510000001</v>
      </c>
      <c r="C1083" s="3">
        <f t="shared" si="96"/>
        <v>-4.8582137105885161E-4</v>
      </c>
      <c r="D1083" s="3">
        <f t="shared" si="98"/>
        <v>4.6564362986610324E-3</v>
      </c>
      <c r="E1083" s="4">
        <f t="shared" si="97"/>
        <v>-3.4255343293984837E-2</v>
      </c>
      <c r="F1083" s="4">
        <f t="shared" si="99"/>
        <v>2.3707609332990439E-3</v>
      </c>
      <c r="G1083" s="5">
        <f t="shared" si="100"/>
        <v>0</v>
      </c>
      <c r="H1083" s="5">
        <f t="shared" si="101"/>
        <v>0</v>
      </c>
    </row>
    <row r="1084" spans="1:8" x14ac:dyDescent="0.2">
      <c r="A1084" s="20">
        <v>42852</v>
      </c>
      <c r="B1084" s="21">
        <v>2388.7700199999999</v>
      </c>
      <c r="C1084" s="3">
        <f t="shared" si="96"/>
        <v>5.5276726852089401E-4</v>
      </c>
      <c r="D1084" s="3">
        <f t="shared" si="98"/>
        <v>4.4269280316051388E-3</v>
      </c>
      <c r="E1084" s="4">
        <f t="shared" si="97"/>
        <v>-3.2566952436137629E-2</v>
      </c>
      <c r="F1084" s="4">
        <f t="shared" si="99"/>
        <v>2.8062053582040649E-3</v>
      </c>
      <c r="G1084" s="5">
        <f t="shared" si="100"/>
        <v>0</v>
      </c>
      <c r="H1084" s="5">
        <f t="shared" si="101"/>
        <v>0</v>
      </c>
    </row>
    <row r="1085" spans="1:8" x14ac:dyDescent="0.2">
      <c r="A1085" s="20">
        <v>42853</v>
      </c>
      <c r="B1085" s="21">
        <v>2384.1999510000001</v>
      </c>
      <c r="C1085" s="3">
        <f t="shared" si="96"/>
        <v>-1.9149797398098202E-3</v>
      </c>
      <c r="D1085" s="3">
        <f t="shared" si="98"/>
        <v>4.4589833904045547E-3</v>
      </c>
      <c r="E1085" s="4">
        <f t="shared" si="97"/>
        <v>-3.2802769539530964E-2</v>
      </c>
      <c r="F1085" s="4">
        <f t="shared" si="99"/>
        <v>5.8405558087535232E-3</v>
      </c>
      <c r="G1085" s="5">
        <f t="shared" si="100"/>
        <v>0</v>
      </c>
      <c r="H1085" s="5">
        <f t="shared" si="101"/>
        <v>0</v>
      </c>
    </row>
    <row r="1086" spans="1:8" x14ac:dyDescent="0.2">
      <c r="A1086" s="20">
        <v>42856</v>
      </c>
      <c r="B1086" s="21">
        <v>2388.330078</v>
      </c>
      <c r="C1086" s="3">
        <f t="shared" si="96"/>
        <v>1.7307918466451173E-3</v>
      </c>
      <c r="D1086" s="3">
        <f t="shared" si="98"/>
        <v>4.4333922048271964E-3</v>
      </c>
      <c r="E1086" s="4">
        <f t="shared" si="97"/>
        <v>-3.2614506500797981E-2</v>
      </c>
      <c r="F1086" s="4">
        <f t="shared" si="99"/>
        <v>3.9650792830062233E-3</v>
      </c>
      <c r="G1086" s="5">
        <f t="shared" si="100"/>
        <v>0</v>
      </c>
      <c r="H1086" s="5">
        <f t="shared" si="101"/>
        <v>0</v>
      </c>
    </row>
    <row r="1087" spans="1:8" x14ac:dyDescent="0.2">
      <c r="A1087" s="20">
        <v>42857</v>
      </c>
      <c r="B1087" s="21">
        <v>2391.169922</v>
      </c>
      <c r="C1087" s="3">
        <f t="shared" si="96"/>
        <v>1.1883436904249129E-3</v>
      </c>
      <c r="D1087" s="3">
        <f t="shared" si="98"/>
        <v>4.3934728976269093E-3</v>
      </c>
      <c r="E1087" s="4">
        <f t="shared" si="97"/>
        <v>-3.2320837805577762E-2</v>
      </c>
      <c r="F1087" s="4">
        <f t="shared" si="99"/>
        <v>-1.3108219696540777E-2</v>
      </c>
      <c r="G1087" s="5">
        <f t="shared" si="100"/>
        <v>0</v>
      </c>
      <c r="H1087" s="5">
        <f t="shared" si="101"/>
        <v>0</v>
      </c>
    </row>
    <row r="1088" spans="1:8" x14ac:dyDescent="0.2">
      <c r="A1088" s="20">
        <v>42858</v>
      </c>
      <c r="B1088" s="21">
        <v>2388.1298830000001</v>
      </c>
      <c r="C1088" s="3">
        <f t="shared" si="96"/>
        <v>-1.2721693695897679E-3</v>
      </c>
      <c r="D1088" s="3">
        <f t="shared" si="98"/>
        <v>4.3848583641955081E-3</v>
      </c>
      <c r="E1088" s="4">
        <f t="shared" si="97"/>
        <v>-3.2257464491506009E-2</v>
      </c>
      <c r="F1088" s="4">
        <f t="shared" si="99"/>
        <v>-1.0010114223406748E-2</v>
      </c>
      <c r="G1088" s="5">
        <f t="shared" si="100"/>
        <v>0</v>
      </c>
      <c r="H1088" s="5">
        <f t="shared" si="101"/>
        <v>0</v>
      </c>
    </row>
    <row r="1089" spans="1:8" x14ac:dyDescent="0.2">
      <c r="A1089" s="20">
        <v>42859</v>
      </c>
      <c r="B1089" s="21">
        <v>2389.5200199999999</v>
      </c>
      <c r="C1089" s="3">
        <f t="shared" si="96"/>
        <v>5.8193340552533356E-4</v>
      </c>
      <c r="D1089" s="3">
        <f t="shared" si="98"/>
        <v>4.3848538521069451E-3</v>
      </c>
      <c r="E1089" s="4">
        <f t="shared" si="97"/>
        <v>-3.2257431298065194E-2</v>
      </c>
      <c r="F1089" s="4">
        <f t="shared" si="99"/>
        <v>-7.3457705227671869E-3</v>
      </c>
      <c r="G1089" s="5">
        <f t="shared" si="100"/>
        <v>0</v>
      </c>
      <c r="H1089" s="5">
        <f t="shared" si="101"/>
        <v>0</v>
      </c>
    </row>
    <row r="1090" spans="1:8" x14ac:dyDescent="0.2">
      <c r="A1090" s="20">
        <v>42860</v>
      </c>
      <c r="B1090" s="21">
        <v>2399.290039</v>
      </c>
      <c r="C1090" s="3">
        <f t="shared" si="96"/>
        <v>4.0803591852600924E-3</v>
      </c>
      <c r="D1090" s="3">
        <f t="shared" si="98"/>
        <v>4.364590980703997E-3</v>
      </c>
      <c r="E1090" s="4">
        <f t="shared" si="97"/>
        <v>-3.2108366311128837E-2</v>
      </c>
      <c r="F1090" s="4">
        <f t="shared" si="99"/>
        <v>-2.236352210250325E-3</v>
      </c>
      <c r="G1090" s="5">
        <f t="shared" si="100"/>
        <v>0</v>
      </c>
      <c r="H1090" s="5">
        <f t="shared" si="101"/>
        <v>0</v>
      </c>
    </row>
    <row r="1091" spans="1:8" x14ac:dyDescent="0.2">
      <c r="A1091" s="20">
        <v>42863</v>
      </c>
      <c r="B1091" s="21">
        <v>2399.3798830000001</v>
      </c>
      <c r="C1091" s="3">
        <f t="shared" si="96"/>
        <v>3.744537610262704E-5</v>
      </c>
      <c r="D1091" s="3">
        <f t="shared" si="98"/>
        <v>4.3624502609185883E-3</v>
      </c>
      <c r="E1091" s="4">
        <f t="shared" si="97"/>
        <v>-3.2092617982054414E-2</v>
      </c>
      <c r="F1091" s="4">
        <f t="shared" si="99"/>
        <v>6.256074012356373E-4</v>
      </c>
      <c r="G1091" s="5">
        <f t="shared" si="100"/>
        <v>0</v>
      </c>
      <c r="H1091" s="5">
        <f t="shared" si="101"/>
        <v>0</v>
      </c>
    </row>
    <row r="1092" spans="1:8" x14ac:dyDescent="0.2">
      <c r="A1092" s="20">
        <v>42864</v>
      </c>
      <c r="B1092" s="21">
        <v>2396.919922</v>
      </c>
      <c r="C1092" s="3">
        <f t="shared" si="96"/>
        <v>-1.0257745827880963E-3</v>
      </c>
      <c r="D1092" s="3">
        <f t="shared" si="98"/>
        <v>4.3664499914494535E-3</v>
      </c>
      <c r="E1092" s="4">
        <f t="shared" si="97"/>
        <v>-3.2122042231336558E-2</v>
      </c>
      <c r="F1092" s="4">
        <f t="shared" si="99"/>
        <v>1.9816785857181035E-3</v>
      </c>
      <c r="G1092" s="5">
        <f t="shared" si="100"/>
        <v>0</v>
      </c>
      <c r="H1092" s="5">
        <f t="shared" si="101"/>
        <v>0</v>
      </c>
    </row>
    <row r="1093" spans="1:8" x14ac:dyDescent="0.2">
      <c r="A1093" s="20">
        <v>42865</v>
      </c>
      <c r="B1093" s="21">
        <v>2399.6298830000001</v>
      </c>
      <c r="C1093" s="3">
        <f t="shared" si="96"/>
        <v>1.1299627434363934E-3</v>
      </c>
      <c r="D1093" s="3">
        <f t="shared" si="98"/>
        <v>4.3667991427103264E-3</v>
      </c>
      <c r="E1093" s="4">
        <f t="shared" si="97"/>
        <v>-3.2124610782807171E-2</v>
      </c>
      <c r="F1093" s="4">
        <f t="shared" si="99"/>
        <v>8.5789419253384323E-3</v>
      </c>
      <c r="G1093" s="5">
        <f t="shared" si="100"/>
        <v>0</v>
      </c>
      <c r="H1093" s="5">
        <f t="shared" si="101"/>
        <v>0</v>
      </c>
    </row>
    <row r="1094" spans="1:8" x14ac:dyDescent="0.2">
      <c r="A1094" s="20">
        <v>42866</v>
      </c>
      <c r="B1094" s="21">
        <v>2394.4399410000001</v>
      </c>
      <c r="C1094" s="3">
        <f t="shared" si="96"/>
        <v>-2.1651516219075512E-3</v>
      </c>
      <c r="D1094" s="3">
        <f t="shared" si="98"/>
        <v>4.3887590774265373E-3</v>
      </c>
      <c r="E1094" s="4">
        <f t="shared" si="97"/>
        <v>-3.2286160314287632E-2</v>
      </c>
      <c r="F1094" s="4">
        <f t="shared" si="99"/>
        <v>1.0368979025591772E-2</v>
      </c>
      <c r="G1094" s="5">
        <f t="shared" si="100"/>
        <v>0</v>
      </c>
      <c r="H1094" s="5">
        <f t="shared" si="101"/>
        <v>0</v>
      </c>
    </row>
    <row r="1095" spans="1:8" x14ac:dyDescent="0.2">
      <c r="A1095" s="20">
        <v>42867</v>
      </c>
      <c r="B1095" s="21">
        <v>2390.8999020000001</v>
      </c>
      <c r="C1095" s="3">
        <f t="shared" si="96"/>
        <v>-1.4795353149046619E-3</v>
      </c>
      <c r="D1095" s="3">
        <f t="shared" si="98"/>
        <v>4.2967557972729076E-3</v>
      </c>
      <c r="E1095" s="4">
        <f t="shared" si="97"/>
        <v>-3.1609332855756414E-2</v>
      </c>
      <c r="F1095" s="4">
        <f t="shared" si="99"/>
        <v>4.3984861022933535E-3</v>
      </c>
      <c r="G1095" s="5">
        <f t="shared" si="100"/>
        <v>0</v>
      </c>
      <c r="H1095" s="5">
        <f t="shared" si="101"/>
        <v>0</v>
      </c>
    </row>
    <row r="1096" spans="1:8" x14ac:dyDescent="0.2">
      <c r="A1096" s="20">
        <v>42870</v>
      </c>
      <c r="B1096" s="21">
        <v>2402.320068</v>
      </c>
      <c r="C1096" s="3">
        <f t="shared" si="96"/>
        <v>4.7651422971946031E-3</v>
      </c>
      <c r="D1096" s="3">
        <f t="shared" si="98"/>
        <v>3.9832469286566353E-3</v>
      </c>
      <c r="E1096" s="4">
        <f t="shared" si="97"/>
        <v>-2.9302986707899235E-2</v>
      </c>
      <c r="F1096" s="4">
        <f t="shared" si="99"/>
        <v>4.6255444342575124E-3</v>
      </c>
      <c r="G1096" s="5">
        <f t="shared" si="100"/>
        <v>0</v>
      </c>
      <c r="H1096" s="5">
        <f t="shared" si="101"/>
        <v>0</v>
      </c>
    </row>
    <row r="1097" spans="1:8" x14ac:dyDescent="0.2">
      <c r="A1097" s="20">
        <v>42871</v>
      </c>
      <c r="B1097" s="21">
        <v>2400.669922</v>
      </c>
      <c r="C1097" s="3">
        <f t="shared" si="96"/>
        <v>-6.871328353222825E-4</v>
      </c>
      <c r="D1097" s="3">
        <f t="shared" si="98"/>
        <v>3.6573227464577404E-3</v>
      </c>
      <c r="E1097" s="4">
        <f t="shared" si="97"/>
        <v>-2.6905306586677603E-2</v>
      </c>
      <c r="F1097" s="4">
        <f t="shared" si="99"/>
        <v>3.0513608464154435E-2</v>
      </c>
      <c r="G1097" s="5">
        <f t="shared" si="100"/>
        <v>0</v>
      </c>
      <c r="H1097" s="5">
        <f t="shared" si="101"/>
        <v>0</v>
      </c>
    </row>
    <row r="1098" spans="1:8" x14ac:dyDescent="0.2">
      <c r="A1098" s="20">
        <v>42872</v>
      </c>
      <c r="B1098" s="21">
        <v>2357.030029</v>
      </c>
      <c r="C1098" s="3">
        <f t="shared" si="96"/>
        <v>-1.8345468349136904E-2</v>
      </c>
      <c r="D1098" s="3">
        <f t="shared" si="98"/>
        <v>5.5509342803152992E-3</v>
      </c>
      <c r="E1098" s="4">
        <f t="shared" si="97"/>
        <v>-4.0835769498065937E-2</v>
      </c>
      <c r="F1098" s="4">
        <f t="shared" si="99"/>
        <v>3.0534443889023346E-2</v>
      </c>
      <c r="G1098" s="5">
        <f t="shared" si="100"/>
        <v>0</v>
      </c>
      <c r="H1098" s="5">
        <f t="shared" si="101"/>
        <v>0</v>
      </c>
    </row>
    <row r="1099" spans="1:8" x14ac:dyDescent="0.2">
      <c r="A1099" s="20">
        <v>42873</v>
      </c>
      <c r="B1099" s="21">
        <v>2365.719971</v>
      </c>
      <c r="C1099" s="3">
        <f t="shared" si="96"/>
        <v>3.6800388786592721E-3</v>
      </c>
      <c r="D1099" s="3">
        <f t="shared" si="98"/>
        <v>5.5777001240340579E-3</v>
      </c>
      <c r="E1099" s="4">
        <f t="shared" si="97"/>
        <v>-4.1032673977442764E-2</v>
      </c>
      <c r="F1099" s="4">
        <f t="shared" si="99"/>
        <v>2.2571334151142597E-2</v>
      </c>
      <c r="G1099" s="5">
        <f t="shared" si="100"/>
        <v>0</v>
      </c>
      <c r="H1099" s="5">
        <f t="shared" si="101"/>
        <v>0</v>
      </c>
    </row>
    <row r="1100" spans="1:8" x14ac:dyDescent="0.2">
      <c r="A1100" s="20">
        <v>42874</v>
      </c>
      <c r="B1100" s="21">
        <v>2381.7299800000001</v>
      </c>
      <c r="C1100" s="3">
        <f t="shared" ref="C1100:C1163" si="102">LN(B1100/B1099)</f>
        <v>6.744702885899654E-3</v>
      </c>
      <c r="D1100" s="3">
        <f t="shared" si="98"/>
        <v>5.5311288277640524E-3</v>
      </c>
      <c r="E1100" s="4">
        <f t="shared" si="97"/>
        <v>-4.0690069539402095E-2</v>
      </c>
      <c r="F1100" s="4">
        <f t="shared" si="99"/>
        <v>1.4641561603758117E-2</v>
      </c>
      <c r="G1100" s="5">
        <f t="shared" si="100"/>
        <v>0</v>
      </c>
      <c r="H1100" s="5">
        <f t="shared" si="101"/>
        <v>0</v>
      </c>
    </row>
    <row r="1101" spans="1:8" x14ac:dyDescent="0.2">
      <c r="A1101" s="20">
        <v>42877</v>
      </c>
      <c r="B1101" s="21">
        <v>2394.0200199999999</v>
      </c>
      <c r="C1101" s="3">
        <f t="shared" si="102"/>
        <v>5.1468636886192742E-3</v>
      </c>
      <c r="D1101" s="3">
        <f t="shared" si="98"/>
        <v>5.5561012486161649E-3</v>
      </c>
      <c r="E1101" s="4">
        <f t="shared" si="97"/>
        <v>-4.08737805996E-2</v>
      </c>
      <c r="F1101" s="4">
        <f t="shared" si="99"/>
        <v>1.4372405596249416E-2</v>
      </c>
      <c r="G1101" s="5">
        <f t="shared" si="100"/>
        <v>0</v>
      </c>
      <c r="H1101" s="5">
        <f t="shared" si="101"/>
        <v>0</v>
      </c>
    </row>
    <row r="1102" spans="1:8" x14ac:dyDescent="0.2">
      <c r="A1102" s="20">
        <v>42878</v>
      </c>
      <c r="B1102" s="21">
        <v>2398.419922</v>
      </c>
      <c r="C1102" s="3">
        <f t="shared" si="102"/>
        <v>1.8361850286978481E-3</v>
      </c>
      <c r="D1102" s="3">
        <f t="shared" si="98"/>
        <v>5.0843218989239033E-3</v>
      </c>
      <c r="E1102" s="4">
        <f t="shared" si="97"/>
        <v>-3.7403108491969428E-2</v>
      </c>
      <c r="F1102" s="4">
        <f t="shared" si="99"/>
        <v>1.2153540504928022E-2</v>
      </c>
      <c r="G1102" s="5">
        <f t="shared" si="100"/>
        <v>0</v>
      </c>
      <c r="H1102" s="5">
        <f t="shared" si="101"/>
        <v>0</v>
      </c>
    </row>
    <row r="1103" spans="1:8" x14ac:dyDescent="0.2">
      <c r="A1103" s="20">
        <v>42879</v>
      </c>
      <c r="B1103" s="21">
        <v>2404.389893</v>
      </c>
      <c r="C1103" s="3">
        <f t="shared" si="102"/>
        <v>2.4860339279190358E-3</v>
      </c>
      <c r="D1103" s="3">
        <f t="shared" si="98"/>
        <v>4.9455862445364615E-3</v>
      </c>
      <c r="E1103" s="4">
        <f t="shared" si="97"/>
        <v>-3.6382491616028481E-2</v>
      </c>
      <c r="F1103" s="4">
        <f t="shared" si="99"/>
        <v>6.8910951394690421E-3</v>
      </c>
      <c r="G1103" s="5">
        <f t="shared" si="100"/>
        <v>0</v>
      </c>
      <c r="H1103" s="5">
        <f t="shared" si="101"/>
        <v>0</v>
      </c>
    </row>
    <row r="1104" spans="1:8" x14ac:dyDescent="0.2">
      <c r="A1104" s="20">
        <v>42880</v>
      </c>
      <c r="B1104" s="21">
        <v>2415.070068</v>
      </c>
      <c r="C1104" s="3">
        <f t="shared" si="102"/>
        <v>4.4321117177126383E-3</v>
      </c>
      <c r="D1104" s="3">
        <f t="shared" si="98"/>
        <v>5.0216944885437898E-3</v>
      </c>
      <c r="E1104" s="4">
        <f t="shared" si="97"/>
        <v>-3.6942386320638329E-2</v>
      </c>
      <c r="F1104" s="4">
        <f t="shared" si="99"/>
        <v>5.6013508552961106E-3</v>
      </c>
      <c r="G1104" s="5">
        <f t="shared" si="100"/>
        <v>0</v>
      </c>
      <c r="H1104" s="5">
        <f t="shared" si="101"/>
        <v>0</v>
      </c>
    </row>
    <row r="1105" spans="1:8" x14ac:dyDescent="0.2">
      <c r="A1105" s="20">
        <v>42881</v>
      </c>
      <c r="B1105" s="21">
        <v>2415.820068</v>
      </c>
      <c r="C1105" s="3">
        <f t="shared" si="102"/>
        <v>3.105017853485944E-4</v>
      </c>
      <c r="D1105" s="3">
        <f t="shared" si="98"/>
        <v>5.0219606277145312E-3</v>
      </c>
      <c r="E1105" s="4">
        <f t="shared" si="97"/>
        <v>-3.6944344188860508E-2</v>
      </c>
      <c r="F1105" s="4">
        <f t="shared" si="99"/>
        <v>1.1308060291836265E-2</v>
      </c>
      <c r="G1105" s="5">
        <f t="shared" si="100"/>
        <v>0</v>
      </c>
      <c r="H1105" s="5">
        <f t="shared" si="101"/>
        <v>0</v>
      </c>
    </row>
    <row r="1106" spans="1:8" x14ac:dyDescent="0.2">
      <c r="A1106" s="20">
        <v>42885</v>
      </c>
      <c r="B1106" s="21">
        <v>2412.9099120000001</v>
      </c>
      <c r="C1106" s="3">
        <f t="shared" si="102"/>
        <v>-1.2053506261038615E-3</v>
      </c>
      <c r="D1106" s="3">
        <f t="shared" si="98"/>
        <v>5.0070076262643745E-3</v>
      </c>
      <c r="E1106" s="4">
        <f t="shared" si="97"/>
        <v>-3.6834341567736316E-2</v>
      </c>
      <c r="F1106" s="4">
        <f t="shared" si="99"/>
        <v>1.0771807740289283E-2</v>
      </c>
      <c r="G1106" s="5">
        <f t="shared" si="100"/>
        <v>0</v>
      </c>
      <c r="H1106" s="5">
        <f t="shared" si="101"/>
        <v>0</v>
      </c>
    </row>
    <row r="1107" spans="1:8" x14ac:dyDescent="0.2">
      <c r="A1107" s="20">
        <v>42886</v>
      </c>
      <c r="B1107" s="21">
        <v>2411.8000489999999</v>
      </c>
      <c r="C1107" s="3">
        <f t="shared" si="102"/>
        <v>-4.6007450335814259E-4</v>
      </c>
      <c r="D1107" s="3">
        <f t="shared" si="98"/>
        <v>5.0044356426455624E-3</v>
      </c>
      <c r="E1107" s="4">
        <f t="shared" si="97"/>
        <v>-3.6815420621296162E-2</v>
      </c>
      <c r="F1107" s="4">
        <f t="shared" si="99"/>
        <v>9.8710223710962329E-4</v>
      </c>
      <c r="G1107" s="5">
        <f t="shared" si="100"/>
        <v>0</v>
      </c>
      <c r="H1107" s="5">
        <f t="shared" si="101"/>
        <v>0</v>
      </c>
    </row>
    <row r="1108" spans="1:8" x14ac:dyDescent="0.2">
      <c r="A1108" s="20">
        <v>42887</v>
      </c>
      <c r="B1108" s="21">
        <v>2430.0600589999999</v>
      </c>
      <c r="C1108" s="3">
        <f t="shared" si="102"/>
        <v>7.5425956807599771E-3</v>
      </c>
      <c r="D1108" s="3">
        <f t="shared" si="98"/>
        <v>5.2370101803936855E-3</v>
      </c>
      <c r="E1108" s="4">
        <f t="shared" si="97"/>
        <v>-3.8526368677064195E-2</v>
      </c>
      <c r="F1108" s="4">
        <f t="shared" si="99"/>
        <v>-2.4301730833307836E-3</v>
      </c>
      <c r="G1108" s="5">
        <f t="shared" si="100"/>
        <v>0</v>
      </c>
      <c r="H1108" s="5">
        <f t="shared" si="101"/>
        <v>0</v>
      </c>
    </row>
    <row r="1109" spans="1:8" x14ac:dyDescent="0.2">
      <c r="A1109" s="20">
        <v>42888</v>
      </c>
      <c r="B1109" s="21">
        <v>2439.070068</v>
      </c>
      <c r="C1109" s="3">
        <f t="shared" si="102"/>
        <v>3.7008743035282436E-3</v>
      </c>
      <c r="D1109" s="3">
        <f t="shared" si="98"/>
        <v>5.2525461765708416E-3</v>
      </c>
      <c r="E1109" s="4">
        <f t="shared" si="97"/>
        <v>-3.8640660132659876E-2</v>
      </c>
      <c r="F1109" s="4">
        <f t="shared" si="99"/>
        <v>7.1008171422962995E-3</v>
      </c>
      <c r="G1109" s="5">
        <f t="shared" si="100"/>
        <v>0</v>
      </c>
      <c r="H1109" s="5">
        <f t="shared" si="101"/>
        <v>0</v>
      </c>
    </row>
    <row r="1110" spans="1:8" x14ac:dyDescent="0.2">
      <c r="A1110" s="20">
        <v>42891</v>
      </c>
      <c r="B1110" s="21">
        <v>2436.1000979999999</v>
      </c>
      <c r="C1110" s="3">
        <f t="shared" si="102"/>
        <v>-1.2184068519809704E-3</v>
      </c>
      <c r="D1110" s="3">
        <f t="shared" si="98"/>
        <v>5.2744442927383818E-3</v>
      </c>
      <c r="E1110" s="4">
        <f t="shared" si="97"/>
        <v>-3.8801754892407017E-2</v>
      </c>
      <c r="F1110" s="4">
        <f t="shared" si="99"/>
        <v>3.164565406837125E-3</v>
      </c>
      <c r="G1110" s="5">
        <f t="shared" si="100"/>
        <v>0</v>
      </c>
      <c r="H1110" s="5">
        <f t="shared" si="101"/>
        <v>0</v>
      </c>
    </row>
    <row r="1111" spans="1:8" x14ac:dyDescent="0.2">
      <c r="A1111" s="20">
        <v>42892</v>
      </c>
      <c r="B1111" s="21">
        <v>2429.330078</v>
      </c>
      <c r="C1111" s="3">
        <f t="shared" si="102"/>
        <v>-2.7829088587652804E-3</v>
      </c>
      <c r="D1111" s="3">
        <f t="shared" si="98"/>
        <v>5.2814138511385412E-3</v>
      </c>
      <c r="E1111" s="4">
        <f t="shared" si="97"/>
        <v>-3.8853026852397873E-2</v>
      </c>
      <c r="F1111" s="4">
        <f t="shared" si="99"/>
        <v>1.0147221409836705E-3</v>
      </c>
      <c r="G1111" s="5">
        <f t="shared" si="100"/>
        <v>0</v>
      </c>
      <c r="H1111" s="5">
        <f t="shared" si="101"/>
        <v>0</v>
      </c>
    </row>
    <row r="1112" spans="1:8" x14ac:dyDescent="0.2">
      <c r="A1112" s="20">
        <v>42893</v>
      </c>
      <c r="B1112" s="21">
        <v>2433.139893</v>
      </c>
      <c r="C1112" s="3">
        <f t="shared" si="102"/>
        <v>1.5670290211890142E-3</v>
      </c>
      <c r="D1112" s="3">
        <f t="shared" si="98"/>
        <v>5.2839229423015666E-3</v>
      </c>
      <c r="E1112" s="4">
        <f t="shared" si="97"/>
        <v>-3.8871485126844803E-2</v>
      </c>
      <c r="F1112" s="4">
        <f t="shared" si="99"/>
        <v>2.9166750515921016E-4</v>
      </c>
      <c r="G1112" s="5">
        <f t="shared" si="100"/>
        <v>0</v>
      </c>
      <c r="H1112" s="5">
        <f t="shared" si="101"/>
        <v>0</v>
      </c>
    </row>
    <row r="1113" spans="1:8" x14ac:dyDescent="0.2">
      <c r="A1113" s="20">
        <v>42894</v>
      </c>
      <c r="B1113" s="21">
        <v>2433.790039</v>
      </c>
      <c r="C1113" s="3">
        <f t="shared" si="102"/>
        <v>2.6716883659768292E-4</v>
      </c>
      <c r="D1113" s="3">
        <f t="shared" si="98"/>
        <v>5.2707489407983095E-3</v>
      </c>
      <c r="E1113" s="4">
        <f t="shared" si="97"/>
        <v>-3.8774569821855162E-2</v>
      </c>
      <c r="F1113" s="4">
        <f t="shared" si="99"/>
        <v>2.6816997788040248E-3</v>
      </c>
      <c r="G1113" s="5">
        <f t="shared" si="100"/>
        <v>0</v>
      </c>
      <c r="H1113" s="5">
        <f t="shared" si="101"/>
        <v>0</v>
      </c>
    </row>
    <row r="1114" spans="1:8" x14ac:dyDescent="0.2">
      <c r="A1114" s="20">
        <v>42895</v>
      </c>
      <c r="B1114" s="21">
        <v>2431.7700199999999</v>
      </c>
      <c r="C1114" s="3">
        <f t="shared" si="102"/>
        <v>-8.3033364774634012E-4</v>
      </c>
      <c r="D1114" s="3">
        <f t="shared" si="98"/>
        <v>5.2806035116744494E-3</v>
      </c>
      <c r="E1114" s="4">
        <f t="shared" si="97"/>
        <v>-3.8847065543202018E-2</v>
      </c>
      <c r="F1114" s="4">
        <f t="shared" si="99"/>
        <v>3.9766939995300723E-3</v>
      </c>
      <c r="G1114" s="5">
        <f t="shared" si="100"/>
        <v>0</v>
      </c>
      <c r="H1114" s="5">
        <f t="shared" si="101"/>
        <v>0</v>
      </c>
    </row>
    <row r="1115" spans="1:8" x14ac:dyDescent="0.2">
      <c r="A1115" s="20">
        <v>42898</v>
      </c>
      <c r="B1115" s="21">
        <v>2429.389893</v>
      </c>
      <c r="C1115" s="3">
        <f t="shared" si="102"/>
        <v>-9.7924249882421236E-4</v>
      </c>
      <c r="D1115" s="3">
        <f t="shared" si="98"/>
        <v>5.2554582551965013E-3</v>
      </c>
      <c r="E1115" s="4">
        <f t="shared" si="97"/>
        <v>-3.8662083007713434E-2</v>
      </c>
      <c r="F1115" s="4">
        <f t="shared" si="99"/>
        <v>-8.6302511617388326E-3</v>
      </c>
      <c r="G1115" s="5">
        <f t="shared" si="100"/>
        <v>0</v>
      </c>
      <c r="H1115" s="5">
        <f t="shared" si="101"/>
        <v>0</v>
      </c>
    </row>
    <row r="1116" spans="1:8" x14ac:dyDescent="0.2">
      <c r="A1116" s="20">
        <v>42899</v>
      </c>
      <c r="B1116" s="21">
        <v>2440.3500979999999</v>
      </c>
      <c r="C1116" s="3">
        <f t="shared" si="102"/>
        <v>4.5013588104362186E-3</v>
      </c>
      <c r="D1116" s="3">
        <f t="shared" si="98"/>
        <v>5.2939237050386818E-3</v>
      </c>
      <c r="E1116" s="4">
        <f t="shared" si="97"/>
        <v>-3.8945056317083157E-2</v>
      </c>
      <c r="F1116" s="4">
        <f t="shared" si="99"/>
        <v>1.1355772957694092E-3</v>
      </c>
      <c r="G1116" s="5">
        <f t="shared" si="100"/>
        <v>0</v>
      </c>
      <c r="H1116" s="5">
        <f t="shared" si="101"/>
        <v>0</v>
      </c>
    </row>
    <row r="1117" spans="1:8" x14ac:dyDescent="0.2">
      <c r="A1117" s="20">
        <v>42900</v>
      </c>
      <c r="B1117" s="21">
        <v>2437.919922</v>
      </c>
      <c r="C1117" s="3">
        <f t="shared" si="102"/>
        <v>-9.9632705490522574E-4</v>
      </c>
      <c r="D1117" s="3">
        <f t="shared" si="98"/>
        <v>5.2366544988448598E-3</v>
      </c>
      <c r="E1117" s="4">
        <f t="shared" si="97"/>
        <v>-3.8523752085152081E-2</v>
      </c>
      <c r="F1117" s="4">
        <f t="shared" si="99"/>
        <v>-5.2595296305351126E-3</v>
      </c>
      <c r="G1117" s="5">
        <f t="shared" si="100"/>
        <v>0</v>
      </c>
      <c r="H1117" s="5">
        <f t="shared" si="101"/>
        <v>0</v>
      </c>
    </row>
    <row r="1118" spans="1:8" x14ac:dyDescent="0.2">
      <c r="A1118" s="20">
        <v>42901</v>
      </c>
      <c r="B1118" s="21">
        <v>2432.459961</v>
      </c>
      <c r="C1118" s="3">
        <f t="shared" si="102"/>
        <v>-2.242109822419468E-3</v>
      </c>
      <c r="D1118" s="3">
        <f t="shared" si="98"/>
        <v>5.2681555229668617E-3</v>
      </c>
      <c r="E1118" s="4">
        <f t="shared" si="97"/>
        <v>-3.8755491193388475E-2</v>
      </c>
      <c r="F1118" s="4">
        <f t="shared" si="99"/>
        <v>-4.0110709768504107E-3</v>
      </c>
      <c r="G1118" s="5">
        <f t="shared" si="100"/>
        <v>0</v>
      </c>
      <c r="H1118" s="5">
        <f t="shared" si="101"/>
        <v>0</v>
      </c>
    </row>
    <row r="1119" spans="1:8" x14ac:dyDescent="0.2">
      <c r="A1119" s="20">
        <v>42902</v>
      </c>
      <c r="B1119" s="21">
        <v>2433.1499020000001</v>
      </c>
      <c r="C1119" s="3">
        <f t="shared" si="102"/>
        <v>2.8359898308776774E-4</v>
      </c>
      <c r="D1119" s="3">
        <f t="shared" si="98"/>
        <v>2.9893784054058105E-3</v>
      </c>
      <c r="E1119" s="4">
        <f t="shared" ref="E1119:E1182" si="103">D1119*SQRT(10)*factor_var5</f>
        <v>-2.1991535359830214E-2</v>
      </c>
      <c r="F1119" s="4">
        <f t="shared" si="99"/>
        <v>-1.0015486229726235E-2</v>
      </c>
      <c r="G1119" s="5">
        <f t="shared" si="100"/>
        <v>0</v>
      </c>
      <c r="H1119" s="5">
        <f t="shared" si="101"/>
        <v>0</v>
      </c>
    </row>
    <row r="1120" spans="1:8" x14ac:dyDescent="0.2">
      <c r="A1120" s="20">
        <v>42905</v>
      </c>
      <c r="B1120" s="21">
        <v>2453.459961</v>
      </c>
      <c r="C1120" s="3">
        <f t="shared" si="102"/>
        <v>8.3125833736460205E-3</v>
      </c>
      <c r="D1120" s="3">
        <f t="shared" ref="D1120:D1183" si="104">_xlfn.STDEV.S(C1100:C1120)</f>
        <v>3.3108837545539759E-3</v>
      </c>
      <c r="E1120" s="4">
        <f t="shared" si="103"/>
        <v>-2.4356708079811315E-2</v>
      </c>
      <c r="F1120" s="4">
        <f t="shared" ref="F1120:F1183" si="105">LN(B1131/B1121)</f>
        <v>-1.8441017213964655E-3</v>
      </c>
      <c r="G1120" s="5">
        <f t="shared" ref="G1120:G1183" si="106">IF(E1120&lt;F1120, 0, 1)</f>
        <v>0</v>
      </c>
      <c r="H1120" s="5">
        <f t="shared" si="101"/>
        <v>0</v>
      </c>
    </row>
    <row r="1121" spans="1:8" x14ac:dyDescent="0.2">
      <c r="A1121" s="20">
        <v>42906</v>
      </c>
      <c r="B1121" s="21">
        <v>2437.030029</v>
      </c>
      <c r="C1121" s="3">
        <f t="shared" si="102"/>
        <v>-6.7191605942243304E-3</v>
      </c>
      <c r="D1121" s="3">
        <f t="shared" si="104"/>
        <v>3.584405758341837E-3</v>
      </c>
      <c r="E1121" s="4">
        <f t="shared" si="103"/>
        <v>-2.6368888540844588E-2</v>
      </c>
      <c r="F1121" s="4">
        <f t="shared" si="105"/>
        <v>-1.0674274757904986E-2</v>
      </c>
      <c r="G1121" s="5">
        <f t="shared" si="106"/>
        <v>0</v>
      </c>
      <c r="H1121" s="5">
        <f t="shared" ref="H1121:H1184" si="107">IF(G1120*G1121=0, 0, 1)</f>
        <v>0</v>
      </c>
    </row>
    <row r="1122" spans="1:8" x14ac:dyDescent="0.2">
      <c r="A1122" s="20">
        <v>42907</v>
      </c>
      <c r="B1122" s="21">
        <v>2435.610107</v>
      </c>
      <c r="C1122" s="3">
        <f t="shared" si="102"/>
        <v>-5.8281424466445424E-4</v>
      </c>
      <c r="D1122" s="3">
        <f t="shared" si="104"/>
        <v>3.4768558686909044E-3</v>
      </c>
      <c r="E1122" s="4">
        <f t="shared" si="103"/>
        <v>-2.5577691549213397E-2</v>
      </c>
      <c r="F1122" s="4">
        <f t="shared" si="105"/>
        <v>-3.8356762408774726E-3</v>
      </c>
      <c r="G1122" s="5">
        <f t="shared" si="106"/>
        <v>0</v>
      </c>
      <c r="H1122" s="5">
        <f t="shared" si="107"/>
        <v>0</v>
      </c>
    </row>
    <row r="1123" spans="1:8" x14ac:dyDescent="0.2">
      <c r="A1123" s="20">
        <v>42908</v>
      </c>
      <c r="B1123" s="21">
        <v>2434.5</v>
      </c>
      <c r="C1123" s="3">
        <f t="shared" si="102"/>
        <v>-4.5588579922685235E-4</v>
      </c>
      <c r="D1123" s="3">
        <f t="shared" si="104"/>
        <v>3.4793414567660364E-3</v>
      </c>
      <c r="E1123" s="4">
        <f t="shared" si="103"/>
        <v>-2.559597692183313E-2</v>
      </c>
      <c r="F1123" s="4">
        <f t="shared" si="105"/>
        <v>-4.4680387634009125E-3</v>
      </c>
      <c r="G1123" s="5">
        <f t="shared" si="106"/>
        <v>0</v>
      </c>
      <c r="H1123" s="5">
        <f t="shared" si="107"/>
        <v>0</v>
      </c>
    </row>
    <row r="1124" spans="1:8" x14ac:dyDescent="0.2">
      <c r="A1124" s="20">
        <v>42909</v>
      </c>
      <c r="B1124" s="21">
        <v>2438.3000489999999</v>
      </c>
      <c r="C1124" s="3">
        <f t="shared" si="102"/>
        <v>1.5596986258985955E-3</v>
      </c>
      <c r="D1124" s="3">
        <f t="shared" si="104"/>
        <v>3.4615389853779911E-3</v>
      </c>
      <c r="E1124" s="4">
        <f t="shared" si="103"/>
        <v>-2.5465012010092752E-2</v>
      </c>
      <c r="F1124" s="4">
        <f t="shared" si="105"/>
        <v>-5.5667778218281977E-3</v>
      </c>
      <c r="G1124" s="5">
        <f t="shared" si="106"/>
        <v>0</v>
      </c>
      <c r="H1124" s="5">
        <f t="shared" si="107"/>
        <v>0</v>
      </c>
    </row>
    <row r="1125" spans="1:8" x14ac:dyDescent="0.2">
      <c r="A1125" s="20">
        <v>42912</v>
      </c>
      <c r="B1125" s="21">
        <v>2439.070068</v>
      </c>
      <c r="C1125" s="3">
        <f t="shared" si="102"/>
        <v>3.1575172190189825E-4</v>
      </c>
      <c r="D1125" s="3">
        <f t="shared" si="104"/>
        <v>3.352496489609268E-3</v>
      </c>
      <c r="E1125" s="4">
        <f t="shared" si="103"/>
        <v>-2.4662834575116442E-2</v>
      </c>
      <c r="F1125" s="4">
        <f t="shared" si="105"/>
        <v>9.8178595992216549E-3</v>
      </c>
      <c r="G1125" s="5">
        <f t="shared" si="106"/>
        <v>0</v>
      </c>
      <c r="H1125" s="5">
        <f t="shared" si="107"/>
        <v>0</v>
      </c>
    </row>
    <row r="1126" spans="1:8" x14ac:dyDescent="0.2">
      <c r="A1126" s="20">
        <v>42913</v>
      </c>
      <c r="B1126" s="21">
        <v>2419.3798830000001</v>
      </c>
      <c r="C1126" s="3">
        <f t="shared" si="102"/>
        <v>-8.1055863508326578E-3</v>
      </c>
      <c r="D1126" s="3">
        <f t="shared" si="104"/>
        <v>3.8401945180695711E-3</v>
      </c>
      <c r="E1126" s="4">
        <f t="shared" si="103"/>
        <v>-2.8250613364984391E-2</v>
      </c>
      <c r="F1126" s="4">
        <f t="shared" si="105"/>
        <v>2.9211876190261303E-3</v>
      </c>
      <c r="G1126" s="5">
        <f t="shared" si="106"/>
        <v>0</v>
      </c>
      <c r="H1126" s="5">
        <f t="shared" si="107"/>
        <v>0</v>
      </c>
    </row>
    <row r="1127" spans="1:8" x14ac:dyDescent="0.2">
      <c r="A1127" s="20">
        <v>42914</v>
      </c>
      <c r="B1127" s="21">
        <v>2440.6899410000001</v>
      </c>
      <c r="C1127" s="3">
        <f t="shared" si="102"/>
        <v>8.7695014026030957E-3</v>
      </c>
      <c r="D1127" s="3">
        <f t="shared" si="104"/>
        <v>4.2676478544636251E-3</v>
      </c>
      <c r="E1127" s="4">
        <f t="shared" si="103"/>
        <v>-3.1395198588784833E-2</v>
      </c>
      <c r="F1127" s="4">
        <f t="shared" si="105"/>
        <v>1.6221020779430457E-2</v>
      </c>
      <c r="G1127" s="5">
        <f t="shared" si="106"/>
        <v>0</v>
      </c>
      <c r="H1127" s="5">
        <f t="shared" si="107"/>
        <v>0</v>
      </c>
    </row>
    <row r="1128" spans="1:8" x14ac:dyDescent="0.2">
      <c r="A1128" s="20">
        <v>42915</v>
      </c>
      <c r="B1128" s="21">
        <v>2419.6999510000001</v>
      </c>
      <c r="C1128" s="3">
        <f t="shared" si="102"/>
        <v>-8.6372167487240945E-3</v>
      </c>
      <c r="D1128" s="3">
        <f t="shared" si="104"/>
        <v>4.71368759263754E-3</v>
      </c>
      <c r="E1128" s="4">
        <f t="shared" si="103"/>
        <v>-3.467651575365191E-2</v>
      </c>
      <c r="F1128" s="4">
        <f t="shared" si="105"/>
        <v>1.4636048886899651E-2</v>
      </c>
      <c r="G1128" s="5">
        <f t="shared" si="106"/>
        <v>0</v>
      </c>
      <c r="H1128" s="5">
        <f t="shared" si="107"/>
        <v>0</v>
      </c>
    </row>
    <row r="1129" spans="1:8" x14ac:dyDescent="0.2">
      <c r="A1129" s="20">
        <v>42916</v>
      </c>
      <c r="B1129" s="21">
        <v>2423.4099120000001</v>
      </c>
      <c r="C1129" s="3">
        <f t="shared" si="102"/>
        <v>1.532057636772409E-3</v>
      </c>
      <c r="D1129" s="3">
        <f t="shared" si="104"/>
        <v>4.415796090664172E-3</v>
      </c>
      <c r="E1129" s="4">
        <f t="shared" si="103"/>
        <v>-3.2485059667934003E-2</v>
      </c>
      <c r="F1129" s="4">
        <f t="shared" si="105"/>
        <v>1.2925559121235353E-2</v>
      </c>
      <c r="G1129" s="5">
        <f t="shared" si="106"/>
        <v>0</v>
      </c>
      <c r="H1129" s="5">
        <f t="shared" si="107"/>
        <v>0</v>
      </c>
    </row>
    <row r="1130" spans="1:8" x14ac:dyDescent="0.2">
      <c r="A1130" s="20">
        <v>42919</v>
      </c>
      <c r="B1130" s="21">
        <v>2429.01001</v>
      </c>
      <c r="C1130" s="3">
        <f t="shared" si="102"/>
        <v>2.3081681207700998E-3</v>
      </c>
      <c r="D1130" s="3">
        <f t="shared" si="104"/>
        <v>4.3655493889866804E-3</v>
      </c>
      <c r="E1130" s="4">
        <f t="shared" si="103"/>
        <v>-3.2115416897163601E-2</v>
      </c>
      <c r="F1130" s="4">
        <f t="shared" si="105"/>
        <v>1.68315935441057E-2</v>
      </c>
      <c r="G1130" s="5">
        <f t="shared" si="106"/>
        <v>0</v>
      </c>
      <c r="H1130" s="5">
        <f t="shared" si="107"/>
        <v>0</v>
      </c>
    </row>
    <row r="1131" spans="1:8" x14ac:dyDescent="0.2">
      <c r="A1131" s="20">
        <v>42921</v>
      </c>
      <c r="B1131" s="21">
        <v>2432.540039</v>
      </c>
      <c r="C1131" s="3">
        <f t="shared" si="102"/>
        <v>1.4522239141054789E-3</v>
      </c>
      <c r="D1131" s="3">
        <f t="shared" si="104"/>
        <v>4.373193724297046E-3</v>
      </c>
      <c r="E1131" s="4">
        <f t="shared" si="103"/>
        <v>-3.2171652892571984E-2</v>
      </c>
      <c r="F1131" s="4">
        <f t="shared" si="105"/>
        <v>2.6090909717712558E-2</v>
      </c>
      <c r="G1131" s="5">
        <f t="shared" si="106"/>
        <v>0</v>
      </c>
      <c r="H1131" s="5">
        <f t="shared" si="107"/>
        <v>0</v>
      </c>
    </row>
    <row r="1132" spans="1:8" x14ac:dyDescent="0.2">
      <c r="A1132" s="20">
        <v>42922</v>
      </c>
      <c r="B1132" s="21">
        <v>2409.75</v>
      </c>
      <c r="C1132" s="3">
        <f t="shared" si="102"/>
        <v>-9.4129872811729385E-3</v>
      </c>
      <c r="D1132" s="3">
        <f t="shared" si="104"/>
        <v>4.7976011663222202E-3</v>
      </c>
      <c r="E1132" s="4">
        <f t="shared" si="103"/>
        <v>-3.5293830818054352E-2</v>
      </c>
      <c r="F1132" s="4">
        <f t="shared" si="105"/>
        <v>1.9340257714913402E-2</v>
      </c>
      <c r="G1132" s="5">
        <f t="shared" si="106"/>
        <v>0</v>
      </c>
      <c r="H1132" s="5">
        <f t="shared" si="107"/>
        <v>0</v>
      </c>
    </row>
    <row r="1133" spans="1:8" x14ac:dyDescent="0.2">
      <c r="A1133" s="20">
        <v>42923</v>
      </c>
      <c r="B1133" s="21">
        <v>2425.179932</v>
      </c>
      <c r="C1133" s="3">
        <f t="shared" si="102"/>
        <v>6.3827127178005495E-3</v>
      </c>
      <c r="D1133" s="3">
        <f t="shared" si="104"/>
        <v>5.0061471387120608E-3</v>
      </c>
      <c r="E1133" s="4">
        <f t="shared" si="103"/>
        <v>-3.6828011341225278E-2</v>
      </c>
      <c r="F1133" s="4">
        <f t="shared" si="105"/>
        <v>1.7348620597124231E-2</v>
      </c>
      <c r="G1133" s="5">
        <f t="shared" si="106"/>
        <v>0</v>
      </c>
      <c r="H1133" s="5">
        <f t="shared" si="107"/>
        <v>0</v>
      </c>
    </row>
    <row r="1134" spans="1:8" x14ac:dyDescent="0.2">
      <c r="A1134" s="20">
        <v>42926</v>
      </c>
      <c r="B1134" s="21">
        <v>2427.429932</v>
      </c>
      <c r="C1134" s="3">
        <f t="shared" si="102"/>
        <v>9.2733610337524723E-4</v>
      </c>
      <c r="D1134" s="3">
        <f t="shared" si="104"/>
        <v>5.0110080232023168E-3</v>
      </c>
      <c r="E1134" s="4">
        <f t="shared" si="103"/>
        <v>-3.6863770719480701E-2</v>
      </c>
      <c r="F1134" s="4">
        <f t="shared" si="105"/>
        <v>2.1050515573523155E-2</v>
      </c>
      <c r="G1134" s="5">
        <f t="shared" si="106"/>
        <v>0</v>
      </c>
      <c r="H1134" s="5">
        <f t="shared" si="107"/>
        <v>0</v>
      </c>
    </row>
    <row r="1135" spans="1:8" x14ac:dyDescent="0.2">
      <c r="A1135" s="20">
        <v>42927</v>
      </c>
      <c r="B1135" s="21">
        <v>2425.530029</v>
      </c>
      <c r="C1135" s="3">
        <f t="shared" si="102"/>
        <v>-7.8298733652557018E-4</v>
      </c>
      <c r="D1135" s="3">
        <f t="shared" si="104"/>
        <v>5.0106852608024846E-3</v>
      </c>
      <c r="E1135" s="4">
        <f t="shared" si="103"/>
        <v>-3.6861396299194576E-2</v>
      </c>
      <c r="F1135" s="4">
        <f t="shared" si="105"/>
        <v>1.4054088383285368E-2</v>
      </c>
      <c r="G1135" s="5">
        <f t="shared" si="106"/>
        <v>0</v>
      </c>
      <c r="H1135" s="5">
        <f t="shared" si="107"/>
        <v>0</v>
      </c>
    </row>
    <row r="1136" spans="1:8" x14ac:dyDescent="0.2">
      <c r="A1136" s="20">
        <v>42928</v>
      </c>
      <c r="B1136" s="21">
        <v>2443.25</v>
      </c>
      <c r="C1136" s="3">
        <f t="shared" si="102"/>
        <v>7.2790510702173033E-3</v>
      </c>
      <c r="D1136" s="3">
        <f t="shared" si="104"/>
        <v>5.2580328973911945E-3</v>
      </c>
      <c r="E1136" s="4">
        <f t="shared" si="103"/>
        <v>-3.8681023512121007E-2</v>
      </c>
      <c r="F1136" s="4">
        <f t="shared" si="105"/>
        <v>1.1208097424428133E-2</v>
      </c>
      <c r="G1136" s="5">
        <f t="shared" si="106"/>
        <v>0</v>
      </c>
      <c r="H1136" s="5">
        <f t="shared" si="107"/>
        <v>0</v>
      </c>
    </row>
    <row r="1137" spans="1:8" x14ac:dyDescent="0.2">
      <c r="A1137" s="20">
        <v>42929</v>
      </c>
      <c r="B1137" s="21">
        <v>2447.830078</v>
      </c>
      <c r="C1137" s="3">
        <f t="shared" si="102"/>
        <v>1.8728294224074943E-3</v>
      </c>
      <c r="D1137" s="3">
        <f t="shared" si="104"/>
        <v>5.183042562158565E-3</v>
      </c>
      <c r="E1137" s="4">
        <f t="shared" si="103"/>
        <v>-3.8129352768152408E-2</v>
      </c>
      <c r="F1137" s="4">
        <f t="shared" si="105"/>
        <v>5.2034654231870748E-3</v>
      </c>
      <c r="G1137" s="5">
        <f t="shared" si="106"/>
        <v>0</v>
      </c>
      <c r="H1137" s="5">
        <f t="shared" si="107"/>
        <v>0</v>
      </c>
    </row>
    <row r="1138" spans="1:8" x14ac:dyDescent="0.2">
      <c r="A1138" s="20">
        <v>42930</v>
      </c>
      <c r="B1138" s="21">
        <v>2459.2700199999999</v>
      </c>
      <c r="C1138" s="3">
        <f t="shared" si="102"/>
        <v>4.6626164116802295E-3</v>
      </c>
      <c r="D1138" s="3">
        <f t="shared" si="104"/>
        <v>5.2671224550901825E-3</v>
      </c>
      <c r="E1138" s="4">
        <f t="shared" si="103"/>
        <v>-3.8747891369726797E-2</v>
      </c>
      <c r="F1138" s="4">
        <f t="shared" si="105"/>
        <v>4.5279687749102942E-3</v>
      </c>
      <c r="G1138" s="5">
        <f t="shared" si="106"/>
        <v>0</v>
      </c>
      <c r="H1138" s="5">
        <f t="shared" si="107"/>
        <v>0</v>
      </c>
    </row>
    <row r="1139" spans="1:8" x14ac:dyDescent="0.2">
      <c r="A1139" s="20">
        <v>42933</v>
      </c>
      <c r="B1139" s="21">
        <v>2459.139893</v>
      </c>
      <c r="C1139" s="3">
        <f t="shared" si="102"/>
        <v>-5.2914255758300215E-5</v>
      </c>
      <c r="D1139" s="3">
        <f t="shared" si="104"/>
        <v>5.2334556405567332E-3</v>
      </c>
      <c r="E1139" s="4">
        <f t="shared" si="103"/>
        <v>-3.850021949890365E-2</v>
      </c>
      <c r="F1139" s="4">
        <f t="shared" si="105"/>
        <v>6.3764112639796023E-3</v>
      </c>
      <c r="G1139" s="5">
        <f t="shared" si="106"/>
        <v>0</v>
      </c>
      <c r="H1139" s="5">
        <f t="shared" si="107"/>
        <v>0</v>
      </c>
    </row>
    <row r="1140" spans="1:8" x14ac:dyDescent="0.2">
      <c r="A1140" s="20">
        <v>42934</v>
      </c>
      <c r="B1140" s="21">
        <v>2460.610107</v>
      </c>
      <c r="C1140" s="3">
        <f t="shared" si="102"/>
        <v>5.9767835510570659E-4</v>
      </c>
      <c r="D1140" s="3">
        <f t="shared" si="104"/>
        <v>5.2331966884002984E-3</v>
      </c>
      <c r="E1140" s="4">
        <f t="shared" si="103"/>
        <v>-3.849831450236843E-2</v>
      </c>
      <c r="F1140" s="4">
        <f t="shared" si="105"/>
        <v>1.510680050486579E-3</v>
      </c>
      <c r="G1140" s="5">
        <f t="shared" si="106"/>
        <v>0</v>
      </c>
      <c r="H1140" s="5">
        <f t="shared" si="107"/>
        <v>0</v>
      </c>
    </row>
    <row r="1141" spans="1:8" x14ac:dyDescent="0.2">
      <c r="A1141" s="20">
        <v>42935</v>
      </c>
      <c r="B1141" s="21">
        <v>2473.830078</v>
      </c>
      <c r="C1141" s="3">
        <f t="shared" si="102"/>
        <v>5.3582583369758633E-3</v>
      </c>
      <c r="D1141" s="3">
        <f t="shared" si="104"/>
        <v>5.0501528470565833E-3</v>
      </c>
      <c r="E1141" s="4">
        <f t="shared" si="103"/>
        <v>-3.715174188311416E-2</v>
      </c>
      <c r="F1141" s="4">
        <f t="shared" si="105"/>
        <v>-5.2169057608423533E-4</v>
      </c>
      <c r="G1141" s="5">
        <f t="shared" si="106"/>
        <v>0</v>
      </c>
      <c r="H1141" s="5">
        <f t="shared" si="107"/>
        <v>0</v>
      </c>
    </row>
    <row r="1142" spans="1:8" x14ac:dyDescent="0.2">
      <c r="A1142" s="20">
        <v>42936</v>
      </c>
      <c r="B1142" s="21">
        <v>2473.4499510000001</v>
      </c>
      <c r="C1142" s="3">
        <f t="shared" si="102"/>
        <v>-1.5367110756601694E-4</v>
      </c>
      <c r="D1142" s="3">
        <f t="shared" si="104"/>
        <v>4.7840080480019411E-3</v>
      </c>
      <c r="E1142" s="4">
        <f t="shared" si="103"/>
        <v>-3.519383225592846E-2</v>
      </c>
      <c r="F1142" s="4">
        <f t="shared" si="105"/>
        <v>1.7335701202287248E-3</v>
      </c>
      <c r="G1142" s="5">
        <f t="shared" si="106"/>
        <v>0</v>
      </c>
      <c r="H1142" s="5">
        <f t="shared" si="107"/>
        <v>0</v>
      </c>
    </row>
    <row r="1143" spans="1:8" x14ac:dyDescent="0.2">
      <c r="A1143" s="20">
        <v>42937</v>
      </c>
      <c r="B1143" s="21">
        <v>2472.540039</v>
      </c>
      <c r="C1143" s="3">
        <f t="shared" si="102"/>
        <v>-3.6793928499852593E-4</v>
      </c>
      <c r="D1143" s="3">
        <f t="shared" si="104"/>
        <v>4.7813418870719226E-3</v>
      </c>
      <c r="E1143" s="4">
        <f t="shared" si="103"/>
        <v>-3.5174218488644445E-2</v>
      </c>
      <c r="F1143" s="4">
        <f t="shared" si="105"/>
        <v>4.4437157853043979E-3</v>
      </c>
      <c r="G1143" s="5">
        <f t="shared" si="106"/>
        <v>0</v>
      </c>
      <c r="H1143" s="5">
        <f t="shared" si="107"/>
        <v>0</v>
      </c>
    </row>
    <row r="1144" spans="1:8" x14ac:dyDescent="0.2">
      <c r="A1144" s="20">
        <v>42940</v>
      </c>
      <c r="B1144" s="21">
        <v>2469.9099120000001</v>
      </c>
      <c r="C1144" s="3">
        <f t="shared" si="102"/>
        <v>-1.0643010144140571E-3</v>
      </c>
      <c r="D1144" s="3">
        <f t="shared" si="104"/>
        <v>4.7906360159177576E-3</v>
      </c>
      <c r="E1144" s="4">
        <f t="shared" si="103"/>
        <v>-3.524259128573911E-2</v>
      </c>
      <c r="F1144" s="4">
        <f t="shared" si="105"/>
        <v>-8.9254399036123159E-4</v>
      </c>
      <c r="G1144" s="5">
        <f t="shared" si="106"/>
        <v>0</v>
      </c>
      <c r="H1144" s="5">
        <f t="shared" si="107"/>
        <v>0</v>
      </c>
    </row>
    <row r="1145" spans="1:8" x14ac:dyDescent="0.2">
      <c r="A1145" s="20">
        <v>42941</v>
      </c>
      <c r="B1145" s="21">
        <v>2477.1298830000001</v>
      </c>
      <c r="C1145" s="3">
        <f t="shared" si="102"/>
        <v>2.9189076398735176E-3</v>
      </c>
      <c r="D1145" s="3">
        <f t="shared" si="104"/>
        <v>4.8121408159852441E-3</v>
      </c>
      <c r="E1145" s="4">
        <f t="shared" si="103"/>
        <v>-3.5400792592818538E-2</v>
      </c>
      <c r="F1145" s="4">
        <f t="shared" si="105"/>
        <v>-1.5388425240908813E-3</v>
      </c>
      <c r="G1145" s="5">
        <f t="shared" si="106"/>
        <v>0</v>
      </c>
      <c r="H1145" s="5">
        <f t="shared" si="107"/>
        <v>0</v>
      </c>
    </row>
    <row r="1146" spans="1:8" x14ac:dyDescent="0.2">
      <c r="A1146" s="20">
        <v>42942</v>
      </c>
      <c r="B1146" s="21">
        <v>2477.830078</v>
      </c>
      <c r="C1146" s="3">
        <f t="shared" si="102"/>
        <v>2.8262387997962017E-4</v>
      </c>
      <c r="D1146" s="3">
        <f t="shared" si="104"/>
        <v>4.812296527694172E-3</v>
      </c>
      <c r="E1146" s="4">
        <f t="shared" si="103"/>
        <v>-3.5401938095022824E-2</v>
      </c>
      <c r="F1146" s="4">
        <f t="shared" si="105"/>
        <v>-1.5145899552217911E-2</v>
      </c>
      <c r="G1146" s="5">
        <f t="shared" si="106"/>
        <v>0</v>
      </c>
      <c r="H1146" s="5">
        <f t="shared" si="107"/>
        <v>0</v>
      </c>
    </row>
    <row r="1147" spans="1:8" x14ac:dyDescent="0.2">
      <c r="A1147" s="20">
        <v>42943</v>
      </c>
      <c r="B1147" s="21">
        <v>2475.419922</v>
      </c>
      <c r="C1147" s="3">
        <f t="shared" si="102"/>
        <v>-9.7316153644986159E-4</v>
      </c>
      <c r="D1147" s="3">
        <f t="shared" si="104"/>
        <v>4.3890674850187049E-3</v>
      </c>
      <c r="E1147" s="4">
        <f t="shared" si="103"/>
        <v>-3.2288429132599869E-2</v>
      </c>
      <c r="F1147" s="4">
        <f t="shared" si="105"/>
        <v>-1.2529127007508786E-2</v>
      </c>
      <c r="G1147" s="5">
        <f t="shared" si="106"/>
        <v>0</v>
      </c>
      <c r="H1147" s="5">
        <f t="shared" si="107"/>
        <v>0</v>
      </c>
    </row>
    <row r="1148" spans="1:8" x14ac:dyDescent="0.2">
      <c r="A1148" s="20">
        <v>42944</v>
      </c>
      <c r="B1148" s="21">
        <v>2472.1000979999999</v>
      </c>
      <c r="C1148" s="3">
        <f t="shared" si="102"/>
        <v>-1.3420155895607954E-3</v>
      </c>
      <c r="D1148" s="3">
        <f t="shared" si="104"/>
        <v>4.0457260383308024E-3</v>
      </c>
      <c r="E1148" s="4">
        <f t="shared" si="103"/>
        <v>-2.9762617896498672E-2</v>
      </c>
      <c r="F1148" s="4">
        <f t="shared" si="105"/>
        <v>-1.8070646658630205E-3</v>
      </c>
      <c r="G1148" s="5">
        <f t="shared" si="106"/>
        <v>0</v>
      </c>
      <c r="H1148" s="5">
        <f t="shared" si="107"/>
        <v>0</v>
      </c>
    </row>
    <row r="1149" spans="1:8" x14ac:dyDescent="0.2">
      <c r="A1149" s="20">
        <v>42947</v>
      </c>
      <c r="B1149" s="21">
        <v>2470.3000489999999</v>
      </c>
      <c r="C1149" s="3">
        <f t="shared" si="102"/>
        <v>-7.2841090403496719E-4</v>
      </c>
      <c r="D1149" s="3">
        <f t="shared" si="104"/>
        <v>3.4689832587043333E-3</v>
      </c>
      <c r="E1149" s="4">
        <f t="shared" si="103"/>
        <v>-2.5519776237929701E-2</v>
      </c>
      <c r="F1149" s="4">
        <f t="shared" si="105"/>
        <v>-4.7521180524506155E-3</v>
      </c>
      <c r="G1149" s="5">
        <f t="shared" si="106"/>
        <v>0</v>
      </c>
      <c r="H1149" s="5">
        <f t="shared" si="107"/>
        <v>0</v>
      </c>
    </row>
    <row r="1150" spans="1:8" x14ac:dyDescent="0.2">
      <c r="A1150" s="20">
        <v>42948</v>
      </c>
      <c r="B1150" s="21">
        <v>2476.3500979999999</v>
      </c>
      <c r="C1150" s="3">
        <f t="shared" si="102"/>
        <v>2.4461208441749348E-3</v>
      </c>
      <c r="D1150" s="3">
        <f t="shared" si="104"/>
        <v>3.4818942304265851E-3</v>
      </c>
      <c r="E1150" s="4">
        <f t="shared" si="103"/>
        <v>-2.5614756549102828E-2</v>
      </c>
      <c r="F1150" s="4">
        <f t="shared" si="105"/>
        <v>-3.82554965235861E-3</v>
      </c>
      <c r="G1150" s="5">
        <f t="shared" si="106"/>
        <v>0</v>
      </c>
      <c r="H1150" s="5">
        <f t="shared" si="107"/>
        <v>0</v>
      </c>
    </row>
    <row r="1151" spans="1:8" x14ac:dyDescent="0.2">
      <c r="A1151" s="20">
        <v>42949</v>
      </c>
      <c r="B1151" s="21">
        <v>2477.570068</v>
      </c>
      <c r="C1151" s="3">
        <f t="shared" si="102"/>
        <v>4.9252712348291973E-4</v>
      </c>
      <c r="D1151" s="3">
        <f t="shared" si="104"/>
        <v>3.4710697118779475E-3</v>
      </c>
      <c r="E1151" s="4">
        <f t="shared" si="103"/>
        <v>-2.5535125351531778E-2</v>
      </c>
      <c r="F1151" s="4">
        <f t="shared" si="105"/>
        <v>-1.7196850138032509E-2</v>
      </c>
      <c r="G1151" s="5">
        <f t="shared" si="106"/>
        <v>0</v>
      </c>
      <c r="H1151" s="5">
        <f t="shared" si="107"/>
        <v>0</v>
      </c>
    </row>
    <row r="1152" spans="1:8" x14ac:dyDescent="0.2">
      <c r="A1152" s="20">
        <v>42950</v>
      </c>
      <c r="B1152" s="21">
        <v>2472.1599120000001</v>
      </c>
      <c r="C1152" s="3">
        <f t="shared" si="102"/>
        <v>-2.1860417341370017E-3</v>
      </c>
      <c r="D1152" s="3">
        <f t="shared" si="104"/>
        <v>3.5345778652695441E-3</v>
      </c>
      <c r="E1152" s="4">
        <f t="shared" si="103"/>
        <v>-2.6002326759832318E-2</v>
      </c>
      <c r="F1152" s="4">
        <f t="shared" si="105"/>
        <v>-2.0921225236288876E-2</v>
      </c>
      <c r="G1152" s="5">
        <f t="shared" si="106"/>
        <v>0</v>
      </c>
      <c r="H1152" s="5">
        <f t="shared" si="107"/>
        <v>0</v>
      </c>
    </row>
    <row r="1153" spans="1:8" x14ac:dyDescent="0.2">
      <c r="A1153" s="20">
        <v>42951</v>
      </c>
      <c r="B1153" s="21">
        <v>2476.830078</v>
      </c>
      <c r="C1153" s="3">
        <f t="shared" si="102"/>
        <v>1.8873214113143176E-3</v>
      </c>
      <c r="D1153" s="3">
        <f t="shared" si="104"/>
        <v>2.6585146230481541E-3</v>
      </c>
      <c r="E1153" s="4">
        <f t="shared" si="103"/>
        <v>-1.9557516783979219E-2</v>
      </c>
      <c r="F1153" s="4">
        <f t="shared" si="105"/>
        <v>-2.1405094320456633E-2</v>
      </c>
      <c r="G1153" s="5">
        <f t="shared" si="106"/>
        <v>1</v>
      </c>
      <c r="H1153" s="5">
        <f t="shared" si="107"/>
        <v>0</v>
      </c>
    </row>
    <row r="1154" spans="1:8" x14ac:dyDescent="0.2">
      <c r="A1154" s="20">
        <v>42954</v>
      </c>
      <c r="B1154" s="21">
        <v>2480.9099120000001</v>
      </c>
      <c r="C1154" s="3">
        <f t="shared" si="102"/>
        <v>1.6458446506615104E-3</v>
      </c>
      <c r="D1154" s="3">
        <f t="shared" si="104"/>
        <v>2.3941782287236783E-3</v>
      </c>
      <c r="E1154" s="4">
        <f t="shared" si="103"/>
        <v>-1.7612910790919069E-2</v>
      </c>
      <c r="F1154" s="4">
        <f t="shared" si="105"/>
        <v>-9.0960467512618288E-3</v>
      </c>
      <c r="G1154" s="5">
        <f t="shared" si="106"/>
        <v>0</v>
      </c>
      <c r="H1154" s="5">
        <f t="shared" si="107"/>
        <v>0</v>
      </c>
    </row>
    <row r="1155" spans="1:8" x14ac:dyDescent="0.2">
      <c r="A1155" s="20">
        <v>42955</v>
      </c>
      <c r="B1155" s="21">
        <v>2474.919922</v>
      </c>
      <c r="C1155" s="3">
        <f t="shared" si="102"/>
        <v>-2.4173521357919855E-3</v>
      </c>
      <c r="D1155" s="3">
        <f t="shared" si="104"/>
        <v>2.5132636098905985E-3</v>
      </c>
      <c r="E1155" s="4">
        <f t="shared" si="103"/>
        <v>-1.8488969293929385E-2</v>
      </c>
      <c r="F1155" s="4">
        <f t="shared" si="105"/>
        <v>-1.219194235128849E-2</v>
      </c>
      <c r="G1155" s="5">
        <f t="shared" si="106"/>
        <v>0</v>
      </c>
      <c r="H1155" s="5">
        <f t="shared" si="107"/>
        <v>0</v>
      </c>
    </row>
    <row r="1156" spans="1:8" x14ac:dyDescent="0.2">
      <c r="A1156" s="20">
        <v>42956</v>
      </c>
      <c r="B1156" s="21">
        <v>2474.0200199999999</v>
      </c>
      <c r="C1156" s="3">
        <f t="shared" si="102"/>
        <v>-3.6367465375007732E-4</v>
      </c>
      <c r="D1156" s="3">
        <f t="shared" si="104"/>
        <v>2.5006695693738741E-3</v>
      </c>
      <c r="E1156" s="4">
        <f t="shared" si="103"/>
        <v>-1.8396320505523797E-2</v>
      </c>
      <c r="F1156" s="4">
        <f t="shared" si="105"/>
        <v>3.1165961344383484E-4</v>
      </c>
      <c r="G1156" s="5">
        <f t="shared" si="106"/>
        <v>0</v>
      </c>
      <c r="H1156" s="5">
        <f t="shared" si="107"/>
        <v>0</v>
      </c>
    </row>
    <row r="1157" spans="1:8" x14ac:dyDescent="0.2">
      <c r="A1157" s="20">
        <v>42957</v>
      </c>
      <c r="B1157" s="21">
        <v>2438.209961</v>
      </c>
      <c r="C1157" s="3">
        <f t="shared" si="102"/>
        <v>-1.4580218564576908E-2</v>
      </c>
      <c r="D1157" s="3">
        <f t="shared" si="104"/>
        <v>3.8930702566363062E-3</v>
      </c>
      <c r="E1157" s="4">
        <f t="shared" si="103"/>
        <v>-2.8639596797882923E-2</v>
      </c>
      <c r="F1157" s="4">
        <f t="shared" si="105"/>
        <v>7.0837427586422199E-4</v>
      </c>
      <c r="G1157" s="5">
        <f t="shared" si="106"/>
        <v>0</v>
      </c>
      <c r="H1157" s="5">
        <f t="shared" si="107"/>
        <v>0</v>
      </c>
    </row>
    <row r="1158" spans="1:8" x14ac:dyDescent="0.2">
      <c r="A1158" s="20">
        <v>42958</v>
      </c>
      <c r="B1158" s="21">
        <v>2441.320068</v>
      </c>
      <c r="C1158" s="3">
        <f t="shared" si="102"/>
        <v>1.2747569551484817E-3</v>
      </c>
      <c r="D1158" s="3">
        <f t="shared" si="104"/>
        <v>3.8800952530715846E-3</v>
      </c>
      <c r="E1158" s="4">
        <f t="shared" si="103"/>
        <v>-2.8544145432752462E-2</v>
      </c>
      <c r="F1158" s="4">
        <f t="shared" si="105"/>
        <v>-8.7983238546917256E-3</v>
      </c>
      <c r="G1158" s="5">
        <f t="shared" si="106"/>
        <v>0</v>
      </c>
      <c r="H1158" s="5">
        <f t="shared" si="107"/>
        <v>0</v>
      </c>
    </row>
    <row r="1159" spans="1:8" x14ac:dyDescent="0.2">
      <c r="A1159" s="20">
        <v>42961</v>
      </c>
      <c r="B1159" s="21">
        <v>2465.8400879999999</v>
      </c>
      <c r="C1159" s="3">
        <f t="shared" si="102"/>
        <v>9.9936514376108582E-3</v>
      </c>
      <c r="D1159" s="3">
        <f t="shared" si="104"/>
        <v>4.3545068920683534E-3</v>
      </c>
      <c r="E1159" s="4">
        <f t="shared" si="103"/>
        <v>-3.2034182129092405E-2</v>
      </c>
      <c r="F1159" s="4">
        <f t="shared" si="105"/>
        <v>-7.4569243841215074E-3</v>
      </c>
      <c r="G1159" s="5">
        <f t="shared" si="106"/>
        <v>0</v>
      </c>
      <c r="H1159" s="5">
        <f t="shared" si="107"/>
        <v>0</v>
      </c>
    </row>
    <row r="1160" spans="1:8" x14ac:dyDescent="0.2">
      <c r="A1160" s="20">
        <v>42962</v>
      </c>
      <c r="B1160" s="21">
        <v>2464.610107</v>
      </c>
      <c r="C1160" s="3">
        <f t="shared" si="102"/>
        <v>-4.9893254241267825E-4</v>
      </c>
      <c r="D1160" s="3">
        <f t="shared" si="104"/>
        <v>4.3565157921745395E-3</v>
      </c>
      <c r="E1160" s="4">
        <f t="shared" si="103"/>
        <v>-3.20489607190627E-2</v>
      </c>
      <c r="F1160" s="4">
        <f t="shared" si="105"/>
        <v>-4.2714881453897189E-3</v>
      </c>
      <c r="G1160" s="5">
        <f t="shared" si="106"/>
        <v>0</v>
      </c>
      <c r="H1160" s="5">
        <f t="shared" si="107"/>
        <v>0</v>
      </c>
    </row>
    <row r="1161" spans="1:8" x14ac:dyDescent="0.2">
      <c r="A1161" s="20">
        <v>42963</v>
      </c>
      <c r="B1161" s="21">
        <v>2468.110107</v>
      </c>
      <c r="C1161" s="3">
        <f t="shared" si="102"/>
        <v>1.4190955235749438E-3</v>
      </c>
      <c r="D1161" s="3">
        <f t="shared" si="104"/>
        <v>4.3648324969366567E-3</v>
      </c>
      <c r="E1161" s="4">
        <f t="shared" si="103"/>
        <v>-3.2110143039281051E-2</v>
      </c>
      <c r="F1161" s="4">
        <f t="shared" si="105"/>
        <v>1.6990527475552644E-2</v>
      </c>
      <c r="G1161" s="5">
        <f t="shared" si="106"/>
        <v>0</v>
      </c>
      <c r="H1161" s="5">
        <f t="shared" si="107"/>
        <v>0</v>
      </c>
    </row>
    <row r="1162" spans="1:8" x14ac:dyDescent="0.2">
      <c r="A1162" s="20">
        <v>42964</v>
      </c>
      <c r="B1162" s="21">
        <v>2430.01001</v>
      </c>
      <c r="C1162" s="3">
        <f t="shared" si="102"/>
        <v>-1.5557342219810788E-2</v>
      </c>
      <c r="D1162" s="3">
        <f t="shared" si="104"/>
        <v>5.3832424863236297E-3</v>
      </c>
      <c r="E1162" s="4">
        <f t="shared" si="103"/>
        <v>-3.9602135104222599E-2</v>
      </c>
      <c r="F1162" s="4">
        <f t="shared" si="105"/>
        <v>2.0808159413307992E-2</v>
      </c>
      <c r="G1162" s="5">
        <f t="shared" si="106"/>
        <v>0</v>
      </c>
      <c r="H1162" s="5">
        <f t="shared" si="107"/>
        <v>0</v>
      </c>
    </row>
    <row r="1163" spans="1:8" x14ac:dyDescent="0.2">
      <c r="A1163" s="20">
        <v>42965</v>
      </c>
      <c r="B1163" s="21">
        <v>2425.5500489999999</v>
      </c>
      <c r="C1163" s="3">
        <f t="shared" si="102"/>
        <v>-1.8370536869419727E-3</v>
      </c>
      <c r="D1163" s="3">
        <f t="shared" si="104"/>
        <v>5.3848718256848845E-3</v>
      </c>
      <c r="E1163" s="4">
        <f t="shared" si="103"/>
        <v>-3.9614121433591741E-2</v>
      </c>
      <c r="F1163" s="4">
        <f t="shared" si="105"/>
        <v>1.2066725365126358E-2</v>
      </c>
      <c r="G1163" s="5">
        <f t="shared" si="106"/>
        <v>0</v>
      </c>
      <c r="H1163" s="5">
        <f t="shared" si="107"/>
        <v>0</v>
      </c>
    </row>
    <row r="1164" spans="1:8" x14ac:dyDescent="0.2">
      <c r="A1164" s="20">
        <v>42968</v>
      </c>
      <c r="B1164" s="21">
        <v>2428.3701169999999</v>
      </c>
      <c r="C1164" s="3">
        <f t="shared" ref="C1164:C1227" si="108">LN(B1164/B1163)</f>
        <v>1.1619755664938251E-3</v>
      </c>
      <c r="D1164" s="3">
        <f t="shared" si="104"/>
        <v>5.4031917018800444E-3</v>
      </c>
      <c r="E1164" s="4">
        <f t="shared" si="103"/>
        <v>-3.9748892663759527E-2</v>
      </c>
      <c r="F1164" s="4">
        <f t="shared" si="105"/>
        <v>5.2988722596600812E-3</v>
      </c>
      <c r="G1164" s="5">
        <f t="shared" si="106"/>
        <v>0</v>
      </c>
      <c r="H1164" s="5">
        <f t="shared" si="107"/>
        <v>0</v>
      </c>
    </row>
    <row r="1165" spans="1:8" x14ac:dyDescent="0.2">
      <c r="A1165" s="20">
        <v>42969</v>
      </c>
      <c r="B1165" s="21">
        <v>2452.51001</v>
      </c>
      <c r="C1165" s="3">
        <f t="shared" si="108"/>
        <v>9.8916954334028386E-3</v>
      </c>
      <c r="D1165" s="3">
        <f t="shared" si="104"/>
        <v>5.8893765298148448E-3</v>
      </c>
      <c r="E1165" s="4">
        <f t="shared" si="103"/>
        <v>-4.3325539506329364E-2</v>
      </c>
      <c r="F1165" s="4">
        <f t="shared" si="105"/>
        <v>8.5799906333792631E-3</v>
      </c>
      <c r="G1165" s="5">
        <f t="shared" si="106"/>
        <v>0</v>
      </c>
      <c r="H1165" s="5">
        <f t="shared" si="107"/>
        <v>0</v>
      </c>
    </row>
    <row r="1166" spans="1:8" x14ac:dyDescent="0.2">
      <c r="A1166" s="20">
        <v>42970</v>
      </c>
      <c r="B1166" s="21">
        <v>2444.040039</v>
      </c>
      <c r="C1166" s="3">
        <f t="shared" si="108"/>
        <v>-3.4595702537768024E-3</v>
      </c>
      <c r="D1166" s="3">
        <f t="shared" si="104"/>
        <v>5.8775492062751646E-3</v>
      </c>
      <c r="E1166" s="4">
        <f t="shared" si="103"/>
        <v>-4.3238531115767399E-2</v>
      </c>
      <c r="F1166" s="4">
        <f t="shared" si="105"/>
        <v>9.166647096321973E-3</v>
      </c>
      <c r="G1166" s="5">
        <f t="shared" si="106"/>
        <v>0</v>
      </c>
      <c r="H1166" s="5">
        <f t="shared" si="107"/>
        <v>0</v>
      </c>
    </row>
    <row r="1167" spans="1:8" x14ac:dyDescent="0.2">
      <c r="A1167" s="20">
        <v>42971</v>
      </c>
      <c r="B1167" s="21">
        <v>2438.969971</v>
      </c>
      <c r="C1167" s="3">
        <f t="shared" si="108"/>
        <v>-2.0766165998444643E-3</v>
      </c>
      <c r="D1167" s="3">
        <f t="shared" si="104"/>
        <v>5.8815705547937015E-3</v>
      </c>
      <c r="E1167" s="4">
        <f t="shared" si="103"/>
        <v>-4.3268114399027786E-2</v>
      </c>
      <c r="F1167" s="4">
        <f t="shared" si="105"/>
        <v>1.8276150360341442E-2</v>
      </c>
      <c r="G1167" s="5">
        <f t="shared" si="106"/>
        <v>0</v>
      </c>
      <c r="H1167" s="5">
        <f t="shared" si="107"/>
        <v>0</v>
      </c>
    </row>
    <row r="1168" spans="1:8" x14ac:dyDescent="0.2">
      <c r="A1168" s="20">
        <v>42972</v>
      </c>
      <c r="B1168" s="21">
        <v>2443.0500489999999</v>
      </c>
      <c r="C1168" s="3">
        <f t="shared" si="108"/>
        <v>1.6714716175687365E-3</v>
      </c>
      <c r="D1168" s="3">
        <f t="shared" si="104"/>
        <v>5.9048817668068557E-3</v>
      </c>
      <c r="E1168" s="4">
        <f t="shared" si="103"/>
        <v>-4.3439604680198196E-2</v>
      </c>
      <c r="F1168" s="4">
        <f t="shared" si="105"/>
        <v>2.1147499629961878E-2</v>
      </c>
      <c r="G1168" s="5">
        <f t="shared" si="106"/>
        <v>0</v>
      </c>
      <c r="H1168" s="5">
        <f t="shared" si="107"/>
        <v>0</v>
      </c>
    </row>
    <row r="1169" spans="1:8" x14ac:dyDescent="0.2">
      <c r="A1169" s="20">
        <v>42975</v>
      </c>
      <c r="B1169" s="21">
        <v>2444.23999</v>
      </c>
      <c r="C1169" s="3">
        <f t="shared" si="108"/>
        <v>4.8695330705475671E-4</v>
      </c>
      <c r="D1169" s="3">
        <f t="shared" si="104"/>
        <v>5.9072929053760586E-3</v>
      </c>
      <c r="E1169" s="4">
        <f t="shared" si="103"/>
        <v>-4.345734236071605E-2</v>
      </c>
      <c r="F1169" s="4">
        <f t="shared" si="105"/>
        <v>2.1061867062602189E-2</v>
      </c>
      <c r="G1169" s="5">
        <f t="shared" si="106"/>
        <v>0</v>
      </c>
      <c r="H1169" s="5">
        <f t="shared" si="107"/>
        <v>0</v>
      </c>
    </row>
    <row r="1170" spans="1:8" x14ac:dyDescent="0.2">
      <c r="A1170" s="20">
        <v>42976</v>
      </c>
      <c r="B1170" s="21">
        <v>2446.3000489999999</v>
      </c>
      <c r="C1170" s="3">
        <f t="shared" si="108"/>
        <v>8.4246692815763099E-4</v>
      </c>
      <c r="D1170" s="3">
        <f t="shared" si="104"/>
        <v>5.9147251432369553E-3</v>
      </c>
      <c r="E1170" s="4">
        <f t="shared" si="103"/>
        <v>-4.3512018048954458E-2</v>
      </c>
      <c r="F1170" s="4">
        <f t="shared" si="105"/>
        <v>1.5356011449384865E-2</v>
      </c>
      <c r="G1170" s="5">
        <f t="shared" si="106"/>
        <v>0</v>
      </c>
      <c r="H1170" s="5">
        <f t="shared" si="107"/>
        <v>0</v>
      </c>
    </row>
    <row r="1171" spans="1:8" x14ac:dyDescent="0.2">
      <c r="A1171" s="20">
        <v>42977</v>
      </c>
      <c r="B1171" s="21">
        <v>2457.5900879999999</v>
      </c>
      <c r="C1171" s="3">
        <f t="shared" si="108"/>
        <v>4.6045317623068212E-3</v>
      </c>
      <c r="D1171" s="3">
        <f t="shared" si="104"/>
        <v>5.9861620685747923E-3</v>
      </c>
      <c r="E1171" s="4">
        <f t="shared" si="103"/>
        <v>-4.4037547927247442E-2</v>
      </c>
      <c r="F1171" s="4">
        <f t="shared" si="105"/>
        <v>1.1496815482061431E-2</v>
      </c>
      <c r="G1171" s="5">
        <f t="shared" si="106"/>
        <v>0</v>
      </c>
      <c r="H1171" s="5">
        <f t="shared" si="107"/>
        <v>0</v>
      </c>
    </row>
    <row r="1172" spans="1:8" x14ac:dyDescent="0.2">
      <c r="A1172" s="20">
        <v>42978</v>
      </c>
      <c r="B1172" s="21">
        <v>2471.6499020000001</v>
      </c>
      <c r="C1172" s="3">
        <f t="shared" si="108"/>
        <v>5.7046734011315034E-3</v>
      </c>
      <c r="D1172" s="3">
        <f t="shared" si="104"/>
        <v>6.1297008111717757E-3</v>
      </c>
      <c r="E1172" s="4">
        <f t="shared" si="103"/>
        <v>-4.5093498999757654E-2</v>
      </c>
      <c r="F1172" s="4">
        <f t="shared" si="105"/>
        <v>1.0971099272976213E-2</v>
      </c>
      <c r="G1172" s="5">
        <f t="shared" si="106"/>
        <v>0</v>
      </c>
      <c r="H1172" s="5">
        <f t="shared" si="107"/>
        <v>0</v>
      </c>
    </row>
    <row r="1173" spans="1:8" x14ac:dyDescent="0.2">
      <c r="A1173" s="20">
        <v>42979</v>
      </c>
      <c r="B1173" s="21">
        <v>2476.5500489999999</v>
      </c>
      <c r="C1173" s="3">
        <f t="shared" si="108"/>
        <v>1.9805782508132293E-3</v>
      </c>
      <c r="D1173" s="3">
        <f t="shared" si="104"/>
        <v>6.1267087073580955E-3</v>
      </c>
      <c r="E1173" s="4">
        <f t="shared" si="103"/>
        <v>-4.5071487414774021E-2</v>
      </c>
      <c r="F1173" s="4">
        <f t="shared" si="105"/>
        <v>1.9660137309144531E-2</v>
      </c>
      <c r="G1173" s="5">
        <f t="shared" si="106"/>
        <v>0</v>
      </c>
      <c r="H1173" s="5">
        <f t="shared" si="107"/>
        <v>0</v>
      </c>
    </row>
    <row r="1174" spans="1:8" x14ac:dyDescent="0.2">
      <c r="A1174" s="20">
        <v>42983</v>
      </c>
      <c r="B1174" s="21">
        <v>2457.8500979999999</v>
      </c>
      <c r="C1174" s="3">
        <f t="shared" si="108"/>
        <v>-7.5794584816878553E-3</v>
      </c>
      <c r="D1174" s="3">
        <f t="shared" si="104"/>
        <v>6.3322565116696421E-3</v>
      </c>
      <c r="E1174" s="4">
        <f t="shared" si="103"/>
        <v>-4.6583611740847491E-2</v>
      </c>
      <c r="F1174" s="4">
        <f t="shared" si="105"/>
        <v>1.7170441727210394E-2</v>
      </c>
      <c r="G1174" s="5">
        <f t="shared" si="106"/>
        <v>0</v>
      </c>
      <c r="H1174" s="5">
        <f t="shared" si="107"/>
        <v>0</v>
      </c>
    </row>
    <row r="1175" spans="1:8" x14ac:dyDescent="0.2">
      <c r="A1175" s="20">
        <v>42984</v>
      </c>
      <c r="B1175" s="21">
        <v>2465.540039</v>
      </c>
      <c r="C1175" s="3">
        <f t="shared" si="108"/>
        <v>3.123842327936699E-3</v>
      </c>
      <c r="D1175" s="3">
        <f t="shared" si="104"/>
        <v>6.3638739255997053E-3</v>
      </c>
      <c r="E1175" s="4">
        <f t="shared" si="103"/>
        <v>-4.6816207077447235E-2</v>
      </c>
      <c r="F1175" s="4">
        <f t="shared" si="105"/>
        <v>1.4298327891262222E-2</v>
      </c>
      <c r="G1175" s="5">
        <f t="shared" si="106"/>
        <v>0</v>
      </c>
      <c r="H1175" s="5">
        <f t="shared" si="107"/>
        <v>0</v>
      </c>
    </row>
    <row r="1176" spans="1:8" x14ac:dyDescent="0.2">
      <c r="A1176" s="20">
        <v>42985</v>
      </c>
      <c r="B1176" s="21">
        <v>2465.1000979999999</v>
      </c>
      <c r="C1176" s="3">
        <f t="shared" si="108"/>
        <v>-1.7845188005765874E-4</v>
      </c>
      <c r="D1176" s="3">
        <f t="shared" si="104"/>
        <v>6.3452836680129646E-3</v>
      </c>
      <c r="E1176" s="4">
        <f t="shared" si="103"/>
        <v>-4.6679446770913985E-2</v>
      </c>
      <c r="F1176" s="4">
        <f t="shared" si="105"/>
        <v>1.6435872004508571E-2</v>
      </c>
      <c r="G1176" s="5">
        <f t="shared" si="106"/>
        <v>0</v>
      </c>
      <c r="H1176" s="5">
        <f t="shared" si="107"/>
        <v>0</v>
      </c>
    </row>
    <row r="1177" spans="1:8" x14ac:dyDescent="0.2">
      <c r="A1177" s="20">
        <v>42986</v>
      </c>
      <c r="B1177" s="21">
        <v>2461.429932</v>
      </c>
      <c r="C1177" s="3">
        <f t="shared" si="108"/>
        <v>-1.4899601369018473E-3</v>
      </c>
      <c r="D1177" s="3">
        <f t="shared" si="104"/>
        <v>6.3515878571754718E-3</v>
      </c>
      <c r="E1177" s="4">
        <f t="shared" si="103"/>
        <v>-4.6725823903575284E-2</v>
      </c>
      <c r="F1177" s="4">
        <f t="shared" si="105"/>
        <v>3.4303742606136053E-3</v>
      </c>
      <c r="G1177" s="5">
        <f t="shared" si="106"/>
        <v>0</v>
      </c>
      <c r="H1177" s="5">
        <f t="shared" si="107"/>
        <v>0</v>
      </c>
    </row>
    <row r="1178" spans="1:8" x14ac:dyDescent="0.2">
      <c r="A1178" s="20">
        <v>42989</v>
      </c>
      <c r="B1178" s="21">
        <v>2488.110107</v>
      </c>
      <c r="C1178" s="3">
        <f t="shared" si="108"/>
        <v>1.0780974881588173E-2</v>
      </c>
      <c r="D1178" s="3">
        <f t="shared" si="104"/>
        <v>5.8830044294745148E-3</v>
      </c>
      <c r="E1178" s="4">
        <f t="shared" si="103"/>
        <v>-4.3278662781155545E-2</v>
      </c>
      <c r="F1178" s="4">
        <f t="shared" si="105"/>
        <v>1.4423589744695162E-4</v>
      </c>
      <c r="G1178" s="5">
        <f t="shared" si="106"/>
        <v>0</v>
      </c>
      <c r="H1178" s="5">
        <f t="shared" si="107"/>
        <v>0</v>
      </c>
    </row>
    <row r="1179" spans="1:8" x14ac:dyDescent="0.2">
      <c r="A1179" s="20">
        <v>42990</v>
      </c>
      <c r="B1179" s="21">
        <v>2496.4799800000001</v>
      </c>
      <c r="C1179" s="3">
        <f t="shared" si="108"/>
        <v>3.3583025766751994E-3</v>
      </c>
      <c r="D1179" s="3">
        <f t="shared" si="104"/>
        <v>5.9060188913518464E-3</v>
      </c>
      <c r="E1179" s="4">
        <f t="shared" si="103"/>
        <v>-4.3447970002766415E-2</v>
      </c>
      <c r="F1179" s="4">
        <f t="shared" si="105"/>
        <v>3.4642238699019129E-3</v>
      </c>
      <c r="G1179" s="5">
        <f t="shared" si="106"/>
        <v>0</v>
      </c>
      <c r="H1179" s="5">
        <f t="shared" si="107"/>
        <v>0</v>
      </c>
    </row>
    <row r="1180" spans="1:8" x14ac:dyDescent="0.2">
      <c r="A1180" s="20">
        <v>42991</v>
      </c>
      <c r="B1180" s="21">
        <v>2498.3701169999999</v>
      </c>
      <c r="C1180" s="3">
        <f t="shared" si="108"/>
        <v>7.5683436079784804E-4</v>
      </c>
      <c r="D1180" s="3">
        <f t="shared" si="104"/>
        <v>5.5403656360641191E-3</v>
      </c>
      <c r="E1180" s="4">
        <f t="shared" si="103"/>
        <v>-4.0758020654582283E-2</v>
      </c>
      <c r="F1180" s="4">
        <f t="shared" si="105"/>
        <v>5.7694385365290833E-3</v>
      </c>
      <c r="G1180" s="5">
        <f t="shared" si="106"/>
        <v>0</v>
      </c>
      <c r="H1180" s="5">
        <f t="shared" si="107"/>
        <v>0</v>
      </c>
    </row>
    <row r="1181" spans="1:8" x14ac:dyDescent="0.2">
      <c r="A1181" s="20">
        <v>42992</v>
      </c>
      <c r="B1181" s="21">
        <v>2495.6201169999999</v>
      </c>
      <c r="C1181" s="3">
        <f t="shared" si="108"/>
        <v>-1.101323850910665E-3</v>
      </c>
      <c r="D1181" s="3">
        <f t="shared" si="104"/>
        <v>5.5480250002518184E-3</v>
      </c>
      <c r="E1181" s="4">
        <f t="shared" si="103"/>
        <v>-4.081436721079712E-2</v>
      </c>
      <c r="F1181" s="4">
        <f t="shared" si="105"/>
        <v>7.6222238419176667E-3</v>
      </c>
      <c r="G1181" s="5">
        <f t="shared" si="106"/>
        <v>0</v>
      </c>
      <c r="H1181" s="5">
        <f t="shared" si="107"/>
        <v>0</v>
      </c>
    </row>
    <row r="1182" spans="1:8" x14ac:dyDescent="0.2">
      <c r="A1182" s="20">
        <v>42993</v>
      </c>
      <c r="B1182" s="21">
        <v>2500.2299800000001</v>
      </c>
      <c r="C1182" s="3">
        <f t="shared" si="108"/>
        <v>1.8454774338082527E-3</v>
      </c>
      <c r="D1182" s="3">
        <f t="shared" si="104"/>
        <v>5.5519689356180735E-3</v>
      </c>
      <c r="E1182" s="4">
        <f t="shared" si="103"/>
        <v>-4.0843380999719604E-2</v>
      </c>
      <c r="F1182" s="4">
        <f t="shared" si="105"/>
        <v>1.0033880723218829E-2</v>
      </c>
      <c r="G1182" s="5">
        <f t="shared" si="106"/>
        <v>0</v>
      </c>
      <c r="H1182" s="5">
        <f t="shared" si="107"/>
        <v>0</v>
      </c>
    </row>
    <row r="1183" spans="1:8" x14ac:dyDescent="0.2">
      <c r="A1183" s="20">
        <v>42996</v>
      </c>
      <c r="B1183" s="21">
        <v>2503.8701169999999</v>
      </c>
      <c r="C1183" s="3">
        <f t="shared" si="108"/>
        <v>1.4548620417280834E-3</v>
      </c>
      <c r="D1183" s="3">
        <f t="shared" si="104"/>
        <v>4.1342588279909276E-3</v>
      </c>
      <c r="E1183" s="4">
        <f t="shared" ref="E1183:E1246" si="109">D1183*SQRT(10)*factor_var5</f>
        <v>-3.0413914490731862E-2</v>
      </c>
      <c r="F1183" s="4">
        <f t="shared" si="105"/>
        <v>1.1080812378218017E-2</v>
      </c>
      <c r="G1183" s="5">
        <f t="shared" si="106"/>
        <v>0</v>
      </c>
      <c r="H1183" s="5">
        <f t="shared" si="107"/>
        <v>0</v>
      </c>
    </row>
    <row r="1184" spans="1:8" x14ac:dyDescent="0.2">
      <c r="A1184" s="20">
        <v>42997</v>
      </c>
      <c r="B1184" s="21">
        <v>2506.6499020000001</v>
      </c>
      <c r="C1184" s="3">
        <f t="shared" si="108"/>
        <v>1.1095795544803473E-3</v>
      </c>
      <c r="D1184" s="3">
        <f t="shared" ref="D1184:D1247" si="110">_xlfn.STDEV.S(C1164:C1184)</f>
        <v>4.0674447093088555E-3</v>
      </c>
      <c r="E1184" s="4">
        <f t="shared" si="109"/>
        <v>-2.9922392557317344E-2</v>
      </c>
      <c r="F1184" s="4">
        <f t="shared" ref="F1184:F1247" si="111">LN(B1195/B1185)</f>
        <v>1.1692609250291098E-2</v>
      </c>
      <c r="G1184" s="5">
        <f t="shared" ref="G1184:G1247" si="112">IF(E1184&lt;F1184, 0, 1)</f>
        <v>0</v>
      </c>
      <c r="H1184" s="5">
        <f t="shared" si="107"/>
        <v>0</v>
      </c>
    </row>
    <row r="1185" spans="1:8" x14ac:dyDescent="0.2">
      <c r="A1185" s="20">
        <v>42998</v>
      </c>
      <c r="B1185" s="21">
        <v>2508.23999</v>
      </c>
      <c r="C1185" s="3">
        <f t="shared" si="108"/>
        <v>6.3414674600274703E-4</v>
      </c>
      <c r="D1185" s="3">
        <f t="shared" si="110"/>
        <v>4.0716957147140633E-3</v>
      </c>
      <c r="E1185" s="4">
        <f t="shared" si="109"/>
        <v>-2.9953665324764383E-2</v>
      </c>
      <c r="F1185" s="4">
        <f t="shared" si="111"/>
        <v>2.0374078949128325E-2</v>
      </c>
      <c r="G1185" s="5">
        <f t="shared" si="112"/>
        <v>0</v>
      </c>
      <c r="H1185" s="5">
        <f t="shared" ref="H1185:H1248" si="113">IF(G1184*G1185=0, 0, 1)</f>
        <v>0</v>
      </c>
    </row>
    <row r="1186" spans="1:8" x14ac:dyDescent="0.2">
      <c r="A1186" s="20">
        <v>42999</v>
      </c>
      <c r="B1186" s="21">
        <v>2500.6000979999999</v>
      </c>
      <c r="C1186" s="3">
        <f t="shared" si="108"/>
        <v>-3.0505657160058717E-3</v>
      </c>
      <c r="D1186" s="3">
        <f t="shared" si="110"/>
        <v>3.7077365155571947E-3</v>
      </c>
      <c r="E1186" s="4">
        <f t="shared" si="109"/>
        <v>-2.7276178398612853E-2</v>
      </c>
      <c r="F1186" s="4">
        <f t="shared" si="111"/>
        <v>1.8652283899328301E-2</v>
      </c>
      <c r="G1186" s="5">
        <f t="shared" si="112"/>
        <v>0</v>
      </c>
      <c r="H1186" s="5">
        <f t="shared" si="113"/>
        <v>0</v>
      </c>
    </row>
    <row r="1187" spans="1:8" x14ac:dyDescent="0.2">
      <c r="A1187" s="20">
        <v>43000</v>
      </c>
      <c r="B1187" s="21">
        <v>2502.219971</v>
      </c>
      <c r="C1187" s="3">
        <f t="shared" si="108"/>
        <v>6.4758397634472411E-4</v>
      </c>
      <c r="D1187" s="3">
        <f t="shared" si="110"/>
        <v>3.5706993568665199E-3</v>
      </c>
      <c r="E1187" s="4">
        <f t="shared" si="109"/>
        <v>-2.6268056604628217E-2</v>
      </c>
      <c r="F1187" s="4">
        <f t="shared" si="111"/>
        <v>1.9070742758450127E-2</v>
      </c>
      <c r="G1187" s="5">
        <f t="shared" si="112"/>
        <v>0</v>
      </c>
      <c r="H1187" s="5">
        <f t="shared" si="113"/>
        <v>0</v>
      </c>
    </row>
    <row r="1188" spans="1:8" x14ac:dyDescent="0.2">
      <c r="A1188" s="20">
        <v>43003</v>
      </c>
      <c r="B1188" s="21">
        <v>2496.6599120000001</v>
      </c>
      <c r="C1188" s="3">
        <f t="shared" si="108"/>
        <v>-2.2245228623069533E-3</v>
      </c>
      <c r="D1188" s="3">
        <f t="shared" si="110"/>
        <v>3.5774599568011282E-3</v>
      </c>
      <c r="E1188" s="4">
        <f t="shared" si="109"/>
        <v>-2.6317791349566081E-2</v>
      </c>
      <c r="F1188" s="4">
        <f t="shared" si="111"/>
        <v>2.1318298525023354E-2</v>
      </c>
      <c r="G1188" s="5">
        <f t="shared" si="112"/>
        <v>0</v>
      </c>
      <c r="H1188" s="5">
        <f t="shared" si="113"/>
        <v>0</v>
      </c>
    </row>
    <row r="1189" spans="1:8" x14ac:dyDescent="0.2">
      <c r="A1189" s="20">
        <v>43004</v>
      </c>
      <c r="B1189" s="21">
        <v>2496.8400879999999</v>
      </c>
      <c r="C1189" s="3">
        <f t="shared" si="108"/>
        <v>7.2164213508689904E-5</v>
      </c>
      <c r="D1189" s="3">
        <f t="shared" si="110"/>
        <v>3.582002269630972E-3</v>
      </c>
      <c r="E1189" s="4">
        <f t="shared" si="109"/>
        <v>-2.6351207136952607E-2</v>
      </c>
      <c r="F1189" s="4">
        <f t="shared" si="111"/>
        <v>1.9043358864311129E-2</v>
      </c>
      <c r="G1189" s="5">
        <f t="shared" si="112"/>
        <v>0</v>
      </c>
      <c r="H1189" s="5">
        <f t="shared" si="113"/>
        <v>0</v>
      </c>
    </row>
    <row r="1190" spans="1:8" x14ac:dyDescent="0.2">
      <c r="A1190" s="20">
        <v>43005</v>
      </c>
      <c r="B1190" s="21">
        <v>2507.040039</v>
      </c>
      <c r="C1190" s="3">
        <f t="shared" si="108"/>
        <v>4.0768223332528133E-3</v>
      </c>
      <c r="D1190" s="3">
        <f t="shared" si="110"/>
        <v>3.6396326873655992E-3</v>
      </c>
      <c r="E1190" s="4">
        <f t="shared" si="109"/>
        <v>-2.677516864250205E-2</v>
      </c>
      <c r="F1190" s="4">
        <f t="shared" si="111"/>
        <v>1.6151291160846414E-2</v>
      </c>
      <c r="G1190" s="5">
        <f t="shared" si="112"/>
        <v>0</v>
      </c>
      <c r="H1190" s="5">
        <f t="shared" si="113"/>
        <v>0</v>
      </c>
    </row>
    <row r="1191" spans="1:8" x14ac:dyDescent="0.2">
      <c r="A1191" s="20">
        <v>43006</v>
      </c>
      <c r="B1191" s="21">
        <v>2510.0600589999999</v>
      </c>
      <c r="C1191" s="3">
        <f t="shared" si="108"/>
        <v>1.2038908157165553E-3</v>
      </c>
      <c r="D1191" s="3">
        <f t="shared" si="110"/>
        <v>3.6386720441059731E-3</v>
      </c>
      <c r="E1191" s="4">
        <f t="shared" si="109"/>
        <v>-2.6768101614729971E-2</v>
      </c>
      <c r="F1191" s="4">
        <f t="shared" si="111"/>
        <v>1.3330750334574667E-2</v>
      </c>
      <c r="G1191" s="5">
        <f t="shared" si="112"/>
        <v>0</v>
      </c>
      <c r="H1191" s="5">
        <f t="shared" si="113"/>
        <v>0</v>
      </c>
    </row>
    <row r="1192" spans="1:8" x14ac:dyDescent="0.2">
      <c r="A1192" s="20">
        <v>43007</v>
      </c>
      <c r="B1192" s="21">
        <v>2519.360107</v>
      </c>
      <c r="C1192" s="3">
        <f t="shared" si="108"/>
        <v>3.6982627391968716E-3</v>
      </c>
      <c r="D1192" s="3">
        <f t="shared" si="110"/>
        <v>3.601775936064729E-3</v>
      </c>
      <c r="E1192" s="4">
        <f t="shared" si="109"/>
        <v>-2.6496673259202335E-2</v>
      </c>
      <c r="F1192" s="4">
        <f t="shared" si="111"/>
        <v>1.1213454059839475E-2</v>
      </c>
      <c r="G1192" s="5">
        <f t="shared" si="112"/>
        <v>0</v>
      </c>
      <c r="H1192" s="5">
        <f t="shared" si="113"/>
        <v>0</v>
      </c>
    </row>
    <row r="1193" spans="1:8" x14ac:dyDescent="0.2">
      <c r="A1193" s="20">
        <v>43010</v>
      </c>
      <c r="B1193" s="21">
        <v>2529.1201169999999</v>
      </c>
      <c r="C1193" s="3">
        <f t="shared" si="108"/>
        <v>3.8665189230292019E-3</v>
      </c>
      <c r="D1193" s="3">
        <f t="shared" si="110"/>
        <v>3.5074725163334063E-3</v>
      </c>
      <c r="E1193" s="4">
        <f t="shared" si="109"/>
        <v>-2.5802924690662459E-2</v>
      </c>
      <c r="F1193" s="4">
        <f t="shared" si="111"/>
        <v>9.729295426010854E-3</v>
      </c>
      <c r="G1193" s="5">
        <f t="shared" si="112"/>
        <v>0</v>
      </c>
      <c r="H1193" s="5">
        <f t="shared" si="113"/>
        <v>0</v>
      </c>
    </row>
    <row r="1194" spans="1:8" x14ac:dyDescent="0.2">
      <c r="A1194" s="20">
        <v>43011</v>
      </c>
      <c r="B1194" s="21">
        <v>2534.580078</v>
      </c>
      <c r="C1194" s="3">
        <f t="shared" si="108"/>
        <v>2.1565112094796657E-3</v>
      </c>
      <c r="D1194" s="3">
        <f t="shared" si="110"/>
        <v>3.5099039199357634E-3</v>
      </c>
      <c r="E1194" s="4">
        <f t="shared" si="109"/>
        <v>-2.58208114520703E-2</v>
      </c>
      <c r="F1194" s="4">
        <f t="shared" si="111"/>
        <v>9.2254115756085862E-3</v>
      </c>
      <c r="G1194" s="5">
        <f t="shared" si="112"/>
        <v>0</v>
      </c>
      <c r="H1194" s="5">
        <f t="shared" si="113"/>
        <v>0</v>
      </c>
    </row>
    <row r="1195" spans="1:8" x14ac:dyDescent="0.2">
      <c r="A1195" s="20">
        <v>43012</v>
      </c>
      <c r="B1195" s="21">
        <v>2537.73999</v>
      </c>
      <c r="C1195" s="3">
        <f t="shared" si="108"/>
        <v>1.2459436180757644E-3</v>
      </c>
      <c r="D1195" s="3">
        <f t="shared" si="110"/>
        <v>2.8923708886081428E-3</v>
      </c>
      <c r="E1195" s="4">
        <f t="shared" si="109"/>
        <v>-2.127789394462248E-2</v>
      </c>
      <c r="F1195" s="4">
        <f t="shared" si="111"/>
        <v>3.9224517504470773E-3</v>
      </c>
      <c r="G1195" s="5">
        <f t="shared" si="112"/>
        <v>0</v>
      </c>
      <c r="H1195" s="5">
        <f t="shared" si="113"/>
        <v>0</v>
      </c>
    </row>
    <row r="1196" spans="1:8" x14ac:dyDescent="0.2">
      <c r="A1196" s="20">
        <v>43013</v>
      </c>
      <c r="B1196" s="21">
        <v>2552.070068</v>
      </c>
      <c r="C1196" s="3">
        <f t="shared" si="108"/>
        <v>5.6309039828313749E-3</v>
      </c>
      <c r="D1196" s="3">
        <f t="shared" si="110"/>
        <v>3.0110474402945037E-3</v>
      </c>
      <c r="E1196" s="4">
        <f t="shared" si="109"/>
        <v>-2.2150944869882987E-2</v>
      </c>
      <c r="F1196" s="4">
        <f t="shared" si="111"/>
        <v>1.010045889903528E-2</v>
      </c>
      <c r="G1196" s="5">
        <f t="shared" si="112"/>
        <v>0</v>
      </c>
      <c r="H1196" s="5">
        <f t="shared" si="113"/>
        <v>0</v>
      </c>
    </row>
    <row r="1197" spans="1:8" x14ac:dyDescent="0.2">
      <c r="A1197" s="20">
        <v>43014</v>
      </c>
      <c r="B1197" s="21">
        <v>2549.330078</v>
      </c>
      <c r="C1197" s="3">
        <f t="shared" si="108"/>
        <v>-1.0742110734551899E-3</v>
      </c>
      <c r="D1197" s="3">
        <f t="shared" si="110"/>
        <v>3.0442955046875186E-3</v>
      </c>
      <c r="E1197" s="4">
        <f t="shared" si="109"/>
        <v>-2.2395536181047438E-2</v>
      </c>
      <c r="F1197" s="4">
        <f t="shared" si="111"/>
        <v>7.9261273822035481E-3</v>
      </c>
      <c r="G1197" s="5">
        <f t="shared" si="112"/>
        <v>0</v>
      </c>
      <c r="H1197" s="5">
        <f t="shared" si="113"/>
        <v>0</v>
      </c>
    </row>
    <row r="1198" spans="1:8" x14ac:dyDescent="0.2">
      <c r="A1198" s="20">
        <v>43017</v>
      </c>
      <c r="B1198" s="21">
        <v>2544.7299800000001</v>
      </c>
      <c r="C1198" s="3">
        <f t="shared" si="108"/>
        <v>-1.8060640031853121E-3</v>
      </c>
      <c r="D1198" s="3">
        <f t="shared" si="110"/>
        <v>3.0610725918595958E-3</v>
      </c>
      <c r="E1198" s="4">
        <f t="shared" si="109"/>
        <v>-2.2518957794421143E-2</v>
      </c>
      <c r="F1198" s="4">
        <f t="shared" si="111"/>
        <v>7.22300853241176E-3</v>
      </c>
      <c r="G1198" s="5">
        <f t="shared" si="112"/>
        <v>0</v>
      </c>
      <c r="H1198" s="5">
        <f t="shared" si="113"/>
        <v>0</v>
      </c>
    </row>
    <row r="1199" spans="1:8" x14ac:dyDescent="0.2">
      <c r="A1199" s="20">
        <v>43018</v>
      </c>
      <c r="B1199" s="21">
        <v>2550.639893</v>
      </c>
      <c r="C1199" s="3">
        <f t="shared" si="108"/>
        <v>2.3197199800818369E-3</v>
      </c>
      <c r="D1199" s="3">
        <f t="shared" si="110"/>
        <v>2.2356838063401444E-3</v>
      </c>
      <c r="E1199" s="4">
        <f t="shared" si="109"/>
        <v>-1.6446937393947873E-2</v>
      </c>
      <c r="F1199" s="4">
        <f t="shared" si="111"/>
        <v>7.4716996520217535E-4</v>
      </c>
      <c r="G1199" s="5">
        <f t="shared" si="112"/>
        <v>0</v>
      </c>
      <c r="H1199" s="5">
        <f t="shared" si="113"/>
        <v>0</v>
      </c>
    </row>
    <row r="1200" spans="1:8" x14ac:dyDescent="0.2">
      <c r="A1200" s="20">
        <v>43019</v>
      </c>
      <c r="B1200" s="21">
        <v>2555.23999</v>
      </c>
      <c r="C1200" s="3">
        <f t="shared" si="108"/>
        <v>1.8018826725406682E-3</v>
      </c>
      <c r="D1200" s="3">
        <f t="shared" si="110"/>
        <v>2.1851553313698138E-3</v>
      </c>
      <c r="E1200" s="4">
        <f t="shared" si="109"/>
        <v>-1.6075221741630692E-2</v>
      </c>
      <c r="F1200" s="4">
        <f t="shared" si="111"/>
        <v>3.7054861037233021E-3</v>
      </c>
      <c r="G1200" s="5">
        <f t="shared" si="112"/>
        <v>0</v>
      </c>
      <c r="H1200" s="5">
        <f t="shared" si="113"/>
        <v>0</v>
      </c>
    </row>
    <row r="1201" spans="1:8" x14ac:dyDescent="0.2">
      <c r="A1201" s="20">
        <v>43020</v>
      </c>
      <c r="B1201" s="21">
        <v>2550.929932</v>
      </c>
      <c r="C1201" s="3">
        <f t="shared" si="108"/>
        <v>-1.688176887748127E-3</v>
      </c>
      <c r="D1201" s="3">
        <f t="shared" si="110"/>
        <v>2.2683458680323497E-3</v>
      </c>
      <c r="E1201" s="4">
        <f t="shared" si="109"/>
        <v>-1.668721774230731E-2</v>
      </c>
      <c r="F1201" s="4">
        <f t="shared" si="111"/>
        <v>1.0868374165546731E-2</v>
      </c>
      <c r="G1201" s="5">
        <f t="shared" si="112"/>
        <v>0</v>
      </c>
      <c r="H1201" s="5">
        <f t="shared" si="113"/>
        <v>0</v>
      </c>
    </row>
    <row r="1202" spans="1:8" x14ac:dyDescent="0.2">
      <c r="A1202" s="20">
        <v>43021</v>
      </c>
      <c r="B1202" s="21">
        <v>2553.169922</v>
      </c>
      <c r="C1202" s="3">
        <f t="shared" si="108"/>
        <v>8.7772191292505937E-4</v>
      </c>
      <c r="D1202" s="3">
        <f t="shared" si="110"/>
        <v>2.2175975989095157E-3</v>
      </c>
      <c r="E1202" s="4">
        <f t="shared" si="109"/>
        <v>-1.6313885161578549E-2</v>
      </c>
      <c r="F1202" s="4">
        <f t="shared" si="111"/>
        <v>5.9215742311623121E-3</v>
      </c>
      <c r="G1202" s="5">
        <f t="shared" si="112"/>
        <v>0</v>
      </c>
      <c r="H1202" s="5">
        <f t="shared" si="113"/>
        <v>0</v>
      </c>
    </row>
    <row r="1203" spans="1:8" x14ac:dyDescent="0.2">
      <c r="A1203" s="20">
        <v>43024</v>
      </c>
      <c r="B1203" s="21">
        <v>2557.639893</v>
      </c>
      <c r="C1203" s="3">
        <f t="shared" si="108"/>
        <v>1.7492226482939653E-3</v>
      </c>
      <c r="D1203" s="3">
        <f t="shared" si="110"/>
        <v>2.2160474965105884E-3</v>
      </c>
      <c r="E1203" s="4">
        <f t="shared" si="109"/>
        <v>-1.6302481743511524E-2</v>
      </c>
      <c r="F1203" s="4">
        <f t="shared" si="111"/>
        <v>6.1932347317855364E-3</v>
      </c>
      <c r="G1203" s="5">
        <f t="shared" si="112"/>
        <v>0</v>
      </c>
      <c r="H1203" s="5">
        <f t="shared" si="113"/>
        <v>0</v>
      </c>
    </row>
    <row r="1204" spans="1:8" x14ac:dyDescent="0.2">
      <c r="A1204" s="20">
        <v>43025</v>
      </c>
      <c r="B1204" s="21">
        <v>2559.360107</v>
      </c>
      <c r="C1204" s="3">
        <f t="shared" si="108"/>
        <v>6.7235257565088588E-4</v>
      </c>
      <c r="D1204" s="3">
        <f t="shared" si="110"/>
        <v>2.216026636506112E-3</v>
      </c>
      <c r="E1204" s="4">
        <f t="shared" si="109"/>
        <v>-1.6302328285680553E-2</v>
      </c>
      <c r="F1204" s="4">
        <f t="shared" si="111"/>
        <v>7.0420188174478799E-3</v>
      </c>
      <c r="G1204" s="5">
        <f t="shared" si="112"/>
        <v>0</v>
      </c>
      <c r="H1204" s="5">
        <f t="shared" si="113"/>
        <v>0</v>
      </c>
    </row>
    <row r="1205" spans="1:8" x14ac:dyDescent="0.2">
      <c r="A1205" s="20">
        <v>43026</v>
      </c>
      <c r="B1205" s="21">
        <v>2561.26001</v>
      </c>
      <c r="C1205" s="3">
        <f t="shared" si="108"/>
        <v>7.4205976767338102E-4</v>
      </c>
      <c r="D1205" s="3">
        <f t="shared" si="110"/>
        <v>2.2169321754047237E-3</v>
      </c>
      <c r="E1205" s="4">
        <f t="shared" si="109"/>
        <v>-1.6308989935029633E-2</v>
      </c>
      <c r="F1205" s="4">
        <f t="shared" si="111"/>
        <v>6.9040227262468215E-3</v>
      </c>
      <c r="G1205" s="5">
        <f t="shared" si="112"/>
        <v>0</v>
      </c>
      <c r="H1205" s="5">
        <f t="shared" si="113"/>
        <v>0</v>
      </c>
    </row>
    <row r="1206" spans="1:8" x14ac:dyDescent="0.2">
      <c r="A1206" s="20">
        <v>43027</v>
      </c>
      <c r="B1206" s="21">
        <v>2562.1000979999999</v>
      </c>
      <c r="C1206" s="3">
        <f t="shared" si="108"/>
        <v>3.2794415766991368E-4</v>
      </c>
      <c r="D1206" s="3">
        <f t="shared" si="110"/>
        <v>2.2206442025885422E-3</v>
      </c>
      <c r="E1206" s="4">
        <f t="shared" si="109"/>
        <v>-1.6336297677977792E-2</v>
      </c>
      <c r="F1206" s="4">
        <f t="shared" si="111"/>
        <v>4.8925158864490895E-3</v>
      </c>
      <c r="G1206" s="5">
        <f t="shared" si="112"/>
        <v>0</v>
      </c>
      <c r="H1206" s="5">
        <f t="shared" si="113"/>
        <v>0</v>
      </c>
    </row>
    <row r="1207" spans="1:8" x14ac:dyDescent="0.2">
      <c r="A1207" s="20">
        <v>43028</v>
      </c>
      <c r="B1207" s="21">
        <v>2575.209961</v>
      </c>
      <c r="C1207" s="3">
        <f t="shared" si="108"/>
        <v>5.1037960751330715E-3</v>
      </c>
      <c r="D1207" s="3">
        <f t="shared" si="110"/>
        <v>2.1874859149889946E-3</v>
      </c>
      <c r="E1207" s="4">
        <f t="shared" si="109"/>
        <v>-1.6092366814993625E-2</v>
      </c>
      <c r="F1207" s="4">
        <f t="shared" si="111"/>
        <v>1.0143355321339793E-2</v>
      </c>
      <c r="G1207" s="5">
        <f t="shared" si="112"/>
        <v>0</v>
      </c>
      <c r="H1207" s="5">
        <f t="shared" si="113"/>
        <v>0</v>
      </c>
    </row>
    <row r="1208" spans="1:8" x14ac:dyDescent="0.2">
      <c r="A1208" s="20">
        <v>43031</v>
      </c>
      <c r="B1208" s="21">
        <v>2564.9799800000001</v>
      </c>
      <c r="C1208" s="3">
        <f t="shared" si="108"/>
        <v>-3.9803955200169707E-3</v>
      </c>
      <c r="D1208" s="3">
        <f t="shared" si="110"/>
        <v>2.4805709893435707E-3</v>
      </c>
      <c r="E1208" s="4">
        <f t="shared" si="109"/>
        <v>-1.8248464137584727E-2</v>
      </c>
      <c r="F1208" s="4">
        <f t="shared" si="111"/>
        <v>8.3376334764515038E-3</v>
      </c>
      <c r="G1208" s="5">
        <f t="shared" si="112"/>
        <v>0</v>
      </c>
      <c r="H1208" s="5">
        <f t="shared" si="113"/>
        <v>0</v>
      </c>
    </row>
    <row r="1209" spans="1:8" x14ac:dyDescent="0.2">
      <c r="A1209" s="20">
        <v>43032</v>
      </c>
      <c r="B1209" s="21">
        <v>2569.1298830000001</v>
      </c>
      <c r="C1209" s="3">
        <f t="shared" si="108"/>
        <v>1.6166011302900614E-3</v>
      </c>
      <c r="D1209" s="3">
        <f t="shared" si="110"/>
        <v>2.3554692767091098E-3</v>
      </c>
      <c r="E1209" s="4">
        <f t="shared" si="109"/>
        <v>-1.7328146143716503E-2</v>
      </c>
      <c r="F1209" s="4">
        <f t="shared" si="111"/>
        <v>1.4454203212606554E-2</v>
      </c>
      <c r="G1209" s="5">
        <f t="shared" si="112"/>
        <v>0</v>
      </c>
      <c r="H1209" s="5">
        <f t="shared" si="113"/>
        <v>0</v>
      </c>
    </row>
    <row r="1210" spans="1:8" x14ac:dyDescent="0.2">
      <c r="A1210" s="20">
        <v>43033</v>
      </c>
      <c r="B1210" s="21">
        <v>2557.1499020000001</v>
      </c>
      <c r="C1210" s="3">
        <f t="shared" si="108"/>
        <v>-4.673955894668895E-3</v>
      </c>
      <c r="D1210" s="3">
        <f t="shared" si="110"/>
        <v>2.6894825927377486E-3</v>
      </c>
      <c r="E1210" s="4">
        <f t="shared" si="109"/>
        <v>-1.9785334446413432E-2</v>
      </c>
      <c r="F1210" s="4">
        <f t="shared" si="111"/>
        <v>9.4150824776473019E-3</v>
      </c>
      <c r="G1210" s="5">
        <f t="shared" si="112"/>
        <v>0</v>
      </c>
      <c r="H1210" s="5">
        <f t="shared" si="113"/>
        <v>0</v>
      </c>
    </row>
    <row r="1211" spans="1:8" x14ac:dyDescent="0.2">
      <c r="A1211" s="20">
        <v>43034</v>
      </c>
      <c r="B1211" s="21">
        <v>2560.3999020000001</v>
      </c>
      <c r="C1211" s="3">
        <f t="shared" si="108"/>
        <v>1.270139250772935E-3</v>
      </c>
      <c r="D1211" s="3">
        <f t="shared" si="110"/>
        <v>2.6044558573884431E-3</v>
      </c>
      <c r="E1211" s="4">
        <f t="shared" si="109"/>
        <v>-1.9159830343759912E-2</v>
      </c>
      <c r="F1211" s="4">
        <f t="shared" si="111"/>
        <v>4.7642566594846011E-4</v>
      </c>
      <c r="G1211" s="5">
        <f t="shared" si="112"/>
        <v>0</v>
      </c>
      <c r="H1211" s="5">
        <f t="shared" si="113"/>
        <v>0</v>
      </c>
    </row>
    <row r="1212" spans="1:8" x14ac:dyDescent="0.2">
      <c r="A1212" s="20">
        <v>43035</v>
      </c>
      <c r="B1212" s="21">
        <v>2581.070068</v>
      </c>
      <c r="C1212" s="3">
        <f t="shared" si="108"/>
        <v>8.040609974748418E-3</v>
      </c>
      <c r="D1212" s="3">
        <f t="shared" si="110"/>
        <v>3.0242947331214575E-3</v>
      </c>
      <c r="E1212" s="4">
        <f t="shared" si="109"/>
        <v>-2.2248399346739837E-2</v>
      </c>
      <c r="F1212" s="4">
        <f t="shared" si="111"/>
        <v>4.6571538390871728E-3</v>
      </c>
      <c r="G1212" s="5">
        <f t="shared" si="112"/>
        <v>0</v>
      </c>
      <c r="H1212" s="5">
        <f t="shared" si="113"/>
        <v>0</v>
      </c>
    </row>
    <row r="1213" spans="1:8" x14ac:dyDescent="0.2">
      <c r="A1213" s="20">
        <v>43038</v>
      </c>
      <c r="B1213" s="21">
        <v>2572.830078</v>
      </c>
      <c r="C1213" s="3">
        <f t="shared" si="108"/>
        <v>-3.1975772860904912E-3</v>
      </c>
      <c r="D1213" s="3">
        <f t="shared" si="110"/>
        <v>3.1267525648017822E-3</v>
      </c>
      <c r="E1213" s="4">
        <f t="shared" si="109"/>
        <v>-2.3002136319019706E-2</v>
      </c>
      <c r="F1213" s="4">
        <f t="shared" si="111"/>
        <v>1.4008600875106722E-3</v>
      </c>
      <c r="G1213" s="5">
        <f t="shared" si="112"/>
        <v>0</v>
      </c>
      <c r="H1213" s="5">
        <f t="shared" si="113"/>
        <v>0</v>
      </c>
    </row>
    <row r="1214" spans="1:8" x14ac:dyDescent="0.2">
      <c r="A1214" s="20">
        <v>43039</v>
      </c>
      <c r="B1214" s="21">
        <v>2575.26001</v>
      </c>
      <c r="C1214" s="3">
        <f t="shared" si="108"/>
        <v>9.4401307627437045E-4</v>
      </c>
      <c r="D1214" s="3">
        <f t="shared" si="110"/>
        <v>3.0570537308072681E-3</v>
      </c>
      <c r="E1214" s="4">
        <f t="shared" si="109"/>
        <v>-2.2489392810349975E-2</v>
      </c>
      <c r="F1214" s="4">
        <f t="shared" si="111"/>
        <v>-5.7309825083525804E-3</v>
      </c>
      <c r="G1214" s="5">
        <f t="shared" si="112"/>
        <v>0</v>
      </c>
      <c r="H1214" s="5">
        <f t="shared" si="113"/>
        <v>0</v>
      </c>
    </row>
    <row r="1215" spans="1:8" x14ac:dyDescent="0.2">
      <c r="A1215" s="20">
        <v>43040</v>
      </c>
      <c r="B1215" s="21">
        <v>2579.360107</v>
      </c>
      <c r="C1215" s="3">
        <f t="shared" si="108"/>
        <v>1.5908438533357942E-3</v>
      </c>
      <c r="D1215" s="3">
        <f t="shared" si="110"/>
        <v>3.0475443423996031E-3</v>
      </c>
      <c r="E1215" s="4">
        <f t="shared" si="109"/>
        <v>-2.2419436443822622E-2</v>
      </c>
      <c r="F1215" s="4">
        <f t="shared" si="111"/>
        <v>2.2417224444219691E-3</v>
      </c>
      <c r="G1215" s="5">
        <f t="shared" si="112"/>
        <v>0</v>
      </c>
      <c r="H1215" s="5">
        <f t="shared" si="113"/>
        <v>0</v>
      </c>
    </row>
    <row r="1216" spans="1:8" x14ac:dyDescent="0.2">
      <c r="A1216" s="20">
        <v>43041</v>
      </c>
      <c r="B1216" s="21">
        <v>2579.8500979999999</v>
      </c>
      <c r="C1216" s="3">
        <f t="shared" si="108"/>
        <v>1.8994806646887061E-4</v>
      </c>
      <c r="D1216" s="3">
        <f t="shared" si="110"/>
        <v>3.049118491492365E-3</v>
      </c>
      <c r="E1216" s="4">
        <f t="shared" si="109"/>
        <v>-2.2431016762785423E-2</v>
      </c>
      <c r="F1216" s="4">
        <f t="shared" si="111"/>
        <v>-3.4799837996756324E-3</v>
      </c>
      <c r="G1216" s="5">
        <f t="shared" si="112"/>
        <v>0</v>
      </c>
      <c r="H1216" s="5">
        <f t="shared" si="113"/>
        <v>0</v>
      </c>
    </row>
    <row r="1217" spans="1:8" x14ac:dyDescent="0.2">
      <c r="A1217" s="20">
        <v>43042</v>
      </c>
      <c r="B1217" s="21">
        <v>2587.8400879999999</v>
      </c>
      <c r="C1217" s="3">
        <f t="shared" si="108"/>
        <v>3.0922892353351652E-3</v>
      </c>
      <c r="D1217" s="3">
        <f t="shared" si="110"/>
        <v>2.8936975267810205E-3</v>
      </c>
      <c r="E1217" s="4">
        <f t="shared" si="109"/>
        <v>-2.1287653435169342E-2</v>
      </c>
      <c r="F1217" s="4">
        <f t="shared" si="111"/>
        <v>-3.475557795673104E-3</v>
      </c>
      <c r="G1217" s="5">
        <f t="shared" si="112"/>
        <v>0</v>
      </c>
      <c r="H1217" s="5">
        <f t="shared" si="113"/>
        <v>0</v>
      </c>
    </row>
    <row r="1218" spans="1:8" x14ac:dyDescent="0.2">
      <c r="A1218" s="20">
        <v>43045</v>
      </c>
      <c r="B1218" s="21">
        <v>2591.1298830000001</v>
      </c>
      <c r="C1218" s="3">
        <f t="shared" si="108"/>
        <v>1.2704439148736187E-3</v>
      </c>
      <c r="D1218" s="3">
        <f t="shared" si="110"/>
        <v>2.8684486922784147E-3</v>
      </c>
      <c r="E1218" s="4">
        <f t="shared" si="109"/>
        <v>-2.1101908921943965E-2</v>
      </c>
      <c r="F1218" s="4">
        <f t="shared" si="111"/>
        <v>3.2334015210705004E-3</v>
      </c>
      <c r="G1218" s="5">
        <f t="shared" si="112"/>
        <v>0</v>
      </c>
      <c r="H1218" s="5">
        <f t="shared" si="113"/>
        <v>0</v>
      </c>
    </row>
    <row r="1219" spans="1:8" x14ac:dyDescent="0.2">
      <c r="A1219" s="20">
        <v>43046</v>
      </c>
      <c r="B1219" s="21">
        <v>2590.639893</v>
      </c>
      <c r="C1219" s="3">
        <f t="shared" si="108"/>
        <v>-1.8912071459828347E-4</v>
      </c>
      <c r="D1219" s="3">
        <f t="shared" si="110"/>
        <v>2.8169565009017366E-3</v>
      </c>
      <c r="E1219" s="4">
        <f t="shared" si="109"/>
        <v>-2.0723103634072877E-2</v>
      </c>
      <c r="F1219" s="4">
        <f t="shared" si="111"/>
        <v>1.0402450423490511E-3</v>
      </c>
      <c r="G1219" s="5">
        <f t="shared" si="112"/>
        <v>0</v>
      </c>
      <c r="H1219" s="5">
        <f t="shared" si="113"/>
        <v>0</v>
      </c>
    </row>
    <row r="1220" spans="1:8" x14ac:dyDescent="0.2">
      <c r="A1220" s="20">
        <v>43047</v>
      </c>
      <c r="B1220" s="21">
        <v>2594.3798830000001</v>
      </c>
      <c r="C1220" s="3">
        <f t="shared" si="108"/>
        <v>1.4426138414861736E-3</v>
      </c>
      <c r="D1220" s="3">
        <f t="shared" si="110"/>
        <v>2.8005525803357235E-3</v>
      </c>
      <c r="E1220" s="4">
        <f t="shared" si="109"/>
        <v>-2.0602427242447454E-2</v>
      </c>
      <c r="F1220" s="4">
        <f t="shared" si="111"/>
        <v>6.8632109009307343E-3</v>
      </c>
      <c r="G1220" s="5">
        <f t="shared" si="112"/>
        <v>0</v>
      </c>
      <c r="H1220" s="5">
        <f t="shared" si="113"/>
        <v>0</v>
      </c>
    </row>
    <row r="1221" spans="1:8" x14ac:dyDescent="0.2">
      <c r="A1221" s="20">
        <v>43048</v>
      </c>
      <c r="B1221" s="21">
        <v>2584.6201169999999</v>
      </c>
      <c r="C1221" s="3">
        <f t="shared" si="108"/>
        <v>-3.7689814841862911E-3</v>
      </c>
      <c r="D1221" s="3">
        <f t="shared" si="110"/>
        <v>2.9611123120752165E-3</v>
      </c>
      <c r="E1221" s="4">
        <f t="shared" si="109"/>
        <v>-2.1783594207301672E-2</v>
      </c>
      <c r="F1221" s="4">
        <f t="shared" si="111"/>
        <v>7.3769261510962698E-3</v>
      </c>
      <c r="G1221" s="5">
        <f t="shared" si="112"/>
        <v>0</v>
      </c>
      <c r="H1221" s="5">
        <f t="shared" si="113"/>
        <v>0</v>
      </c>
    </row>
    <row r="1222" spans="1:8" x14ac:dyDescent="0.2">
      <c r="A1222" s="20">
        <v>43049</v>
      </c>
      <c r="B1222" s="21">
        <v>2582.3000489999999</v>
      </c>
      <c r="C1222" s="3">
        <f t="shared" si="108"/>
        <v>-8.9804683695034952E-4</v>
      </c>
      <c r="D1222" s="3">
        <f t="shared" si="110"/>
        <v>2.9362411992550079E-3</v>
      </c>
      <c r="E1222" s="4">
        <f t="shared" si="109"/>
        <v>-2.1600628425507414E-2</v>
      </c>
      <c r="F1222" s="4">
        <f t="shared" si="111"/>
        <v>1.6194107388999904E-2</v>
      </c>
      <c r="G1222" s="5">
        <f t="shared" si="112"/>
        <v>0</v>
      </c>
      <c r="H1222" s="5">
        <f t="shared" si="113"/>
        <v>0</v>
      </c>
    </row>
    <row r="1223" spans="1:8" x14ac:dyDescent="0.2">
      <c r="A1223" s="20">
        <v>43052</v>
      </c>
      <c r="B1223" s="21">
        <v>2584.8400879999999</v>
      </c>
      <c r="C1223" s="3">
        <f t="shared" si="108"/>
        <v>9.831508870482928E-4</v>
      </c>
      <c r="D1223" s="3">
        <f t="shared" si="110"/>
        <v>2.9368621320312381E-3</v>
      </c>
      <c r="E1223" s="4">
        <f t="shared" si="109"/>
        <v>-2.1605196353435122E-2</v>
      </c>
      <c r="F1223" s="4">
        <f t="shared" si="111"/>
        <v>1.8137094068453513E-2</v>
      </c>
      <c r="G1223" s="5">
        <f t="shared" si="112"/>
        <v>0</v>
      </c>
      <c r="H1223" s="5">
        <f t="shared" si="113"/>
        <v>0</v>
      </c>
    </row>
    <row r="1224" spans="1:8" x14ac:dyDescent="0.2">
      <c r="A1224" s="20">
        <v>43053</v>
      </c>
      <c r="B1224" s="21">
        <v>2578.8701169999999</v>
      </c>
      <c r="C1224" s="3">
        <f t="shared" si="108"/>
        <v>-2.3122806753022251E-3</v>
      </c>
      <c r="D1224" s="3">
        <f t="shared" si="110"/>
        <v>2.9897583817289279E-3</v>
      </c>
      <c r="E1224" s="4">
        <f t="shared" si="109"/>
        <v>-2.1994330677656361E-2</v>
      </c>
      <c r="F1224" s="4">
        <f t="shared" si="111"/>
        <v>3.1835679563428199E-2</v>
      </c>
      <c r="G1224" s="5">
        <f t="shared" si="112"/>
        <v>0</v>
      </c>
      <c r="H1224" s="5">
        <f t="shared" si="113"/>
        <v>0</v>
      </c>
    </row>
    <row r="1225" spans="1:8" x14ac:dyDescent="0.2">
      <c r="A1225" s="20">
        <v>43054</v>
      </c>
      <c r="B1225" s="21">
        <v>2564.6201169999999</v>
      </c>
      <c r="C1225" s="3">
        <f t="shared" si="108"/>
        <v>-5.5409987425276332E-3</v>
      </c>
      <c r="D1225" s="3">
        <f t="shared" si="110"/>
        <v>3.2563552937936702E-3</v>
      </c>
      <c r="E1225" s="4">
        <f t="shared" si="109"/>
        <v>-2.395556630038357E-2</v>
      </c>
      <c r="F1225" s="4">
        <f t="shared" si="111"/>
        <v>2.164644376795068E-2</v>
      </c>
      <c r="G1225" s="5">
        <f t="shared" si="112"/>
        <v>0</v>
      </c>
      <c r="H1225" s="5">
        <f t="shared" si="113"/>
        <v>0</v>
      </c>
    </row>
    <row r="1226" spans="1:8" x14ac:dyDescent="0.2">
      <c r="A1226" s="20">
        <v>43055</v>
      </c>
      <c r="B1226" s="21">
        <v>2585.639893</v>
      </c>
      <c r="C1226" s="3">
        <f t="shared" si="108"/>
        <v>8.1626530192433662E-3</v>
      </c>
      <c r="D1226" s="3">
        <f t="shared" si="110"/>
        <v>3.7019057555519319E-3</v>
      </c>
      <c r="E1226" s="4">
        <f t="shared" si="109"/>
        <v>-2.7233284074963983E-2</v>
      </c>
      <c r="F1226" s="4">
        <f t="shared" si="111"/>
        <v>2.3223149961153173E-2</v>
      </c>
      <c r="G1226" s="5">
        <f t="shared" si="112"/>
        <v>0</v>
      </c>
      <c r="H1226" s="5">
        <f t="shared" si="113"/>
        <v>0</v>
      </c>
    </row>
    <row r="1227" spans="1:8" x14ac:dyDescent="0.2">
      <c r="A1227" s="20">
        <v>43056</v>
      </c>
      <c r="B1227" s="21">
        <v>2578.8500979999999</v>
      </c>
      <c r="C1227" s="3">
        <f t="shared" si="108"/>
        <v>-2.6294170087623257E-3</v>
      </c>
      <c r="D1227" s="3">
        <f t="shared" si="110"/>
        <v>3.762580448617929E-3</v>
      </c>
      <c r="E1227" s="4">
        <f t="shared" si="109"/>
        <v>-2.7679640968288295E-2</v>
      </c>
      <c r="F1227" s="4">
        <f t="shared" si="111"/>
        <v>1.8201889533570013E-2</v>
      </c>
      <c r="G1227" s="5">
        <f t="shared" si="112"/>
        <v>0</v>
      </c>
      <c r="H1227" s="5">
        <f t="shared" si="113"/>
        <v>0</v>
      </c>
    </row>
    <row r="1228" spans="1:8" x14ac:dyDescent="0.2">
      <c r="A1228" s="20">
        <v>43059</v>
      </c>
      <c r="B1228" s="21">
        <v>2582.139893</v>
      </c>
      <c r="C1228" s="3">
        <f t="shared" ref="C1228:C1259" si="114">LN(B1228/B1227)</f>
        <v>1.2748699188762996E-3</v>
      </c>
      <c r="D1228" s="3">
        <f t="shared" si="110"/>
        <v>3.6082884170808194E-3</v>
      </c>
      <c r="E1228" s="4">
        <f t="shared" si="109"/>
        <v>-2.654458270294709E-2</v>
      </c>
      <c r="F1228" s="4">
        <f t="shared" si="111"/>
        <v>1.156793907584246E-2</v>
      </c>
      <c r="G1228" s="5">
        <f t="shared" si="112"/>
        <v>0</v>
      </c>
      <c r="H1228" s="5">
        <f t="shared" si="113"/>
        <v>0</v>
      </c>
    </row>
    <row r="1229" spans="1:8" x14ac:dyDescent="0.2">
      <c r="A1229" s="20">
        <v>43060</v>
      </c>
      <c r="B1229" s="21">
        <v>2599.030029</v>
      </c>
      <c r="C1229" s="3">
        <f t="shared" si="114"/>
        <v>6.5198386021454125E-3</v>
      </c>
      <c r="D1229" s="3">
        <f t="shared" si="110"/>
        <v>3.7357861078137497E-3</v>
      </c>
      <c r="E1229" s="4">
        <f t="shared" si="109"/>
        <v>-2.748252684845225E-2</v>
      </c>
      <c r="F1229" s="4">
        <f t="shared" si="111"/>
        <v>1.5246548367145394E-2</v>
      </c>
      <c r="G1229" s="5">
        <f t="shared" si="112"/>
        <v>0</v>
      </c>
      <c r="H1229" s="5">
        <f t="shared" si="113"/>
        <v>0</v>
      </c>
    </row>
    <row r="1230" spans="1:8" x14ac:dyDescent="0.2">
      <c r="A1230" s="20">
        <v>43061</v>
      </c>
      <c r="B1230" s="21">
        <v>2597.080078</v>
      </c>
      <c r="C1230" s="3">
        <f t="shared" si="114"/>
        <v>-7.5054263723523104E-4</v>
      </c>
      <c r="D1230" s="3">
        <f t="shared" si="110"/>
        <v>3.7401744298749041E-3</v>
      </c>
      <c r="E1230" s="4">
        <f t="shared" si="109"/>
        <v>-2.7514809793831023E-2</v>
      </c>
      <c r="F1230" s="4">
        <f t="shared" si="111"/>
        <v>1.8683766206028449E-2</v>
      </c>
      <c r="G1230" s="5">
        <f t="shared" si="112"/>
        <v>0</v>
      </c>
      <c r="H1230" s="5">
        <f t="shared" si="113"/>
        <v>0</v>
      </c>
    </row>
    <row r="1231" spans="1:8" x14ac:dyDescent="0.2">
      <c r="A1231" s="20">
        <v>43063</v>
      </c>
      <c r="B1231" s="21">
        <v>2602.419922</v>
      </c>
      <c r="C1231" s="3">
        <f t="shared" si="114"/>
        <v>2.0539843743953862E-3</v>
      </c>
      <c r="D1231" s="3">
        <f t="shared" si="110"/>
        <v>3.5571217360890225E-3</v>
      </c>
      <c r="E1231" s="4">
        <f t="shared" si="109"/>
        <v>-2.6168172051073291E-2</v>
      </c>
      <c r="F1231" s="4">
        <f t="shared" si="111"/>
        <v>2.2264939826398003E-2</v>
      </c>
      <c r="G1231" s="5">
        <f t="shared" si="112"/>
        <v>0</v>
      </c>
      <c r="H1231" s="5">
        <f t="shared" si="113"/>
        <v>0</v>
      </c>
    </row>
    <row r="1232" spans="1:8" x14ac:dyDescent="0.2">
      <c r="A1232" s="20">
        <v>43066</v>
      </c>
      <c r="B1232" s="21">
        <v>2601.419922</v>
      </c>
      <c r="C1232" s="3">
        <f t="shared" si="114"/>
        <v>-3.8433158678481715E-4</v>
      </c>
      <c r="D1232" s="3">
        <f t="shared" si="110"/>
        <v>3.565329539118635E-3</v>
      </c>
      <c r="E1232" s="4">
        <f t="shared" si="109"/>
        <v>-2.6228553229389773E-2</v>
      </c>
      <c r="F1232" s="4">
        <f t="shared" si="111"/>
        <v>1.401233135329169E-2</v>
      </c>
      <c r="G1232" s="5">
        <f t="shared" si="112"/>
        <v>0</v>
      </c>
      <c r="H1232" s="5">
        <f t="shared" si="113"/>
        <v>0</v>
      </c>
    </row>
    <row r="1233" spans="1:8" x14ac:dyDescent="0.2">
      <c r="A1233" s="20">
        <v>43067</v>
      </c>
      <c r="B1233" s="21">
        <v>2627.040039</v>
      </c>
      <c r="C1233" s="3">
        <f t="shared" si="114"/>
        <v>9.8003321249518788E-3</v>
      </c>
      <c r="D1233" s="3">
        <f t="shared" si="110"/>
        <v>3.7604216990696437E-3</v>
      </c>
      <c r="E1233" s="4">
        <f t="shared" si="109"/>
        <v>-2.7663760002219134E-2</v>
      </c>
      <c r="F1233" s="4">
        <f t="shared" si="111"/>
        <v>1.3908556666436294E-2</v>
      </c>
      <c r="G1233" s="5">
        <f t="shared" si="112"/>
        <v>0</v>
      </c>
      <c r="H1233" s="5">
        <f t="shared" si="113"/>
        <v>0</v>
      </c>
    </row>
    <row r="1234" spans="1:8" x14ac:dyDescent="0.2">
      <c r="A1234" s="20">
        <v>43068</v>
      </c>
      <c r="B1234" s="21">
        <v>2626.070068</v>
      </c>
      <c r="C1234" s="3">
        <f t="shared" si="114"/>
        <v>-3.6929399584867401E-4</v>
      </c>
      <c r="D1234" s="3">
        <f t="shared" si="110"/>
        <v>3.6578080128428963E-3</v>
      </c>
      <c r="E1234" s="4">
        <f t="shared" si="109"/>
        <v>-2.6908876476942682E-2</v>
      </c>
      <c r="F1234" s="4">
        <f t="shared" si="111"/>
        <v>1.6718021425118448E-3</v>
      </c>
      <c r="G1234" s="5">
        <f t="shared" si="112"/>
        <v>0</v>
      </c>
      <c r="H1234" s="5">
        <f t="shared" si="113"/>
        <v>0</v>
      </c>
    </row>
    <row r="1235" spans="1:8" x14ac:dyDescent="0.2">
      <c r="A1235" s="20">
        <v>43069</v>
      </c>
      <c r="B1235" s="21">
        <v>2647.580078</v>
      </c>
      <c r="C1235" s="3">
        <f t="shared" si="114"/>
        <v>8.1575867524471251E-3</v>
      </c>
      <c r="D1235" s="3">
        <f t="shared" si="110"/>
        <v>3.9793033752160449E-3</v>
      </c>
      <c r="E1235" s="4">
        <f t="shared" si="109"/>
        <v>-2.9273975728635025E-2</v>
      </c>
      <c r="F1235" s="4">
        <f t="shared" si="111"/>
        <v>1.263269839233574E-2</v>
      </c>
      <c r="G1235" s="5">
        <f t="shared" si="112"/>
        <v>0</v>
      </c>
      <c r="H1235" s="5">
        <f t="shared" si="113"/>
        <v>0</v>
      </c>
    </row>
    <row r="1236" spans="1:8" x14ac:dyDescent="0.2">
      <c r="A1236" s="20">
        <v>43070</v>
      </c>
      <c r="B1236" s="21">
        <v>2642.219971</v>
      </c>
      <c r="C1236" s="3">
        <f t="shared" si="114"/>
        <v>-2.0265827762343275E-3</v>
      </c>
      <c r="D1236" s="3">
        <f t="shared" si="110"/>
        <v>4.0446990505725042E-3</v>
      </c>
      <c r="E1236" s="4">
        <f t="shared" si="109"/>
        <v>-2.9755062801579982E-2</v>
      </c>
      <c r="F1236" s="4">
        <f t="shared" si="111"/>
        <v>1.9033887595012546E-2</v>
      </c>
      <c r="G1236" s="5">
        <f t="shared" si="112"/>
        <v>0</v>
      </c>
      <c r="H1236" s="5">
        <f t="shared" si="113"/>
        <v>0</v>
      </c>
    </row>
    <row r="1237" spans="1:8" x14ac:dyDescent="0.2">
      <c r="A1237" s="20">
        <v>43073</v>
      </c>
      <c r="B1237" s="21">
        <v>2639.4399410000001</v>
      </c>
      <c r="C1237" s="3">
        <f t="shared" si="114"/>
        <v>-1.052710815559842E-3</v>
      </c>
      <c r="D1237" s="3">
        <f t="shared" si="110"/>
        <v>4.0684149399097865E-3</v>
      </c>
      <c r="E1237" s="4">
        <f t="shared" si="109"/>
        <v>-2.9929530114920951E-2</v>
      </c>
      <c r="F1237" s="4">
        <f t="shared" si="111"/>
        <v>1.9544780211971761E-2</v>
      </c>
      <c r="G1237" s="5">
        <f t="shared" si="112"/>
        <v>0</v>
      </c>
      <c r="H1237" s="5">
        <f t="shared" si="113"/>
        <v>0</v>
      </c>
    </row>
    <row r="1238" spans="1:8" x14ac:dyDescent="0.2">
      <c r="A1238" s="20">
        <v>43074</v>
      </c>
      <c r="B1238" s="21">
        <v>2629.570068</v>
      </c>
      <c r="C1238" s="3">
        <f t="shared" si="114"/>
        <v>-3.7463905087070002E-3</v>
      </c>
      <c r="D1238" s="3">
        <f t="shared" si="110"/>
        <v>4.1722833235351506E-3</v>
      </c>
      <c r="E1238" s="4">
        <f t="shared" si="109"/>
        <v>-3.0693643894272191E-2</v>
      </c>
      <c r="F1238" s="4">
        <f t="shared" si="111"/>
        <v>1.8830655883267943E-2</v>
      </c>
      <c r="G1238" s="5">
        <f t="shared" si="112"/>
        <v>0</v>
      </c>
      <c r="H1238" s="5">
        <f t="shared" si="113"/>
        <v>0</v>
      </c>
    </row>
    <row r="1239" spans="1:8" x14ac:dyDescent="0.2">
      <c r="A1239" s="20">
        <v>43075</v>
      </c>
      <c r="B1239" s="21">
        <v>2629.2700199999999</v>
      </c>
      <c r="C1239" s="3">
        <f t="shared" si="114"/>
        <v>-1.1411185558209418E-4</v>
      </c>
      <c r="D1239" s="3">
        <f t="shared" si="110"/>
        <v>4.1747817011769488E-3</v>
      </c>
      <c r="E1239" s="4">
        <f t="shared" si="109"/>
        <v>-3.071202335407977E-2</v>
      </c>
      <c r="F1239" s="4">
        <f t="shared" si="111"/>
        <v>1.7886276107991487E-2</v>
      </c>
      <c r="G1239" s="5">
        <f t="shared" si="112"/>
        <v>0</v>
      </c>
      <c r="H1239" s="5">
        <f t="shared" si="113"/>
        <v>0</v>
      </c>
    </row>
    <row r="1240" spans="1:8" x14ac:dyDescent="0.2">
      <c r="A1240" s="20">
        <v>43076</v>
      </c>
      <c r="B1240" s="21">
        <v>2636.9799800000001</v>
      </c>
      <c r="C1240" s="3">
        <f t="shared" si="114"/>
        <v>2.9280666540677323E-3</v>
      </c>
      <c r="D1240" s="3">
        <f t="shared" si="110"/>
        <v>4.1971010391714256E-3</v>
      </c>
      <c r="E1240" s="4">
        <f t="shared" si="109"/>
        <v>-3.0876216856590508E-2</v>
      </c>
      <c r="F1240" s="4">
        <f t="shared" si="111"/>
        <v>1.1936802431227194E-2</v>
      </c>
      <c r="G1240" s="5">
        <f t="shared" si="112"/>
        <v>0</v>
      </c>
      <c r="H1240" s="5">
        <f t="shared" si="113"/>
        <v>0</v>
      </c>
    </row>
    <row r="1241" spans="1:8" x14ac:dyDescent="0.2">
      <c r="A1241" s="20">
        <v>43077</v>
      </c>
      <c r="B1241" s="21">
        <v>2651.5</v>
      </c>
      <c r="C1241" s="3">
        <f t="shared" si="114"/>
        <v>5.4912022132783626E-3</v>
      </c>
      <c r="D1241" s="3">
        <f t="shared" si="110"/>
        <v>4.3172252696313355E-3</v>
      </c>
      <c r="E1241" s="4">
        <f t="shared" si="109"/>
        <v>-3.1759917714586396E-2</v>
      </c>
      <c r="F1241" s="4">
        <f t="shared" si="111"/>
        <v>7.6809846568229997E-3</v>
      </c>
      <c r="G1241" s="5">
        <f t="shared" si="112"/>
        <v>0</v>
      </c>
      <c r="H1241" s="5">
        <f t="shared" si="113"/>
        <v>0</v>
      </c>
    </row>
    <row r="1242" spans="1:8" x14ac:dyDescent="0.2">
      <c r="A1242" s="20">
        <v>43080</v>
      </c>
      <c r="B1242" s="21">
        <v>2659.98999</v>
      </c>
      <c r="C1242" s="3">
        <f t="shared" si="114"/>
        <v>3.1968420335846677E-3</v>
      </c>
      <c r="D1242" s="3">
        <f t="shared" si="110"/>
        <v>4.1953836238077767E-3</v>
      </c>
      <c r="E1242" s="4">
        <f t="shared" si="109"/>
        <v>-3.0863582591009107E-2</v>
      </c>
      <c r="F1242" s="4">
        <f t="shared" si="111"/>
        <v>6.9238892453253164E-3</v>
      </c>
      <c r="G1242" s="5">
        <f t="shared" si="112"/>
        <v>0</v>
      </c>
      <c r="H1242" s="5">
        <f t="shared" si="113"/>
        <v>0</v>
      </c>
    </row>
    <row r="1243" spans="1:8" x14ac:dyDescent="0.2">
      <c r="A1243" s="20">
        <v>43081</v>
      </c>
      <c r="B1243" s="21">
        <v>2664.110107</v>
      </c>
      <c r="C1243" s="3">
        <f t="shared" si="114"/>
        <v>1.5477236518457054E-3</v>
      </c>
      <c r="D1243" s="3">
        <f t="shared" si="110"/>
        <v>4.1631338873627487E-3</v>
      </c>
      <c r="E1243" s="4">
        <f t="shared" si="109"/>
        <v>-3.0626335537209049E-2</v>
      </c>
      <c r="F1243" s="4">
        <f t="shared" si="111"/>
        <v>9.2292769775880468E-3</v>
      </c>
      <c r="G1243" s="5">
        <f t="shared" si="112"/>
        <v>0</v>
      </c>
      <c r="H1243" s="5">
        <f t="shared" si="113"/>
        <v>0</v>
      </c>
    </row>
    <row r="1244" spans="1:8" x14ac:dyDescent="0.2">
      <c r="A1244" s="20">
        <v>43082</v>
      </c>
      <c r="B1244" s="21">
        <v>2662.8500979999999</v>
      </c>
      <c r="C1244" s="3">
        <f t="shared" si="114"/>
        <v>-4.7306868270428188E-4</v>
      </c>
      <c r="D1244" s="3">
        <f t="shared" si="110"/>
        <v>4.18399039469572E-3</v>
      </c>
      <c r="E1244" s="4">
        <f t="shared" si="109"/>
        <v>-3.077976764124318E-2</v>
      </c>
      <c r="F1244" s="4">
        <f t="shared" si="111"/>
        <v>8.1118123217802235E-3</v>
      </c>
      <c r="G1244" s="5">
        <f t="shared" si="112"/>
        <v>0</v>
      </c>
      <c r="H1244" s="5">
        <f t="shared" si="113"/>
        <v>0</v>
      </c>
    </row>
    <row r="1245" spans="1:8" x14ac:dyDescent="0.2">
      <c r="A1245" s="20">
        <v>43083</v>
      </c>
      <c r="B1245" s="21">
        <v>2652.01001</v>
      </c>
      <c r="C1245" s="3">
        <f t="shared" si="114"/>
        <v>-4.0791677714772118E-3</v>
      </c>
      <c r="D1245" s="3">
        <f t="shared" si="110"/>
        <v>4.279387809715143E-3</v>
      </c>
      <c r="E1245" s="4">
        <f t="shared" si="109"/>
        <v>-3.1481564249475263E-2</v>
      </c>
      <c r="F1245" s="4">
        <f t="shared" si="111"/>
        <v>7.4465773750776489E-3</v>
      </c>
      <c r="G1245" s="5">
        <f t="shared" si="112"/>
        <v>0</v>
      </c>
      <c r="H1245" s="5">
        <f t="shared" si="113"/>
        <v>0</v>
      </c>
    </row>
    <row r="1246" spans="1:8" x14ac:dyDescent="0.2">
      <c r="A1246" s="20">
        <v>43084</v>
      </c>
      <c r="B1246" s="21">
        <v>2675.8100589999999</v>
      </c>
      <c r="C1246" s="3">
        <f t="shared" si="114"/>
        <v>8.934313473589495E-3</v>
      </c>
      <c r="D1246" s="3">
        <f t="shared" si="110"/>
        <v>4.282814633022409E-3</v>
      </c>
      <c r="E1246" s="4">
        <f t="shared" si="109"/>
        <v>-3.1506773873588877E-2</v>
      </c>
      <c r="F1246" s="4">
        <f t="shared" si="111"/>
        <v>8.4765322309387509E-3</v>
      </c>
      <c r="G1246" s="5">
        <f t="shared" si="112"/>
        <v>0</v>
      </c>
      <c r="H1246" s="5">
        <f t="shared" si="113"/>
        <v>0</v>
      </c>
    </row>
    <row r="1247" spans="1:8" x14ac:dyDescent="0.2">
      <c r="A1247" s="20">
        <v>43087</v>
      </c>
      <c r="B1247" s="21">
        <v>2690.1599120000001</v>
      </c>
      <c r="C1247" s="3">
        <f t="shared" si="114"/>
        <v>5.3484783871170635E-3</v>
      </c>
      <c r="D1247" s="3">
        <f t="shared" si="110"/>
        <v>4.1220463640226357E-3</v>
      </c>
      <c r="E1247" s="4">
        <f t="shared" ref="E1247:E1259" si="115">D1247*SQRT(10)*factor_var5</f>
        <v>-3.0324072792302627E-2</v>
      </c>
      <c r="F1247" s="4">
        <f t="shared" si="111"/>
        <v>1.5732572742233573E-2</v>
      </c>
      <c r="G1247" s="5">
        <f t="shared" si="112"/>
        <v>0</v>
      </c>
      <c r="H1247" s="5">
        <f t="shared" si="113"/>
        <v>0</v>
      </c>
    </row>
    <row r="1248" spans="1:8" x14ac:dyDescent="0.2">
      <c r="A1248" s="20">
        <v>43088</v>
      </c>
      <c r="B1248" s="21">
        <v>2681.469971</v>
      </c>
      <c r="C1248" s="3">
        <f t="shared" si="114"/>
        <v>-3.2354978917475585E-3</v>
      </c>
      <c r="D1248" s="3">
        <f t="shared" ref="D1248:D1259" si="116">_xlfn.STDEV.S(C1228:C1248)</f>
        <v>4.1572216101574905E-3</v>
      </c>
      <c r="E1248" s="4">
        <f t="shared" si="115"/>
        <v>-3.0582841527557601E-2</v>
      </c>
      <c r="F1248" s="4">
        <f t="shared" ref="F1248" si="117">LN(B1259/B1249)</f>
        <v>2.3569954775834033E-2</v>
      </c>
      <c r="G1248" s="5">
        <f t="shared" ref="G1248" si="118">IF(E1248&lt;F1248, 0, 1)</f>
        <v>0</v>
      </c>
      <c r="H1248" s="5">
        <f t="shared" si="113"/>
        <v>0</v>
      </c>
    </row>
    <row r="1249" spans="1:8" x14ac:dyDescent="0.2">
      <c r="A1249" s="20">
        <v>43089</v>
      </c>
      <c r="B1249" s="21">
        <v>2679.25</v>
      </c>
      <c r="C1249" s="3">
        <f t="shared" si="114"/>
        <v>-8.2823618428607023E-4</v>
      </c>
      <c r="D1249" s="3">
        <f t="shared" si="116"/>
        <v>4.1971165206924795E-3</v>
      </c>
      <c r="E1249" s="4">
        <f t="shared" si="115"/>
        <v>-3.0876330747296704E-2</v>
      </c>
      <c r="F1249" s="4"/>
      <c r="G1249" s="5"/>
      <c r="H1249" s="5"/>
    </row>
    <row r="1250" spans="1:8" x14ac:dyDescent="0.2">
      <c r="A1250" s="20">
        <v>43090</v>
      </c>
      <c r="B1250" s="21">
        <v>2684.570068</v>
      </c>
      <c r="C1250" s="3">
        <f t="shared" si="114"/>
        <v>1.9836868787915067E-3</v>
      </c>
      <c r="D1250" s="3">
        <f t="shared" si="116"/>
        <v>4.0540838374342582E-3</v>
      </c>
      <c r="E1250" s="4">
        <f t="shared" si="115"/>
        <v>-2.9824102529618934E-2</v>
      </c>
      <c r="F1250" s="4"/>
      <c r="G1250" s="5"/>
      <c r="H1250" s="5"/>
    </row>
    <row r="1251" spans="1:8" x14ac:dyDescent="0.2">
      <c r="A1251" s="20">
        <v>43091</v>
      </c>
      <c r="B1251" s="21">
        <v>2683.3400879999999</v>
      </c>
      <c r="C1251" s="3">
        <f t="shared" si="114"/>
        <v>-4.5827146348614839E-4</v>
      </c>
      <c r="D1251" s="3">
        <f t="shared" si="116"/>
        <v>4.0463142106289887E-3</v>
      </c>
      <c r="E1251" s="4">
        <f t="shared" si="115"/>
        <v>-2.9766944820072434E-2</v>
      </c>
      <c r="F1251" s="4"/>
      <c r="G1251" s="5"/>
      <c r="H1251" s="5"/>
    </row>
    <row r="1252" spans="1:8" x14ac:dyDescent="0.2">
      <c r="A1252" s="20">
        <v>43095</v>
      </c>
      <c r="B1252" s="21">
        <v>2680.5</v>
      </c>
      <c r="C1252" s="3">
        <f t="shared" si="114"/>
        <v>-1.0589757408193626E-3</v>
      </c>
      <c r="D1252" s="3">
        <f t="shared" si="116"/>
        <v>4.0840017210631409E-3</v>
      </c>
      <c r="E1252" s="4">
        <f t="shared" si="115"/>
        <v>-3.0044195173135085E-2</v>
      </c>
      <c r="F1252" s="4"/>
      <c r="G1252" s="5"/>
      <c r="H1252" s="5"/>
    </row>
    <row r="1253" spans="1:8" x14ac:dyDescent="0.2">
      <c r="A1253" s="20">
        <v>43096</v>
      </c>
      <c r="B1253" s="21">
        <v>2682.6201169999999</v>
      </c>
      <c r="C1253" s="3">
        <f t="shared" si="114"/>
        <v>7.9062824034794189E-4</v>
      </c>
      <c r="D1253" s="3">
        <f t="shared" si="116"/>
        <v>4.0662333549262011E-3</v>
      </c>
      <c r="E1253" s="4">
        <f t="shared" si="115"/>
        <v>-2.9913481158649564E-2</v>
      </c>
      <c r="F1253" s="4"/>
      <c r="G1253" s="5"/>
      <c r="H1253" s="5"/>
    </row>
    <row r="1254" spans="1:8" x14ac:dyDescent="0.2">
      <c r="A1254" s="20">
        <v>43097</v>
      </c>
      <c r="B1254" s="21">
        <v>2687.540039</v>
      </c>
      <c r="C1254" s="3">
        <f t="shared" si="114"/>
        <v>1.832319049558422E-3</v>
      </c>
      <c r="D1254" s="3">
        <f t="shared" si="116"/>
        <v>3.5937261397563083E-3</v>
      </c>
      <c r="E1254" s="4">
        <f t="shared" si="115"/>
        <v>-2.6437454466480763E-2</v>
      </c>
      <c r="F1254" s="4"/>
      <c r="G1254" s="5"/>
      <c r="H1254" s="5"/>
    </row>
    <row r="1255" spans="1:8" x14ac:dyDescent="0.2">
      <c r="A1255" s="20">
        <v>43098</v>
      </c>
      <c r="B1255" s="21">
        <v>2673.610107</v>
      </c>
      <c r="C1255" s="3">
        <f t="shared" si="114"/>
        <v>-5.1966324272850065E-3</v>
      </c>
      <c r="D1255" s="3">
        <f t="shared" si="116"/>
        <v>3.8374734049325772E-3</v>
      </c>
      <c r="E1255" s="4">
        <f t="shared" si="115"/>
        <v>-2.8230595338607372E-2</v>
      </c>
      <c r="F1255" s="4"/>
      <c r="G1255" s="5"/>
      <c r="H1255" s="5"/>
    </row>
    <row r="1256" spans="1:8" x14ac:dyDescent="0.2">
      <c r="A1256" s="20">
        <v>43102</v>
      </c>
      <c r="B1256" s="21">
        <v>2695.8100589999999</v>
      </c>
      <c r="C1256" s="3">
        <f t="shared" si="114"/>
        <v>8.2690785268871494E-3</v>
      </c>
      <c r="D1256" s="3">
        <f t="shared" si="116"/>
        <v>3.8481449062612999E-3</v>
      </c>
      <c r="E1256" s="4">
        <f t="shared" si="115"/>
        <v>-2.8309100856138605E-2</v>
      </c>
      <c r="F1256" s="4"/>
      <c r="G1256" s="5"/>
      <c r="H1256" s="5"/>
    </row>
    <row r="1257" spans="1:8" x14ac:dyDescent="0.2">
      <c r="A1257" s="20">
        <v>43103</v>
      </c>
      <c r="B1257" s="21">
        <v>2713.0600589999999</v>
      </c>
      <c r="C1257" s="3">
        <f t="shared" si="114"/>
        <v>6.3784332429780467E-3</v>
      </c>
      <c r="D1257" s="3">
        <f t="shared" si="116"/>
        <v>3.9681668614682418E-3</v>
      </c>
      <c r="E1257" s="4">
        <f t="shared" si="115"/>
        <v>-2.919204932031309E-2</v>
      </c>
      <c r="F1257" s="4"/>
      <c r="G1257" s="5"/>
      <c r="H1257" s="5"/>
    </row>
    <row r="1258" spans="1:8" x14ac:dyDescent="0.2">
      <c r="A1258" s="20">
        <v>43104</v>
      </c>
      <c r="B1258" s="21">
        <v>2723.98999</v>
      </c>
      <c r="C1258" s="3">
        <f t="shared" si="114"/>
        <v>4.0205426195473347E-3</v>
      </c>
      <c r="D1258" s="3">
        <f t="shared" si="116"/>
        <v>3.9747605064457837E-3</v>
      </c>
      <c r="E1258" s="4">
        <f t="shared" si="115"/>
        <v>-2.9240555851440621E-2</v>
      </c>
      <c r="F1258" s="4"/>
      <c r="G1258" s="5"/>
      <c r="H1258" s="5"/>
    </row>
    <row r="1259" spans="1:8" x14ac:dyDescent="0.2">
      <c r="A1259" s="20">
        <v>43105</v>
      </c>
      <c r="B1259" s="21">
        <v>2743.1499020000001</v>
      </c>
      <c r="C1259" s="3">
        <f t="shared" si="114"/>
        <v>7.0091458493143173E-3</v>
      </c>
      <c r="D1259" s="3">
        <f t="shared" si="116"/>
        <v>3.9576516679265816E-3</v>
      </c>
      <c r="E1259" s="4">
        <f t="shared" si="115"/>
        <v>-2.9114693690069453E-2</v>
      </c>
      <c r="F1259" s="4"/>
      <c r="G1259" s="5"/>
      <c r="H1259" s="5"/>
    </row>
  </sheetData>
  <mergeCells count="10">
    <mergeCell ref="B2:E2"/>
    <mergeCell ref="E29:E30"/>
    <mergeCell ref="F29:F30"/>
    <mergeCell ref="G29:G30"/>
    <mergeCell ref="C4:E4"/>
    <mergeCell ref="F11:H11"/>
    <mergeCell ref="F12:H12"/>
    <mergeCell ref="F13:H13"/>
    <mergeCell ref="H29:H30"/>
    <mergeCell ref="D29:D30"/>
  </mergeCells>
  <conditionalFormatting sqref="G31:G1249">
    <cfRule type="colorScale" priority="2">
      <colorScale>
        <cfvo type="min"/>
        <cfvo type="max"/>
        <color theme="0"/>
        <color rgb="FFFF0000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3587F-5F50-3543-9EBE-4994D746C942}">
  <dimension ref="A2:W1274"/>
  <sheetViews>
    <sheetView showGridLines="0" topLeftCell="A2" zoomScale="110" zoomScaleNormal="110" workbookViewId="0">
      <selection activeCell="E21" sqref="E21"/>
    </sheetView>
  </sheetViews>
  <sheetFormatPr baseColWidth="10" defaultRowHeight="16" x14ac:dyDescent="0.2"/>
  <cols>
    <col min="1" max="2" width="20.1640625" customWidth="1"/>
    <col min="3" max="3" width="14.1640625" customWidth="1"/>
    <col min="4" max="4" width="18.1640625" customWidth="1"/>
    <col min="5" max="8" width="17" customWidth="1"/>
    <col min="9" max="9" width="13.5" customWidth="1"/>
    <col min="10" max="10" width="8.5" customWidth="1"/>
    <col min="11" max="11" width="22.1640625" customWidth="1"/>
    <col min="12" max="13" width="15.1640625" customWidth="1"/>
    <col min="14" max="14" width="15.83203125" customWidth="1"/>
    <col min="15" max="15" width="12" customWidth="1"/>
    <col min="17" max="17" width="21.6640625" customWidth="1"/>
    <col min="18" max="18" width="22.1640625" customWidth="1"/>
  </cols>
  <sheetData>
    <row r="2" spans="1:11" ht="35" customHeight="1" x14ac:dyDescent="0.2">
      <c r="B2" s="48" t="s">
        <v>21</v>
      </c>
      <c r="C2" s="48"/>
      <c r="D2" s="48"/>
      <c r="E2" s="48"/>
      <c r="F2" s="32"/>
      <c r="G2" s="32"/>
      <c r="H2" s="32"/>
    </row>
    <row r="3" spans="1:11" ht="17" thickBot="1" x14ac:dyDescent="0.25"/>
    <row r="4" spans="1:11" x14ac:dyDescent="0.2">
      <c r="B4" s="42" t="s">
        <v>22</v>
      </c>
      <c r="C4" s="60">
        <v>0.72</v>
      </c>
      <c r="D4" s="60"/>
      <c r="E4" s="61"/>
      <c r="F4" s="30"/>
      <c r="G4" s="64" t="s">
        <v>4</v>
      </c>
      <c r="H4" s="65"/>
      <c r="I4" s="65"/>
      <c r="J4" s="66"/>
    </row>
    <row r="5" spans="1:11" ht="33" customHeight="1" x14ac:dyDescent="0.2">
      <c r="B5" s="47" t="s">
        <v>34</v>
      </c>
      <c r="C5" s="67">
        <f>_xlfn.VAR.P(C16:C1264)</f>
        <v>5.6184216370015379E-5</v>
      </c>
      <c r="D5" s="67"/>
      <c r="E5" s="68"/>
      <c r="F5" s="31"/>
      <c r="G5" s="45" t="s">
        <v>6</v>
      </c>
      <c r="H5" s="62">
        <v>0.99</v>
      </c>
      <c r="I5" s="62"/>
      <c r="J5" s="63"/>
    </row>
    <row r="6" spans="1:11" ht="35" thickBot="1" x14ac:dyDescent="0.25">
      <c r="B6" s="43" t="s">
        <v>29</v>
      </c>
      <c r="C6" s="69">
        <v>10</v>
      </c>
      <c r="D6" s="69"/>
      <c r="E6" s="70"/>
      <c r="G6" s="15" t="s">
        <v>5</v>
      </c>
      <c r="H6" s="56">
        <f>NORMSINV(1-C_)</f>
        <v>-2.3263478740408408</v>
      </c>
      <c r="I6" s="56"/>
      <c r="J6" s="57"/>
    </row>
    <row r="7" spans="1:11" ht="17" thickBot="1" x14ac:dyDescent="0.25">
      <c r="G7" s="7" t="s">
        <v>7</v>
      </c>
      <c r="H7" s="58">
        <f>-2.665</f>
        <v>-2.665</v>
      </c>
      <c r="I7" s="58"/>
      <c r="J7" s="59"/>
    </row>
    <row r="9" spans="1:11" ht="17" thickBot="1" x14ac:dyDescent="0.25"/>
    <row r="10" spans="1:11" ht="19" x14ac:dyDescent="0.25">
      <c r="G10" s="17" t="s">
        <v>16</v>
      </c>
      <c r="H10" s="18">
        <v>0.01</v>
      </c>
      <c r="I10" s="16" t="s">
        <v>17</v>
      </c>
      <c r="J10" s="23">
        <f>COUNT(I16:I1254)*expectation</f>
        <v>12.38</v>
      </c>
      <c r="K10" s="19" t="s">
        <v>32</v>
      </c>
    </row>
    <row r="11" spans="1:11" ht="20" thickBot="1" x14ac:dyDescent="0.3">
      <c r="G11" s="27" t="s">
        <v>18</v>
      </c>
      <c r="H11" s="28">
        <f>J11/COUNT(I16:I1253)</f>
        <v>2.9079159935379646E-2</v>
      </c>
      <c r="I11" s="16" t="s">
        <v>17</v>
      </c>
      <c r="J11" s="24">
        <f>SUM(J16:J1254)</f>
        <v>36</v>
      </c>
      <c r="K11" s="22" t="s">
        <v>33</v>
      </c>
    </row>
    <row r="12" spans="1:11" ht="20" thickBot="1" x14ac:dyDescent="0.25">
      <c r="J12" s="25">
        <f>SUM(K16:K1254)</f>
        <v>19</v>
      </c>
      <c r="K12" s="46" t="s">
        <v>19</v>
      </c>
    </row>
    <row r="14" spans="1:11" ht="36" customHeight="1" x14ac:dyDescent="0.2">
      <c r="A14" s="2" t="s">
        <v>0</v>
      </c>
      <c r="B14" s="2" t="s">
        <v>1</v>
      </c>
      <c r="C14" s="2" t="s">
        <v>2</v>
      </c>
      <c r="D14" s="2" t="s">
        <v>23</v>
      </c>
      <c r="E14" s="2" t="s">
        <v>24</v>
      </c>
      <c r="F14" s="33" t="s">
        <v>27</v>
      </c>
      <c r="G14" s="33" t="s">
        <v>26</v>
      </c>
      <c r="H14" s="33" t="s">
        <v>30</v>
      </c>
      <c r="I14" s="33" t="s">
        <v>31</v>
      </c>
      <c r="J14" s="38" t="s">
        <v>15</v>
      </c>
      <c r="K14" s="39" t="s">
        <v>19</v>
      </c>
    </row>
    <row r="15" spans="1:11" ht="20" x14ac:dyDescent="0.2">
      <c r="A15" s="20">
        <v>41296</v>
      </c>
      <c r="B15" s="21">
        <v>1492.5600589999999</v>
      </c>
      <c r="C15" s="3"/>
      <c r="D15" s="44" t="s">
        <v>35</v>
      </c>
      <c r="E15" s="44" t="s">
        <v>25</v>
      </c>
      <c r="F15" s="44" t="s">
        <v>28</v>
      </c>
      <c r="G15" s="36"/>
      <c r="H15" s="36"/>
      <c r="I15" s="35"/>
      <c r="J15" s="40"/>
      <c r="K15" s="41"/>
    </row>
    <row r="16" spans="1:11" x14ac:dyDescent="0.2">
      <c r="A16" s="20">
        <v>41297</v>
      </c>
      <c r="B16" s="21">
        <v>1494.8100589999999</v>
      </c>
      <c r="C16" s="3">
        <f>LN(B16/B15)</f>
        <v>1.5063419238833973E-3</v>
      </c>
      <c r="D16" s="29">
        <f>C16^2</f>
        <v>2.2690659916487349E-6</v>
      </c>
      <c r="E16" s="3">
        <f>C5</f>
        <v>5.6184216370015379E-5</v>
      </c>
      <c r="F16" s="29">
        <f>SQRT(E16)</f>
        <v>7.4956131416993085E-3</v>
      </c>
      <c r="G16" s="37">
        <f t="shared" ref="G16:G79" si="0">SQRT(T_)*F16</f>
        <v>2.3703209987260245E-2</v>
      </c>
      <c r="H16" s="35">
        <f t="shared" ref="H16:H79" si="1">G16*factor_var6</f>
        <v>-5.5141912161806493E-2</v>
      </c>
      <c r="I16" s="35">
        <f>LN(B27/B17)</f>
        <v>9.6998435041252117E-3</v>
      </c>
      <c r="J16" s="5">
        <f>IF(I16&lt;H16, 1, 0)</f>
        <v>0</v>
      </c>
      <c r="K16" s="5"/>
    </row>
    <row r="17" spans="1:23" x14ac:dyDescent="0.2">
      <c r="A17" s="20">
        <v>41298</v>
      </c>
      <c r="B17" s="21">
        <v>1494.8199460000001</v>
      </c>
      <c r="C17" s="3">
        <f t="shared" ref="C17:C80" si="2">LN(B17/B16)</f>
        <v>6.6141963945740372E-6</v>
      </c>
      <c r="D17" s="29">
        <f t="shared" ref="D17:D80" si="3">C17^2</f>
        <v>4.3747593945996193E-11</v>
      </c>
      <c r="E17" s="3">
        <f>E16*lambda+D16*(1-lambda)</f>
        <v>4.1087974264072719E-5</v>
      </c>
      <c r="F17" s="29">
        <f t="shared" ref="F17:F80" si="4">SQRT(E17)</f>
        <v>6.4099901921978565E-3</v>
      </c>
      <c r="G17" s="37">
        <f t="shared" si="0"/>
        <v>2.0270168786685701E-2</v>
      </c>
      <c r="H17" s="35">
        <f>G17*factor_var6</f>
        <v>-4.7155464063355287E-2</v>
      </c>
      <c r="I17" s="35">
        <f t="shared" ref="I17:I80" si="5">LN(B28/B18)</f>
        <v>9.9111291498547114E-3</v>
      </c>
      <c r="J17" s="5">
        <f t="shared" ref="J17:J80" si="6">IF(I17&lt;H17, 1, 0)</f>
        <v>0</v>
      </c>
      <c r="K17" s="5">
        <f>IF(J16*J17=0, 0, 1)</f>
        <v>0</v>
      </c>
    </row>
    <row r="18" spans="1:23" x14ac:dyDescent="0.2">
      <c r="A18" s="20">
        <v>41299</v>
      </c>
      <c r="B18" s="21">
        <v>1502.959961</v>
      </c>
      <c r="C18" s="3">
        <f t="shared" si="2"/>
        <v>5.4307088968290696E-3</v>
      </c>
      <c r="D18" s="29">
        <f t="shared" si="3"/>
        <v>2.949259912209841E-5</v>
      </c>
      <c r="E18" s="3">
        <f t="shared" ref="E18:E80" si="7">E17*lambda+D17*(1-lambda)</f>
        <v>2.9583353719458662E-5</v>
      </c>
      <c r="F18" s="29">
        <f t="shared" si="4"/>
        <v>5.4390581647431073E-3</v>
      </c>
      <c r="G18" s="37">
        <f t="shared" si="0"/>
        <v>1.7199812126723554E-2</v>
      </c>
      <c r="H18" s="35">
        <f t="shared" si="1"/>
        <v>-4.0012746374905213E-2</v>
      </c>
      <c r="I18" s="35">
        <f t="shared" si="5"/>
        <v>1.1156161989973941E-2</v>
      </c>
      <c r="J18" s="5">
        <f t="shared" si="6"/>
        <v>0</v>
      </c>
      <c r="K18" s="5">
        <f t="shared" ref="K18:K81" si="8">IF(J17*J18=0, 0, 1)</f>
        <v>0</v>
      </c>
    </row>
    <row r="19" spans="1:23" x14ac:dyDescent="0.2">
      <c r="A19" s="20">
        <v>41302</v>
      </c>
      <c r="B19" s="21">
        <v>1500.1800539999999</v>
      </c>
      <c r="C19" s="3">
        <f t="shared" si="2"/>
        <v>-1.8513341236916236E-3</v>
      </c>
      <c r="D19" s="29">
        <f t="shared" si="3"/>
        <v>3.427438037545032E-6</v>
      </c>
      <c r="E19" s="3">
        <f t="shared" si="7"/>
        <v>2.9557942432197794E-5</v>
      </c>
      <c r="F19" s="29">
        <f t="shared" si="4"/>
        <v>5.4367216621966034E-3</v>
      </c>
      <c r="G19" s="37">
        <f t="shared" si="0"/>
        <v>1.7192423456917818E-2</v>
      </c>
      <c r="H19" s="35">
        <f t="shared" si="1"/>
        <v>-3.9995557758610648E-2</v>
      </c>
      <c r="I19" s="35">
        <f t="shared" si="5"/>
        <v>7.6571594556353872E-3</v>
      </c>
      <c r="J19" s="5">
        <f t="shared" si="6"/>
        <v>0</v>
      </c>
      <c r="K19" s="5">
        <f t="shared" si="8"/>
        <v>0</v>
      </c>
    </row>
    <row r="20" spans="1:23" x14ac:dyDescent="0.2">
      <c r="A20" s="20">
        <v>41303</v>
      </c>
      <c r="B20" s="21">
        <v>1507.839966</v>
      </c>
      <c r="C20" s="3">
        <f t="shared" si="2"/>
        <v>5.0930037076888724E-3</v>
      </c>
      <c r="D20" s="29">
        <f t="shared" si="3"/>
        <v>2.5938686766532601E-5</v>
      </c>
      <c r="E20" s="3">
        <f t="shared" si="7"/>
        <v>2.2241401201695021E-5</v>
      </c>
      <c r="F20" s="29">
        <f t="shared" si="4"/>
        <v>4.7160790071514936E-3</v>
      </c>
      <c r="G20" s="37">
        <f t="shared" si="0"/>
        <v>1.4913551287904239E-2</v>
      </c>
      <c r="H20" s="35">
        <f t="shared" si="1"/>
        <v>-3.4694108333015068E-2</v>
      </c>
      <c r="I20" s="35">
        <f t="shared" si="5"/>
        <v>1.2156491753519476E-2</v>
      </c>
      <c r="J20" s="5">
        <f t="shared" si="6"/>
        <v>0</v>
      </c>
      <c r="K20" s="5">
        <f t="shared" si="8"/>
        <v>0</v>
      </c>
    </row>
    <row r="21" spans="1:23" x14ac:dyDescent="0.2">
      <c r="A21" s="20">
        <v>41304</v>
      </c>
      <c r="B21" s="21">
        <v>1501.959961</v>
      </c>
      <c r="C21" s="3">
        <f t="shared" si="2"/>
        <v>-3.9072447493082472E-3</v>
      </c>
      <c r="D21" s="29">
        <f t="shared" si="3"/>
        <v>1.5266561530996868E-5</v>
      </c>
      <c r="E21" s="3">
        <f t="shared" si="7"/>
        <v>2.3276641159849546E-5</v>
      </c>
      <c r="F21" s="29">
        <f t="shared" si="4"/>
        <v>4.8245871491610082E-3</v>
      </c>
      <c r="G21" s="37">
        <f t="shared" si="0"/>
        <v>1.5256684161327305E-2</v>
      </c>
      <c r="H21" s="35">
        <f t="shared" si="1"/>
        <v>-3.5492354763616341E-2</v>
      </c>
      <c r="I21" s="35">
        <f t="shared" si="5"/>
        <v>1.5413517366246026E-2</v>
      </c>
      <c r="J21" s="5">
        <f t="shared" si="6"/>
        <v>0</v>
      </c>
      <c r="K21" s="5">
        <f t="shared" si="8"/>
        <v>0</v>
      </c>
    </row>
    <row r="22" spans="1:23" x14ac:dyDescent="0.2">
      <c r="A22" s="20">
        <v>41305</v>
      </c>
      <c r="B22" s="21">
        <v>1498.1099850000001</v>
      </c>
      <c r="C22" s="3">
        <f t="shared" si="2"/>
        <v>-2.5665922346749968E-3</v>
      </c>
      <c r="D22" s="29">
        <f t="shared" si="3"/>
        <v>6.587395699093994E-6</v>
      </c>
      <c r="E22" s="3">
        <f t="shared" si="7"/>
        <v>2.1033818863770797E-5</v>
      </c>
      <c r="F22" s="29">
        <f t="shared" si="4"/>
        <v>4.5862641511115335E-3</v>
      </c>
      <c r="G22" s="37">
        <f t="shared" si="0"/>
        <v>1.4503040668691099E-2</v>
      </c>
      <c r="H22" s="35">
        <f t="shared" si="1"/>
        <v>-3.3739117826737393E-2</v>
      </c>
      <c r="I22" s="35">
        <f t="shared" si="5"/>
        <v>4.3653759572599843E-3</v>
      </c>
      <c r="J22" s="5">
        <f t="shared" si="6"/>
        <v>0</v>
      </c>
      <c r="K22" s="5">
        <f t="shared" si="8"/>
        <v>0</v>
      </c>
    </row>
    <row r="23" spans="1:23" x14ac:dyDescent="0.2">
      <c r="A23" s="20">
        <v>41306</v>
      </c>
      <c r="B23" s="21">
        <v>1513.170044</v>
      </c>
      <c r="C23" s="3">
        <f t="shared" si="2"/>
        <v>1.0002513494821156E-2</v>
      </c>
      <c r="D23" s="29">
        <f t="shared" si="3"/>
        <v>1.0005027621407932E-4</v>
      </c>
      <c r="E23" s="3">
        <f t="shared" si="7"/>
        <v>1.6988820377661292E-5</v>
      </c>
      <c r="F23" s="29">
        <f t="shared" si="4"/>
        <v>4.121749674308387E-3</v>
      </c>
      <c r="G23" s="37">
        <f t="shared" si="0"/>
        <v>1.3034116915871707E-2</v>
      </c>
      <c r="H23" s="35">
        <f t="shared" si="1"/>
        <v>-3.0321890177237906E-2</v>
      </c>
      <c r="I23" s="35">
        <f t="shared" si="5"/>
        <v>2.3280902878391744E-2</v>
      </c>
      <c r="J23" s="5">
        <f t="shared" si="6"/>
        <v>0</v>
      </c>
      <c r="K23" s="5">
        <f t="shared" si="8"/>
        <v>0</v>
      </c>
    </row>
    <row r="24" spans="1:23" x14ac:dyDescent="0.2">
      <c r="A24" s="20">
        <v>41309</v>
      </c>
      <c r="B24" s="21">
        <v>1495.709961</v>
      </c>
      <c r="C24" s="3">
        <f t="shared" si="2"/>
        <v>-1.1605832704006383E-2</v>
      </c>
      <c r="D24" s="29">
        <f t="shared" si="3"/>
        <v>1.3469535275338412E-4</v>
      </c>
      <c r="E24" s="3">
        <f t="shared" si="7"/>
        <v>4.0246028011858343E-5</v>
      </c>
      <c r="F24" s="29">
        <f t="shared" si="4"/>
        <v>6.3439757259827487E-3</v>
      </c>
      <c r="G24" s="37">
        <f t="shared" si="0"/>
        <v>2.0061412714925723E-2</v>
      </c>
      <c r="H24" s="35">
        <f t="shared" si="1"/>
        <v>-4.6669824819623347E-2</v>
      </c>
      <c r="I24" s="35">
        <f t="shared" si="5"/>
        <v>4.3655946115001546E-4</v>
      </c>
      <c r="J24" s="5">
        <f t="shared" si="6"/>
        <v>0</v>
      </c>
      <c r="K24" s="5">
        <f t="shared" si="8"/>
        <v>0</v>
      </c>
    </row>
    <row r="25" spans="1:23" x14ac:dyDescent="0.2">
      <c r="A25" s="20">
        <v>41310</v>
      </c>
      <c r="B25" s="21">
        <v>1511.290039</v>
      </c>
      <c r="C25" s="3">
        <f t="shared" si="2"/>
        <v>1.0362632138918E-2</v>
      </c>
      <c r="D25" s="29">
        <f t="shared" si="3"/>
        <v>1.0738414484653625E-4</v>
      </c>
      <c r="E25" s="3">
        <f t="shared" si="7"/>
        <v>6.6691838939485565E-5</v>
      </c>
      <c r="F25" s="29">
        <f t="shared" si="4"/>
        <v>8.1665071443968971E-3</v>
      </c>
      <c r="G25" s="37">
        <f t="shared" si="0"/>
        <v>2.5824763104331773E-2</v>
      </c>
      <c r="H25" s="35">
        <f t="shared" si="1"/>
        <v>-6.0077382745370563E-2</v>
      </c>
      <c r="I25" s="35">
        <f t="shared" si="5"/>
        <v>-6.4354656774286596E-3</v>
      </c>
      <c r="J25" s="5">
        <f t="shared" si="6"/>
        <v>0</v>
      </c>
      <c r="K25" s="5">
        <f t="shared" si="8"/>
        <v>0</v>
      </c>
    </row>
    <row r="26" spans="1:23" x14ac:dyDescent="0.2">
      <c r="A26" s="20">
        <v>41311</v>
      </c>
      <c r="B26" s="21">
        <v>1512.119995</v>
      </c>
      <c r="C26" s="3">
        <f t="shared" si="2"/>
        <v>5.4901982299070617E-4</v>
      </c>
      <c r="D26" s="29">
        <f t="shared" si="3"/>
        <v>3.0142276603674634E-7</v>
      </c>
      <c r="E26" s="3">
        <f t="shared" si="7"/>
        <v>7.8085684593459756E-5</v>
      </c>
      <c r="F26" s="29">
        <f t="shared" si="4"/>
        <v>8.8366104697140384E-3</v>
      </c>
      <c r="G26" s="37">
        <f t="shared" si="0"/>
        <v>2.7943815879986716E-2</v>
      </c>
      <c r="H26" s="35">
        <f t="shared" si="1"/>
        <v>-6.5007036664995785E-2</v>
      </c>
      <c r="I26" s="35">
        <f t="shared" si="5"/>
        <v>4.1057786915878062E-3</v>
      </c>
      <c r="J26" s="5">
        <f t="shared" si="6"/>
        <v>0</v>
      </c>
      <c r="K26" s="5">
        <f t="shared" si="8"/>
        <v>0</v>
      </c>
    </row>
    <row r="27" spans="1:23" x14ac:dyDescent="0.2">
      <c r="A27" s="20">
        <v>41312</v>
      </c>
      <c r="B27" s="21">
        <v>1509.3900149999999</v>
      </c>
      <c r="C27" s="3">
        <f t="shared" si="2"/>
        <v>-1.8070307454410902E-3</v>
      </c>
      <c r="D27" s="29">
        <f t="shared" si="3"/>
        <v>3.2653601149693823E-6</v>
      </c>
      <c r="E27" s="3">
        <f t="shared" si="7"/>
        <v>5.6306091281781314E-5</v>
      </c>
      <c r="F27" s="29">
        <f t="shared" si="4"/>
        <v>7.5037384870330678E-3</v>
      </c>
      <c r="G27" s="37">
        <f t="shared" si="0"/>
        <v>2.3728904585290346E-2</v>
      </c>
      <c r="H27" s="35">
        <f t="shared" si="1"/>
        <v>-5.5201686735308154E-2</v>
      </c>
      <c r="I27" s="35">
        <f t="shared" si="5"/>
        <v>-2.0015491430649544E-2</v>
      </c>
      <c r="J27" s="5">
        <f t="shared" si="6"/>
        <v>0</v>
      </c>
      <c r="K27" s="5">
        <f t="shared" si="8"/>
        <v>0</v>
      </c>
      <c r="W27" s="26"/>
    </row>
    <row r="28" spans="1:23" x14ac:dyDescent="0.2">
      <c r="A28" s="20">
        <v>41313</v>
      </c>
      <c r="B28" s="21">
        <v>1517.9300539999999</v>
      </c>
      <c r="C28" s="3">
        <f t="shared" si="2"/>
        <v>5.641994542558368E-3</v>
      </c>
      <c r="D28" s="29">
        <f t="shared" si="3"/>
        <v>3.1832102418258407E-5</v>
      </c>
      <c r="E28" s="3">
        <f t="shared" si="7"/>
        <v>4.1454686555073968E-5</v>
      </c>
      <c r="F28" s="29">
        <f t="shared" si="4"/>
        <v>6.4385313973820127E-3</v>
      </c>
      <c r="G28" s="37">
        <f t="shared" si="0"/>
        <v>2.0360424002233837E-2</v>
      </c>
      <c r="H28" s="35">
        <f t="shared" si="1"/>
        <v>-4.7365429092166796E-2</v>
      </c>
      <c r="I28" s="35">
        <f t="shared" si="5"/>
        <v>-1.3318313834192585E-2</v>
      </c>
      <c r="J28" s="5">
        <f t="shared" si="6"/>
        <v>0</v>
      </c>
      <c r="K28" s="5">
        <f t="shared" si="8"/>
        <v>0</v>
      </c>
    </row>
    <row r="29" spans="1:23" x14ac:dyDescent="0.2">
      <c r="A29" s="20">
        <v>41316</v>
      </c>
      <c r="B29" s="21">
        <v>1517.01001</v>
      </c>
      <c r="C29" s="3">
        <f t="shared" si="2"/>
        <v>-6.0630128357233104E-4</v>
      </c>
      <c r="D29" s="29">
        <f t="shared" si="3"/>
        <v>3.6760124646145619E-7</v>
      </c>
      <c r="E29" s="3">
        <f t="shared" si="7"/>
        <v>3.8760362996765609E-5</v>
      </c>
      <c r="F29" s="29">
        <f t="shared" si="4"/>
        <v>6.2257821192815291E-3</v>
      </c>
      <c r="G29" s="37">
        <f t="shared" si="0"/>
        <v>1.9687651712879728E-2</v>
      </c>
      <c r="H29" s="35">
        <f t="shared" si="1"/>
        <v>-4.5800326707114272E-2</v>
      </c>
      <c r="I29" s="35">
        <f t="shared" si="5"/>
        <v>-2.2666157717384007E-3</v>
      </c>
      <c r="J29" s="5">
        <f t="shared" si="6"/>
        <v>0</v>
      </c>
      <c r="K29" s="5">
        <f t="shared" si="8"/>
        <v>0</v>
      </c>
    </row>
    <row r="30" spans="1:23" x14ac:dyDescent="0.2">
      <c r="A30" s="20">
        <v>41317</v>
      </c>
      <c r="B30" s="21">
        <v>1519.4300539999999</v>
      </c>
      <c r="C30" s="3">
        <f t="shared" si="2"/>
        <v>1.5940011733503196E-3</v>
      </c>
      <c r="D30" s="29">
        <f t="shared" si="3"/>
        <v>2.5408397406421959E-6</v>
      </c>
      <c r="E30" s="3">
        <f t="shared" si="7"/>
        <v>2.8010389706680447E-5</v>
      </c>
      <c r="F30" s="29">
        <f t="shared" si="4"/>
        <v>5.2924842660777415E-3</v>
      </c>
      <c r="G30" s="37">
        <f t="shared" si="0"/>
        <v>1.6736304761410283E-2</v>
      </c>
      <c r="H30" s="35">
        <f t="shared" si="1"/>
        <v>-3.8934467001006411E-2</v>
      </c>
      <c r="I30" s="35">
        <f t="shared" si="5"/>
        <v>-3.7231564363289418E-3</v>
      </c>
      <c r="J30" s="5">
        <f t="shared" si="6"/>
        <v>0</v>
      </c>
      <c r="K30" s="5">
        <f t="shared" si="8"/>
        <v>0</v>
      </c>
    </row>
    <row r="31" spans="1:23" x14ac:dyDescent="0.2">
      <c r="A31" s="20">
        <v>41318</v>
      </c>
      <c r="B31" s="21">
        <v>1520.329956</v>
      </c>
      <c r="C31" s="3">
        <f t="shared" si="2"/>
        <v>5.9208754857569565E-4</v>
      </c>
      <c r="D31" s="29">
        <f t="shared" si="3"/>
        <v>3.5056766517837677E-7</v>
      </c>
      <c r="E31" s="3">
        <f t="shared" si="7"/>
        <v>2.0878915716189734E-5</v>
      </c>
      <c r="F31" s="29">
        <f t="shared" si="4"/>
        <v>4.5693452174452448E-3</v>
      </c>
      <c r="G31" s="37">
        <f t="shared" si="0"/>
        <v>1.4449538302724324E-2</v>
      </c>
      <c r="H31" s="35">
        <f t="shared" si="1"/>
        <v>-3.3614652711414429E-2</v>
      </c>
      <c r="I31" s="35">
        <f t="shared" si="5"/>
        <v>-2.0924306689039363E-3</v>
      </c>
      <c r="J31" s="5">
        <f t="shared" si="6"/>
        <v>0</v>
      </c>
      <c r="K31" s="5">
        <f t="shared" si="8"/>
        <v>0</v>
      </c>
    </row>
    <row r="32" spans="1:23" x14ac:dyDescent="0.2">
      <c r="A32" s="20">
        <v>41319</v>
      </c>
      <c r="B32" s="21">
        <v>1521.380005</v>
      </c>
      <c r="C32" s="3">
        <f t="shared" si="2"/>
        <v>6.9043337805155551E-4</v>
      </c>
      <c r="D32" s="29">
        <f t="shared" si="3"/>
        <v>4.7669824952768218E-7</v>
      </c>
      <c r="E32" s="3">
        <f t="shared" si="7"/>
        <v>1.5130978261906553E-5</v>
      </c>
      <c r="F32" s="29">
        <f t="shared" si="4"/>
        <v>3.8898558150536316E-3</v>
      </c>
      <c r="G32" s="37">
        <f t="shared" si="0"/>
        <v>1.2300804145220163E-2</v>
      </c>
      <c r="H32" s="35">
        <f t="shared" si="1"/>
        <v>-2.8615949572225685E-2</v>
      </c>
      <c r="I32" s="35">
        <f t="shared" si="5"/>
        <v>3.5533237941301238E-3</v>
      </c>
      <c r="J32" s="5">
        <f t="shared" si="6"/>
        <v>0</v>
      </c>
      <c r="K32" s="5">
        <f t="shared" si="8"/>
        <v>0</v>
      </c>
    </row>
    <row r="33" spans="1:11" x14ac:dyDescent="0.2">
      <c r="A33" s="20">
        <v>41320</v>
      </c>
      <c r="B33" s="21">
        <v>1519.790039</v>
      </c>
      <c r="C33" s="3">
        <f t="shared" si="2"/>
        <v>-1.0456279141647954E-3</v>
      </c>
      <c r="D33" s="29">
        <f t="shared" si="3"/>
        <v>1.0933377348806208E-6</v>
      </c>
      <c r="E33" s="3">
        <f t="shared" si="7"/>
        <v>1.1027779858440467E-5</v>
      </c>
      <c r="F33" s="29">
        <f t="shared" si="4"/>
        <v>3.320810120804932E-3</v>
      </c>
      <c r="G33" s="37">
        <f t="shared" si="0"/>
        <v>1.0501323658682494E-2</v>
      </c>
      <c r="H33" s="35">
        <f t="shared" si="1"/>
        <v>-2.4429731967990802E-2</v>
      </c>
      <c r="I33" s="35">
        <f t="shared" si="5"/>
        <v>5.7641815216047925E-3</v>
      </c>
      <c r="J33" s="5">
        <f t="shared" si="6"/>
        <v>0</v>
      </c>
      <c r="K33" s="5">
        <f t="shared" si="8"/>
        <v>0</v>
      </c>
    </row>
    <row r="34" spans="1:11" ht="16" customHeight="1" x14ac:dyDescent="0.2">
      <c r="A34" s="20">
        <v>41324</v>
      </c>
      <c r="B34" s="21">
        <v>1530.9399410000001</v>
      </c>
      <c r="C34" s="3">
        <f t="shared" si="2"/>
        <v>7.309694217125475E-3</v>
      </c>
      <c r="D34" s="29">
        <f t="shared" si="3"/>
        <v>5.3431629547877612E-5</v>
      </c>
      <c r="E34" s="3">
        <f t="shared" si="7"/>
        <v>8.2461360638437098E-6</v>
      </c>
      <c r="F34" s="29">
        <f t="shared" si="4"/>
        <v>2.8716086195447509E-3</v>
      </c>
      <c r="G34" s="37">
        <f t="shared" si="0"/>
        <v>9.0808237863333249E-3</v>
      </c>
      <c r="H34" s="35">
        <f t="shared" si="1"/>
        <v>-2.1125155109876028E-2</v>
      </c>
      <c r="I34" s="35">
        <f t="shared" si="5"/>
        <v>1.9329817936479088E-2</v>
      </c>
      <c r="J34" s="5">
        <f t="shared" si="6"/>
        <v>0</v>
      </c>
      <c r="K34" s="5">
        <f t="shared" si="8"/>
        <v>0</v>
      </c>
    </row>
    <row r="35" spans="1:11" x14ac:dyDescent="0.2">
      <c r="A35" s="20">
        <v>41325</v>
      </c>
      <c r="B35" s="21">
        <v>1511.9499510000001</v>
      </c>
      <c r="C35" s="3">
        <f t="shared" si="2"/>
        <v>-1.2481711278323742E-2</v>
      </c>
      <c r="D35" s="29">
        <f t="shared" si="3"/>
        <v>1.5579311643543409E-4</v>
      </c>
      <c r="E35" s="3">
        <f t="shared" si="7"/>
        <v>2.0898074239373203E-5</v>
      </c>
      <c r="F35" s="29">
        <f t="shared" si="4"/>
        <v>4.5714411556284093E-3</v>
      </c>
      <c r="G35" s="37">
        <f t="shared" si="0"/>
        <v>1.445616624121804E-2</v>
      </c>
      <c r="H35" s="35">
        <f t="shared" si="1"/>
        <v>-3.3630071602038555E-2</v>
      </c>
      <c r="I35" s="35">
        <f t="shared" si="5"/>
        <v>2.7467666980499274E-2</v>
      </c>
      <c r="J35" s="5">
        <f t="shared" si="6"/>
        <v>0</v>
      </c>
      <c r="K35" s="5">
        <f t="shared" si="8"/>
        <v>0</v>
      </c>
    </row>
    <row r="36" spans="1:11" x14ac:dyDescent="0.2">
      <c r="A36" s="20">
        <v>41326</v>
      </c>
      <c r="B36" s="21">
        <v>1502.420044</v>
      </c>
      <c r="C36" s="3">
        <f t="shared" si="2"/>
        <v>-6.3230053155881221E-3</v>
      </c>
      <c r="D36" s="29">
        <f t="shared" si="3"/>
        <v>3.9980396220955649E-5</v>
      </c>
      <c r="E36" s="3">
        <f t="shared" si="7"/>
        <v>5.8668686054270253E-5</v>
      </c>
      <c r="F36" s="29">
        <f t="shared" si="4"/>
        <v>7.6595486847640219E-3</v>
      </c>
      <c r="G36" s="37">
        <f t="shared" si="0"/>
        <v>2.4221619692801361E-2</v>
      </c>
      <c r="H36" s="35">
        <f t="shared" si="1"/>
        <v>-5.6347913478174208E-2</v>
      </c>
      <c r="I36" s="35">
        <f t="shared" si="5"/>
        <v>2.3204582104457239E-2</v>
      </c>
      <c r="J36" s="5">
        <f t="shared" si="6"/>
        <v>0</v>
      </c>
      <c r="K36" s="5">
        <f t="shared" si="8"/>
        <v>0</v>
      </c>
    </row>
    <row r="37" spans="1:11" x14ac:dyDescent="0.2">
      <c r="A37" s="20">
        <v>41327</v>
      </c>
      <c r="B37" s="21">
        <v>1515.599976</v>
      </c>
      <c r="C37" s="3">
        <f t="shared" si="2"/>
        <v>8.7342136235753452E-3</v>
      </c>
      <c r="D37" s="29">
        <f t="shared" si="3"/>
        <v>7.628648762224916E-5</v>
      </c>
      <c r="E37" s="3">
        <f t="shared" si="7"/>
        <v>5.3435964900942166E-5</v>
      </c>
      <c r="F37" s="29">
        <f t="shared" si="4"/>
        <v>7.3099907592925287E-3</v>
      </c>
      <c r="G37" s="37">
        <f t="shared" si="0"/>
        <v>2.3116220474148054E-2</v>
      </c>
      <c r="H37" s="35">
        <f t="shared" si="1"/>
        <v>-5.377637035589368E-2</v>
      </c>
      <c r="I37" s="35">
        <f t="shared" si="5"/>
        <v>4.4927676554426615E-2</v>
      </c>
      <c r="J37" s="5">
        <f t="shared" si="6"/>
        <v>0</v>
      </c>
      <c r="K37" s="5">
        <f t="shared" si="8"/>
        <v>0</v>
      </c>
    </row>
    <row r="38" spans="1:11" x14ac:dyDescent="0.2">
      <c r="A38" s="20">
        <v>41330</v>
      </c>
      <c r="B38" s="21">
        <v>1487.849976</v>
      </c>
      <c r="C38" s="3">
        <f t="shared" si="2"/>
        <v>-1.8479275579678871E-2</v>
      </c>
      <c r="D38" s="29">
        <f t="shared" si="3"/>
        <v>3.4148362594971584E-4</v>
      </c>
      <c r="E38" s="3">
        <f t="shared" si="7"/>
        <v>5.9834111262908124E-5</v>
      </c>
      <c r="F38" s="29">
        <f t="shared" si="4"/>
        <v>7.7352512087784271E-3</v>
      </c>
      <c r="G38" s="37">
        <f t="shared" si="0"/>
        <v>2.4461012093310475E-2</v>
      </c>
      <c r="H38" s="35">
        <f t="shared" si="1"/>
        <v>-5.690482348016012E-2</v>
      </c>
      <c r="I38" s="35">
        <f t="shared" si="5"/>
        <v>3.6430654352037094E-2</v>
      </c>
      <c r="J38" s="5">
        <f t="shared" si="6"/>
        <v>0</v>
      </c>
      <c r="K38" s="5">
        <f t="shared" si="8"/>
        <v>0</v>
      </c>
    </row>
    <row r="39" spans="1:11" x14ac:dyDescent="0.2">
      <c r="A39" s="20">
        <v>41331</v>
      </c>
      <c r="B39" s="21">
        <v>1496.9399410000001</v>
      </c>
      <c r="C39" s="3">
        <f t="shared" si="2"/>
        <v>6.0908763128847063E-3</v>
      </c>
      <c r="D39" s="29">
        <f t="shared" si="3"/>
        <v>3.7098774258859991E-5</v>
      </c>
      <c r="E39" s="3">
        <f t="shared" si="7"/>
        <v>1.3869597537521428E-4</v>
      </c>
      <c r="F39" s="29">
        <f t="shared" si="4"/>
        <v>1.1776925548512833E-2</v>
      </c>
      <c r="G39" s="37">
        <f t="shared" si="0"/>
        <v>3.7241908567528369E-2</v>
      </c>
      <c r="H39" s="35">
        <f t="shared" si="1"/>
        <v>-8.6637634821292997E-2</v>
      </c>
      <c r="I39" s="35">
        <f t="shared" si="5"/>
        <v>2.5098144876879613E-2</v>
      </c>
      <c r="J39" s="5">
        <f t="shared" si="6"/>
        <v>0</v>
      </c>
      <c r="K39" s="5">
        <f t="shared" si="8"/>
        <v>0</v>
      </c>
    </row>
    <row r="40" spans="1:11" x14ac:dyDescent="0.2">
      <c r="A40" s="20">
        <v>41332</v>
      </c>
      <c r="B40" s="21">
        <v>1515.98999</v>
      </c>
      <c r="C40" s="3">
        <f t="shared" si="2"/>
        <v>1.2645699235804539E-2</v>
      </c>
      <c r="D40" s="29">
        <f t="shared" si="3"/>
        <v>1.5991370916242751E-4</v>
      </c>
      <c r="E40" s="3">
        <f t="shared" si="7"/>
        <v>1.1024875906263509E-4</v>
      </c>
      <c r="F40" s="29">
        <f t="shared" si="4"/>
        <v>1.0499940907578246E-2</v>
      </c>
      <c r="G40" s="37">
        <f t="shared" si="0"/>
        <v>3.3203728565122791E-2</v>
      </c>
      <c r="H40" s="35">
        <f t="shared" si="1"/>
        <v>-7.724342335770254E-2</v>
      </c>
      <c r="I40" s="35">
        <f t="shared" si="5"/>
        <v>3.1549949550466423E-2</v>
      </c>
      <c r="J40" s="5">
        <f t="shared" si="6"/>
        <v>0</v>
      </c>
      <c r="K40" s="5">
        <f t="shared" si="8"/>
        <v>0</v>
      </c>
    </row>
    <row r="41" spans="1:11" x14ac:dyDescent="0.2">
      <c r="A41" s="20">
        <v>41333</v>
      </c>
      <c r="B41" s="21">
        <v>1514.6800539999999</v>
      </c>
      <c r="C41" s="3">
        <f t="shared" si="2"/>
        <v>-8.6445311601472609E-4</v>
      </c>
      <c r="D41" s="29">
        <f t="shared" si="3"/>
        <v>7.4727918978756946E-7</v>
      </c>
      <c r="E41" s="3">
        <f t="shared" si="7"/>
        <v>1.2415494509057697E-4</v>
      </c>
      <c r="F41" s="29">
        <f t="shared" si="4"/>
        <v>1.1142483793597233E-2</v>
      </c>
      <c r="G41" s="37">
        <f t="shared" si="0"/>
        <v>3.5235627579280747E-2</v>
      </c>
      <c r="H41" s="35">
        <f t="shared" si="1"/>
        <v>-8.1970327309554586E-2</v>
      </c>
      <c r="I41" s="35">
        <f t="shared" si="5"/>
        <v>2.7609016844734331E-2</v>
      </c>
      <c r="J41" s="5">
        <f t="shared" si="6"/>
        <v>0</v>
      </c>
      <c r="K41" s="5">
        <f t="shared" si="8"/>
        <v>0</v>
      </c>
    </row>
    <row r="42" spans="1:11" x14ac:dyDescent="0.2">
      <c r="A42" s="20">
        <v>41334</v>
      </c>
      <c r="B42" s="21">
        <v>1518.1999510000001</v>
      </c>
      <c r="C42" s="3">
        <f t="shared" si="2"/>
        <v>2.3211591454764036E-3</v>
      </c>
      <c r="D42" s="29">
        <f t="shared" si="3"/>
        <v>5.3877797786287488E-6</v>
      </c>
      <c r="E42" s="3">
        <f t="shared" si="7"/>
        <v>8.9600798638355937E-5</v>
      </c>
      <c r="F42" s="29">
        <f t="shared" si="4"/>
        <v>9.4657698386531632E-3</v>
      </c>
      <c r="G42" s="37">
        <f t="shared" si="0"/>
        <v>2.9933392497068546E-2</v>
      </c>
      <c r="H42" s="35">
        <f t="shared" si="1"/>
        <v>-6.963548399838547E-2</v>
      </c>
      <c r="I42" s="35">
        <f t="shared" si="5"/>
        <v>1.7483320337743562E-2</v>
      </c>
      <c r="J42" s="5">
        <f t="shared" si="6"/>
        <v>0</v>
      </c>
      <c r="K42" s="5">
        <f t="shared" si="8"/>
        <v>0</v>
      </c>
    </row>
    <row r="43" spans="1:11" x14ac:dyDescent="0.2">
      <c r="A43" s="20">
        <v>41337</v>
      </c>
      <c r="B43" s="21">
        <v>1525.1999510000001</v>
      </c>
      <c r="C43" s="3">
        <f t="shared" si="2"/>
        <v>4.6001265488692612E-3</v>
      </c>
      <c r="D43" s="29">
        <f t="shared" si="3"/>
        <v>2.1161164265611821E-5</v>
      </c>
      <c r="E43" s="3">
        <f t="shared" si="7"/>
        <v>6.6021153357632322E-5</v>
      </c>
      <c r="F43" s="29">
        <f t="shared" si="4"/>
        <v>8.1253401995013304E-3</v>
      </c>
      <c r="G43" s="37">
        <f t="shared" si="0"/>
        <v>2.5694581794151142E-2</v>
      </c>
      <c r="H43" s="35">
        <f t="shared" si="1"/>
        <v>-5.9774535731191999E-2</v>
      </c>
      <c r="I43" s="35">
        <f t="shared" si="5"/>
        <v>5.5372985155433705E-3</v>
      </c>
      <c r="J43" s="5">
        <f t="shared" si="6"/>
        <v>0</v>
      </c>
      <c r="K43" s="5">
        <f t="shared" si="8"/>
        <v>0</v>
      </c>
    </row>
    <row r="44" spans="1:11" x14ac:dyDescent="0.2">
      <c r="A44" s="20">
        <v>41338</v>
      </c>
      <c r="B44" s="21">
        <v>1539.790039</v>
      </c>
      <c r="C44" s="3">
        <f t="shared" si="2"/>
        <v>9.5205519446000392E-3</v>
      </c>
      <c r="D44" s="29">
        <f t="shared" si="3"/>
        <v>9.0640909329827582E-5</v>
      </c>
      <c r="E44" s="3">
        <f t="shared" si="7"/>
        <v>5.3460356411866579E-5</v>
      </c>
      <c r="F44" s="29">
        <f t="shared" si="4"/>
        <v>7.3116589370584417E-3</v>
      </c>
      <c r="G44" s="37">
        <f t="shared" si="0"/>
        <v>2.3121495715430391E-2</v>
      </c>
      <c r="H44" s="35">
        <f t="shared" si="1"/>
        <v>-5.3788642402235895E-2</v>
      </c>
      <c r="I44" s="35">
        <f t="shared" si="5"/>
        <v>1.1128537118856037E-2</v>
      </c>
      <c r="J44" s="5">
        <f t="shared" si="6"/>
        <v>0</v>
      </c>
      <c r="K44" s="5">
        <f t="shared" si="8"/>
        <v>0</v>
      </c>
    </row>
    <row r="45" spans="1:11" x14ac:dyDescent="0.2">
      <c r="A45" s="20">
        <v>41339</v>
      </c>
      <c r="B45" s="21">
        <v>1541.459961</v>
      </c>
      <c r="C45" s="3">
        <f t="shared" si="2"/>
        <v>1.0839251365506049E-3</v>
      </c>
      <c r="D45" s="29">
        <f t="shared" si="3"/>
        <v>1.1748937016462475E-6</v>
      </c>
      <c r="E45" s="3">
        <f t="shared" si="7"/>
        <v>6.3870911228895667E-5</v>
      </c>
      <c r="F45" s="29">
        <f t="shared" si="4"/>
        <v>7.9919278793602524E-3</v>
      </c>
      <c r="G45" s="37">
        <f t="shared" si="0"/>
        <v>2.527269499457778E-2</v>
      </c>
      <c r="H45" s="35">
        <f t="shared" si="1"/>
        <v>-5.8793080271918617E-2</v>
      </c>
      <c r="I45" s="35">
        <f t="shared" si="5"/>
        <v>9.9676970550989963E-4</v>
      </c>
      <c r="J45" s="5">
        <f t="shared" si="6"/>
        <v>0</v>
      </c>
      <c r="K45" s="5">
        <f t="shared" si="8"/>
        <v>0</v>
      </c>
    </row>
    <row r="46" spans="1:11" x14ac:dyDescent="0.2">
      <c r="A46" s="20">
        <v>41340</v>
      </c>
      <c r="B46" s="21">
        <v>1544.26001</v>
      </c>
      <c r="C46" s="3">
        <f t="shared" si="2"/>
        <v>1.8148437284321399E-3</v>
      </c>
      <c r="D46" s="29">
        <f t="shared" si="3"/>
        <v>3.293657758629471E-6</v>
      </c>
      <c r="E46" s="3">
        <f t="shared" si="7"/>
        <v>4.6316026321265827E-5</v>
      </c>
      <c r="F46" s="29">
        <f t="shared" si="4"/>
        <v>6.8055878747736278E-3</v>
      </c>
      <c r="G46" s="37">
        <f t="shared" si="0"/>
        <v>2.1521158500709441E-2</v>
      </c>
      <c r="H46" s="35">
        <f t="shared" si="1"/>
        <v>-5.0065701325021375E-2</v>
      </c>
      <c r="I46" s="35">
        <f t="shared" si="5"/>
        <v>3.6742848758990021E-3</v>
      </c>
      <c r="J46" s="5">
        <f t="shared" si="6"/>
        <v>0</v>
      </c>
      <c r="K46" s="5">
        <f t="shared" si="8"/>
        <v>0</v>
      </c>
    </row>
    <row r="47" spans="1:11" x14ac:dyDescent="0.2">
      <c r="A47" s="20">
        <v>41341</v>
      </c>
      <c r="B47" s="21">
        <v>1551.1800539999999</v>
      </c>
      <c r="C47" s="3">
        <f t="shared" si="2"/>
        <v>4.4711287475333464E-3</v>
      </c>
      <c r="D47" s="29">
        <f t="shared" si="3"/>
        <v>1.999099227701911E-5</v>
      </c>
      <c r="E47" s="3">
        <f t="shared" si="7"/>
        <v>3.4269763123727648E-5</v>
      </c>
      <c r="F47" s="29">
        <f t="shared" si="4"/>
        <v>5.8540381894661101E-3</v>
      </c>
      <c r="G47" s="37">
        <f t="shared" si="0"/>
        <v>1.8512094188321226E-2</v>
      </c>
      <c r="H47" s="35">
        <f t="shared" si="1"/>
        <v>-4.306557095904489E-2</v>
      </c>
      <c r="I47" s="35">
        <f t="shared" si="5"/>
        <v>-2.9151637829607571E-3</v>
      </c>
      <c r="J47" s="5">
        <f t="shared" si="6"/>
        <v>0</v>
      </c>
      <c r="K47" s="5">
        <f t="shared" si="8"/>
        <v>0</v>
      </c>
    </row>
    <row r="48" spans="1:11" x14ac:dyDescent="0.2">
      <c r="A48" s="20">
        <v>41344</v>
      </c>
      <c r="B48" s="21">
        <v>1556.219971</v>
      </c>
      <c r="C48" s="3">
        <f t="shared" si="2"/>
        <v>3.2438188702904572E-3</v>
      </c>
      <c r="D48" s="29">
        <f t="shared" si="3"/>
        <v>1.0522360863252458E-5</v>
      </c>
      <c r="E48" s="3">
        <f t="shared" si="7"/>
        <v>3.0271707286649257E-5</v>
      </c>
      <c r="F48" s="29">
        <f t="shared" si="4"/>
        <v>5.5019730357980905E-3</v>
      </c>
      <c r="G48" s="37">
        <f t="shared" si="0"/>
        <v>1.7398766417953102E-2</v>
      </c>
      <c r="H48" s="35">
        <f t="shared" si="1"/>
        <v>-4.0475583267338376E-2</v>
      </c>
      <c r="I48" s="35">
        <f t="shared" si="5"/>
        <v>7.2459458627468429E-3</v>
      </c>
      <c r="J48" s="5">
        <f t="shared" si="6"/>
        <v>0</v>
      </c>
      <c r="K48" s="5">
        <f t="shared" si="8"/>
        <v>0</v>
      </c>
    </row>
    <row r="49" spans="1:11" x14ac:dyDescent="0.2">
      <c r="A49" s="20">
        <v>41345</v>
      </c>
      <c r="B49" s="21">
        <v>1552.4799800000001</v>
      </c>
      <c r="C49" s="3">
        <f t="shared" si="2"/>
        <v>-2.4061458895049035E-3</v>
      </c>
      <c r="D49" s="29">
        <f t="shared" si="3"/>
        <v>5.7895380415813429E-6</v>
      </c>
      <c r="E49" s="3">
        <f t="shared" si="7"/>
        <v>2.4741890288098152E-5</v>
      </c>
      <c r="F49" s="29">
        <f t="shared" si="4"/>
        <v>4.9741220620425223E-3</v>
      </c>
      <c r="G49" s="37">
        <f t="shared" si="0"/>
        <v>1.5729555075747744E-2</v>
      </c>
      <c r="H49" s="35">
        <f t="shared" si="1"/>
        <v>-3.6592417010074083E-2</v>
      </c>
      <c r="I49" s="35">
        <f t="shared" si="5"/>
        <v>5.3442330147194777E-3</v>
      </c>
      <c r="J49" s="5">
        <f t="shared" si="6"/>
        <v>0</v>
      </c>
      <c r="K49" s="5">
        <f t="shared" si="8"/>
        <v>0</v>
      </c>
    </row>
    <row r="50" spans="1:11" x14ac:dyDescent="0.2">
      <c r="A50" s="20">
        <v>41346</v>
      </c>
      <c r="B50" s="21">
        <v>1554.5200199999999</v>
      </c>
      <c r="C50" s="3">
        <f t="shared" si="2"/>
        <v>1.3131897606470596E-3</v>
      </c>
      <c r="D50" s="29">
        <f t="shared" si="3"/>
        <v>1.7244673474682817E-6</v>
      </c>
      <c r="E50" s="3">
        <f t="shared" si="7"/>
        <v>1.9435231659073444E-5</v>
      </c>
      <c r="F50" s="29">
        <f t="shared" si="4"/>
        <v>4.4085407630046298E-3</v>
      </c>
      <c r="G50" s="37">
        <f t="shared" si="0"/>
        <v>1.3941029968791204E-2</v>
      </c>
      <c r="H50" s="35">
        <f t="shared" si="1"/>
        <v>-3.2431685429837064E-2</v>
      </c>
      <c r="I50" s="35">
        <f t="shared" si="5"/>
        <v>3.8053443295064751E-3</v>
      </c>
      <c r="J50" s="5">
        <f t="shared" si="6"/>
        <v>0</v>
      </c>
      <c r="K50" s="5">
        <f t="shared" si="8"/>
        <v>0</v>
      </c>
    </row>
    <row r="51" spans="1:11" x14ac:dyDescent="0.2">
      <c r="A51" s="20">
        <v>41347</v>
      </c>
      <c r="B51" s="21">
        <v>1563.2299800000001</v>
      </c>
      <c r="C51" s="3">
        <f t="shared" si="2"/>
        <v>5.5873515575722895E-3</v>
      </c>
      <c r="D51" s="29">
        <f t="shared" si="3"/>
        <v>3.1218497427905491E-5</v>
      </c>
      <c r="E51" s="3">
        <f t="shared" si="7"/>
        <v>1.4476217651823998E-5</v>
      </c>
      <c r="F51" s="29">
        <f t="shared" si="4"/>
        <v>3.8047624961124707E-3</v>
      </c>
      <c r="G51" s="37">
        <f t="shared" si="0"/>
        <v>1.2031715443702948E-2</v>
      </c>
      <c r="H51" s="35">
        <f t="shared" si="1"/>
        <v>-2.7989955643522704E-2</v>
      </c>
      <c r="I51" s="35">
        <f t="shared" si="5"/>
        <v>9.4150131830497122E-4</v>
      </c>
      <c r="J51" s="5">
        <f t="shared" si="6"/>
        <v>0</v>
      </c>
      <c r="K51" s="5">
        <f t="shared" si="8"/>
        <v>0</v>
      </c>
    </row>
    <row r="52" spans="1:11" x14ac:dyDescent="0.2">
      <c r="A52" s="20">
        <v>41348</v>
      </c>
      <c r="B52" s="21">
        <v>1560.6999510000001</v>
      </c>
      <c r="C52" s="3">
        <f t="shared" si="2"/>
        <v>-1.6197735602557614E-3</v>
      </c>
      <c r="D52" s="29">
        <f t="shared" si="3"/>
        <v>2.6236663865036248E-6</v>
      </c>
      <c r="E52" s="3">
        <f t="shared" si="7"/>
        <v>1.9164055989126816E-5</v>
      </c>
      <c r="F52" s="29">
        <f t="shared" si="4"/>
        <v>4.3776770083146632E-3</v>
      </c>
      <c r="G52" s="37">
        <f t="shared" si="0"/>
        <v>1.3843430206826204E-2</v>
      </c>
      <c r="H52" s="35">
        <f t="shared" si="1"/>
        <v>-3.2204634431082894E-2</v>
      </c>
      <c r="I52" s="35">
        <f t="shared" si="5"/>
        <v>1.1626005140272533E-2</v>
      </c>
      <c r="J52" s="5">
        <f t="shared" si="6"/>
        <v>0</v>
      </c>
      <c r="K52" s="5">
        <f t="shared" si="8"/>
        <v>0</v>
      </c>
    </row>
    <row r="53" spans="1:11" x14ac:dyDescent="0.2">
      <c r="A53" s="20">
        <v>41351</v>
      </c>
      <c r="B53" s="21">
        <v>1552.099976</v>
      </c>
      <c r="C53" s="3">
        <f t="shared" si="2"/>
        <v>-5.5255699581215744E-3</v>
      </c>
      <c r="D53" s="29">
        <f t="shared" si="3"/>
        <v>3.0531923362095656E-5</v>
      </c>
      <c r="E53" s="3">
        <f t="shared" si="7"/>
        <v>1.4532746900392321E-5</v>
      </c>
      <c r="F53" s="29">
        <f t="shared" si="4"/>
        <v>3.8121840066282636E-3</v>
      </c>
      <c r="G53" s="37">
        <f t="shared" si="0"/>
        <v>1.2055184320611744E-2</v>
      </c>
      <c r="H53" s="35">
        <f t="shared" si="1"/>
        <v>-2.8044552415425607E-2</v>
      </c>
      <c r="I53" s="35">
        <f t="shared" si="5"/>
        <v>3.4493415375573917E-3</v>
      </c>
      <c r="J53" s="5">
        <f t="shared" si="6"/>
        <v>0</v>
      </c>
      <c r="K53" s="5">
        <f t="shared" si="8"/>
        <v>0</v>
      </c>
    </row>
    <row r="54" spans="1:11" x14ac:dyDescent="0.2">
      <c r="A54" s="20">
        <v>41352</v>
      </c>
      <c r="B54" s="21">
        <v>1548.339966</v>
      </c>
      <c r="C54" s="3">
        <f t="shared" si="2"/>
        <v>-2.4254698776000881E-3</v>
      </c>
      <c r="D54" s="29">
        <f t="shared" si="3"/>
        <v>5.8829041271453859E-6</v>
      </c>
      <c r="E54" s="3">
        <f t="shared" si="7"/>
        <v>1.9012516309669254E-5</v>
      </c>
      <c r="F54" s="29">
        <f t="shared" si="4"/>
        <v>4.3603344263564523E-3</v>
      </c>
      <c r="G54" s="37">
        <f t="shared" si="0"/>
        <v>1.3788588147330116E-2</v>
      </c>
      <c r="H54" s="35">
        <f t="shared" si="1"/>
        <v>-3.2077052722566148E-2</v>
      </c>
      <c r="I54" s="35">
        <f t="shared" si="5"/>
        <v>8.1445677142073889E-4</v>
      </c>
      <c r="J54" s="5">
        <f t="shared" si="6"/>
        <v>0</v>
      </c>
      <c r="K54" s="5">
        <f t="shared" si="8"/>
        <v>0</v>
      </c>
    </row>
    <row r="55" spans="1:11" x14ac:dyDescent="0.2">
      <c r="A55" s="20">
        <v>41353</v>
      </c>
      <c r="B55" s="21">
        <v>1558.709961</v>
      </c>
      <c r="C55" s="3">
        <f t="shared" si="2"/>
        <v>6.6751637398633681E-3</v>
      </c>
      <c r="D55" s="29">
        <f t="shared" si="3"/>
        <v>4.4557810953986709E-5</v>
      </c>
      <c r="E55" s="3">
        <f t="shared" si="7"/>
        <v>1.5336224898562569E-5</v>
      </c>
      <c r="F55" s="29">
        <f t="shared" si="4"/>
        <v>3.9161492436528217E-3</v>
      </c>
      <c r="G55" s="37">
        <f t="shared" si="0"/>
        <v>1.2383951267088614E-2</v>
      </c>
      <c r="H55" s="35">
        <f t="shared" si="1"/>
        <v>-2.8809378702416972E-2</v>
      </c>
      <c r="I55" s="35">
        <f t="shared" si="5"/>
        <v>4.8272353967838558E-3</v>
      </c>
      <c r="J55" s="5">
        <f t="shared" si="6"/>
        <v>0</v>
      </c>
      <c r="K55" s="5">
        <f t="shared" si="8"/>
        <v>0</v>
      </c>
    </row>
    <row r="56" spans="1:11" x14ac:dyDescent="0.2">
      <c r="A56" s="20">
        <v>41354</v>
      </c>
      <c r="B56" s="21">
        <v>1545.8000489999999</v>
      </c>
      <c r="C56" s="3">
        <f t="shared" si="2"/>
        <v>-8.3169236849140009E-3</v>
      </c>
      <c r="D56" s="29">
        <f t="shared" si="3"/>
        <v>6.9171219580683489E-5</v>
      </c>
      <c r="E56" s="3">
        <f t="shared" si="7"/>
        <v>2.351826899408133E-5</v>
      </c>
      <c r="F56" s="29">
        <f t="shared" si="4"/>
        <v>4.8495637942067875E-3</v>
      </c>
      <c r="G56" s="37">
        <f t="shared" si="0"/>
        <v>1.5335667247981528E-2</v>
      </c>
      <c r="H56" s="35">
        <f t="shared" si="1"/>
        <v>-3.5676096899339579E-2</v>
      </c>
      <c r="I56" s="35">
        <f t="shared" si="5"/>
        <v>3.9615502503277241E-3</v>
      </c>
      <c r="J56" s="5">
        <f t="shared" si="6"/>
        <v>0</v>
      </c>
      <c r="K56" s="5">
        <f t="shared" si="8"/>
        <v>0</v>
      </c>
    </row>
    <row r="57" spans="1:11" x14ac:dyDescent="0.2">
      <c r="A57" s="20">
        <v>41355</v>
      </c>
      <c r="B57" s="21">
        <v>1556.8900149999999</v>
      </c>
      <c r="C57" s="3">
        <f t="shared" si="2"/>
        <v>7.1486439179223246E-3</v>
      </c>
      <c r="D57" s="29">
        <f t="shared" si="3"/>
        <v>5.1103109865247842E-5</v>
      </c>
      <c r="E57" s="3">
        <f t="shared" si="7"/>
        <v>3.6301095158329936E-5</v>
      </c>
      <c r="F57" s="29">
        <f t="shared" si="4"/>
        <v>6.0250390171624566E-3</v>
      </c>
      <c r="G57" s="37">
        <f t="shared" si="0"/>
        <v>1.9052846285615686E-2</v>
      </c>
      <c r="H57" s="35">
        <f t="shared" si="1"/>
        <v>-4.4323548450968982E-2</v>
      </c>
      <c r="I57" s="35">
        <f t="shared" si="5"/>
        <v>1.0845245806283292E-2</v>
      </c>
      <c r="J57" s="5">
        <f t="shared" si="6"/>
        <v>0</v>
      </c>
      <c r="K57" s="5">
        <f t="shared" si="8"/>
        <v>0</v>
      </c>
    </row>
    <row r="58" spans="1:11" x14ac:dyDescent="0.2">
      <c r="A58" s="20">
        <v>41358</v>
      </c>
      <c r="B58" s="21">
        <v>1551.6899410000001</v>
      </c>
      <c r="C58" s="3">
        <f t="shared" si="2"/>
        <v>-3.345629788569204E-3</v>
      </c>
      <c r="D58" s="29">
        <f t="shared" si="3"/>
        <v>1.1193238682161617E-5</v>
      </c>
      <c r="E58" s="3">
        <f t="shared" si="7"/>
        <v>4.0445659276266951E-5</v>
      </c>
      <c r="F58" s="29">
        <f t="shared" si="4"/>
        <v>6.3596901871291614E-3</v>
      </c>
      <c r="G58" s="37">
        <f t="shared" si="0"/>
        <v>2.0111106204350609E-2</v>
      </c>
      <c r="H58" s="35">
        <f t="shared" si="1"/>
        <v>-4.6785429163100606E-2</v>
      </c>
      <c r="I58" s="35">
        <f t="shared" si="5"/>
        <v>1.5205725308520544E-2</v>
      </c>
      <c r="J58" s="5">
        <f t="shared" si="6"/>
        <v>0</v>
      </c>
      <c r="K58" s="5">
        <f t="shared" si="8"/>
        <v>0</v>
      </c>
    </row>
    <row r="59" spans="1:11" x14ac:dyDescent="0.2">
      <c r="A59" s="20">
        <v>41359</v>
      </c>
      <c r="B59" s="21">
        <v>1563.7700199999999</v>
      </c>
      <c r="C59" s="3">
        <f t="shared" si="2"/>
        <v>7.7549637562026423E-3</v>
      </c>
      <c r="D59" s="29">
        <f t="shared" si="3"/>
        <v>6.0139462860016592E-5</v>
      </c>
      <c r="E59" s="3">
        <f t="shared" si="7"/>
        <v>3.2254981509917456E-5</v>
      </c>
      <c r="F59" s="29">
        <f t="shared" si="4"/>
        <v>5.6793469263567145E-3</v>
      </c>
      <c r="G59" s="37">
        <f t="shared" si="0"/>
        <v>1.7959671909563789E-2</v>
      </c>
      <c r="H59" s="35">
        <f t="shared" si="1"/>
        <v>-4.1780444565284729E-2</v>
      </c>
      <c r="I59" s="35">
        <f t="shared" si="5"/>
        <v>1.9340204797163182E-2</v>
      </c>
      <c r="J59" s="5">
        <f t="shared" si="6"/>
        <v>0</v>
      </c>
      <c r="K59" s="5">
        <f t="shared" si="8"/>
        <v>0</v>
      </c>
    </row>
    <row r="60" spans="1:11" x14ac:dyDescent="0.2">
      <c r="A60" s="20">
        <v>41360</v>
      </c>
      <c r="B60" s="21">
        <v>1562.849976</v>
      </c>
      <c r="C60" s="3">
        <f t="shared" si="2"/>
        <v>-5.8852308738024711E-4</v>
      </c>
      <c r="D60" s="29">
        <f t="shared" si="3"/>
        <v>3.4635942437957798E-7</v>
      </c>
      <c r="E60" s="3">
        <f t="shared" si="7"/>
        <v>4.0062636287945215E-5</v>
      </c>
      <c r="F60" s="29">
        <f t="shared" si="4"/>
        <v>6.3295052166773046E-3</v>
      </c>
      <c r="G60" s="37">
        <f t="shared" si="0"/>
        <v>2.0015652946617859E-2</v>
      </c>
      <c r="H60" s="35">
        <f t="shared" si="1"/>
        <v>-4.6563371679903744E-2</v>
      </c>
      <c r="I60" s="35">
        <f t="shared" si="5"/>
        <v>1.2450943940406963E-2</v>
      </c>
      <c r="J60" s="5">
        <f t="shared" si="6"/>
        <v>0</v>
      </c>
      <c r="K60" s="5">
        <f t="shared" si="8"/>
        <v>0</v>
      </c>
    </row>
    <row r="61" spans="1:11" x14ac:dyDescent="0.2">
      <c r="A61" s="20">
        <v>41361</v>
      </c>
      <c r="B61" s="21">
        <v>1569.1899410000001</v>
      </c>
      <c r="C61" s="3">
        <f t="shared" si="2"/>
        <v>4.04846287235908E-3</v>
      </c>
      <c r="D61" s="29">
        <f t="shared" si="3"/>
        <v>1.6390051628869932E-5</v>
      </c>
      <c r="E61" s="3">
        <f t="shared" si="7"/>
        <v>2.8942078766146835E-5</v>
      </c>
      <c r="F61" s="29">
        <f t="shared" si="4"/>
        <v>5.3797842676214106E-3</v>
      </c>
      <c r="G61" s="37">
        <f t="shared" si="0"/>
        <v>1.7012371606024493E-2</v>
      </c>
      <c r="H61" s="35">
        <f t="shared" si="1"/>
        <v>-3.9576694518067841E-2</v>
      </c>
      <c r="I61" s="35">
        <f t="shared" si="5"/>
        <v>-6.2995645255749036E-3</v>
      </c>
      <c r="J61" s="5">
        <f t="shared" si="6"/>
        <v>0</v>
      </c>
      <c r="K61" s="5">
        <f t="shared" si="8"/>
        <v>0</v>
      </c>
    </row>
    <row r="62" spans="1:11" x14ac:dyDescent="0.2">
      <c r="A62" s="20">
        <v>41365</v>
      </c>
      <c r="B62" s="21">
        <v>1562.170044</v>
      </c>
      <c r="C62" s="3">
        <f t="shared" si="2"/>
        <v>-4.4836165714571777E-3</v>
      </c>
      <c r="D62" s="29">
        <f t="shared" si="3"/>
        <v>2.0102817559845417E-5</v>
      </c>
      <c r="E62" s="3">
        <f t="shared" si="7"/>
        <v>2.5427511167709302E-5</v>
      </c>
      <c r="F62" s="29">
        <f t="shared" si="4"/>
        <v>5.0425698971565385E-3</v>
      </c>
      <c r="G62" s="37">
        <f t="shared" si="0"/>
        <v>1.5946006135615684E-2</v>
      </c>
      <c r="H62" s="35">
        <f t="shared" si="1"/>
        <v>-3.7095957473031752E-2</v>
      </c>
      <c r="I62" s="35">
        <f t="shared" si="5"/>
        <v>2.7473424815313962E-3</v>
      </c>
      <c r="J62" s="5">
        <f t="shared" si="6"/>
        <v>0</v>
      </c>
      <c r="K62" s="5">
        <f t="shared" si="8"/>
        <v>0</v>
      </c>
    </row>
    <row r="63" spans="1:11" x14ac:dyDescent="0.2">
      <c r="A63" s="20">
        <v>41366</v>
      </c>
      <c r="B63" s="21">
        <v>1570.25</v>
      </c>
      <c r="C63" s="3">
        <f t="shared" si="2"/>
        <v>5.1589338638459801E-3</v>
      </c>
      <c r="D63" s="29">
        <f t="shared" si="3"/>
        <v>2.6614598611536814E-5</v>
      </c>
      <c r="E63" s="3">
        <f t="shared" si="7"/>
        <v>2.3936596957507415E-5</v>
      </c>
      <c r="F63" s="29">
        <f t="shared" si="4"/>
        <v>4.8925041601931641E-3</v>
      </c>
      <c r="G63" s="37">
        <f t="shared" si="0"/>
        <v>1.5471456608059701E-2</v>
      </c>
      <c r="H63" s="35">
        <f t="shared" si="1"/>
        <v>-3.5991990188474807E-2</v>
      </c>
      <c r="I63" s="35">
        <f t="shared" si="5"/>
        <v>-1.0818373895421687E-3</v>
      </c>
      <c r="J63" s="5">
        <f t="shared" si="6"/>
        <v>0</v>
      </c>
      <c r="K63" s="5">
        <f t="shared" si="8"/>
        <v>0</v>
      </c>
    </row>
    <row r="64" spans="1:11" x14ac:dyDescent="0.2">
      <c r="A64" s="20">
        <v>41367</v>
      </c>
      <c r="B64" s="21">
        <v>1553.6899410000001</v>
      </c>
      <c r="C64" s="3">
        <f t="shared" si="2"/>
        <v>-1.060213348031541E-2</v>
      </c>
      <c r="D64" s="29">
        <f t="shared" si="3"/>
        <v>1.1240523433442496E-4</v>
      </c>
      <c r="E64" s="3">
        <f t="shared" si="7"/>
        <v>2.4686437420635646E-5</v>
      </c>
      <c r="F64" s="29">
        <f t="shared" si="4"/>
        <v>4.9685447990971809E-3</v>
      </c>
      <c r="G64" s="37">
        <f t="shared" si="0"/>
        <v>1.5711918221730806E-2</v>
      </c>
      <c r="H64" s="35">
        <f t="shared" si="1"/>
        <v>-3.6551387552227005E-2</v>
      </c>
      <c r="I64" s="35">
        <f t="shared" si="5"/>
        <v>-1.1845672711875898E-2</v>
      </c>
      <c r="J64" s="5">
        <f t="shared" si="6"/>
        <v>0</v>
      </c>
      <c r="K64" s="5">
        <f t="shared" si="8"/>
        <v>0</v>
      </c>
    </row>
    <row r="65" spans="1:11" x14ac:dyDescent="0.2">
      <c r="A65" s="20">
        <v>41368</v>
      </c>
      <c r="B65" s="21">
        <v>1559.9799800000001</v>
      </c>
      <c r="C65" s="3">
        <f t="shared" si="2"/>
        <v>4.040278973726808E-3</v>
      </c>
      <c r="D65" s="29">
        <f t="shared" si="3"/>
        <v>1.6323854185538947E-5</v>
      </c>
      <c r="E65" s="3">
        <f t="shared" si="7"/>
        <v>4.9247700556496655E-5</v>
      </c>
      <c r="F65" s="29">
        <f t="shared" si="4"/>
        <v>7.0176705933305715E-3</v>
      </c>
      <c r="G65" s="37">
        <f t="shared" si="0"/>
        <v>2.2191822943709843E-2</v>
      </c>
      <c r="H65" s="35">
        <f t="shared" si="1"/>
        <v>-5.1625900126190144E-2</v>
      </c>
      <c r="I65" s="35">
        <f t="shared" si="5"/>
        <v>1.2674616267784498E-3</v>
      </c>
      <c r="J65" s="5">
        <f t="shared" si="6"/>
        <v>0</v>
      </c>
      <c r="K65" s="5">
        <f t="shared" si="8"/>
        <v>0</v>
      </c>
    </row>
    <row r="66" spans="1:11" x14ac:dyDescent="0.2">
      <c r="A66" s="20">
        <v>41369</v>
      </c>
      <c r="B66" s="21">
        <v>1553.280029</v>
      </c>
      <c r="C66" s="3">
        <f t="shared" si="2"/>
        <v>-4.3041450595508414E-3</v>
      </c>
      <c r="D66" s="29">
        <f t="shared" si="3"/>
        <v>1.8525664693655917E-5</v>
      </c>
      <c r="E66" s="3">
        <f t="shared" si="7"/>
        <v>4.0029023572628495E-5</v>
      </c>
      <c r="F66" s="29">
        <f t="shared" si="4"/>
        <v>6.326849419152355E-3</v>
      </c>
      <c r="G66" s="37">
        <f t="shared" si="0"/>
        <v>2.0007254577434779E-2</v>
      </c>
      <c r="H66" s="35">
        <f t="shared" si="1"/>
        <v>-4.654383415160928E-2</v>
      </c>
      <c r="I66" s="35">
        <f t="shared" si="5"/>
        <v>-3.6469892926029452E-4</v>
      </c>
      <c r="J66" s="5">
        <f t="shared" si="6"/>
        <v>0</v>
      </c>
      <c r="K66" s="5">
        <f t="shared" si="8"/>
        <v>0</v>
      </c>
    </row>
    <row r="67" spans="1:11" x14ac:dyDescent="0.2">
      <c r="A67" s="20">
        <v>41372</v>
      </c>
      <c r="B67" s="21">
        <v>1563.0699460000001</v>
      </c>
      <c r="C67" s="3">
        <f t="shared" si="2"/>
        <v>6.2829587714662467E-3</v>
      </c>
      <c r="D67" s="29">
        <f t="shared" si="3"/>
        <v>3.9475570923944647E-5</v>
      </c>
      <c r="E67" s="3">
        <f t="shared" si="7"/>
        <v>3.4008083086516173E-5</v>
      </c>
      <c r="F67" s="29">
        <f t="shared" si="4"/>
        <v>5.8316449726056006E-3</v>
      </c>
      <c r="G67" s="37">
        <f t="shared" si="0"/>
        <v>1.8441280618903932E-2</v>
      </c>
      <c r="H67" s="35">
        <f t="shared" si="1"/>
        <v>-4.2900833962377725E-2</v>
      </c>
      <c r="I67" s="35">
        <f t="shared" si="5"/>
        <v>6.4625479208652008E-3</v>
      </c>
      <c r="J67" s="5">
        <f t="shared" si="6"/>
        <v>0</v>
      </c>
      <c r="K67" s="5">
        <f t="shared" si="8"/>
        <v>0</v>
      </c>
    </row>
    <row r="68" spans="1:11" x14ac:dyDescent="0.2">
      <c r="A68" s="20">
        <v>41373</v>
      </c>
      <c r="B68" s="21">
        <v>1568.6099850000001</v>
      </c>
      <c r="C68" s="3">
        <f t="shared" si="2"/>
        <v>3.5380657673862808E-3</v>
      </c>
      <c r="D68" s="29">
        <f t="shared" si="3"/>
        <v>1.2517909374350672E-5</v>
      </c>
      <c r="E68" s="3">
        <f t="shared" si="7"/>
        <v>3.5538979680996149E-5</v>
      </c>
      <c r="F68" s="29">
        <f t="shared" si="4"/>
        <v>5.9614578486303291E-3</v>
      </c>
      <c r="G68" s="37">
        <f t="shared" si="0"/>
        <v>1.8851784976759139E-2</v>
      </c>
      <c r="H68" s="35">
        <f t="shared" si="1"/>
        <v>-4.3855809902558683E-2</v>
      </c>
      <c r="I68" s="35">
        <f t="shared" si="5"/>
        <v>-5.6465550190481998E-3</v>
      </c>
      <c r="J68" s="5">
        <f t="shared" si="6"/>
        <v>0</v>
      </c>
      <c r="K68" s="5">
        <f t="shared" si="8"/>
        <v>0</v>
      </c>
    </row>
    <row r="69" spans="1:11" x14ac:dyDescent="0.2">
      <c r="A69" s="20">
        <v>41374</v>
      </c>
      <c r="B69" s="21">
        <v>1587.7299800000001</v>
      </c>
      <c r="C69" s="3">
        <f t="shared" si="2"/>
        <v>1.2115443258439667E-2</v>
      </c>
      <c r="D69" s="29">
        <f t="shared" si="3"/>
        <v>1.4678396534847118E-4</v>
      </c>
      <c r="E69" s="3">
        <f t="shared" si="7"/>
        <v>2.9093079995135415E-5</v>
      </c>
      <c r="F69" s="29">
        <f t="shared" si="4"/>
        <v>5.3938001441595348E-3</v>
      </c>
      <c r="G69" s="37">
        <f t="shared" si="0"/>
        <v>1.705669369928868E-2</v>
      </c>
      <c r="H69" s="35">
        <f t="shared" si="1"/>
        <v>-3.9679803125506022E-2</v>
      </c>
      <c r="I69" s="35">
        <f t="shared" si="5"/>
        <v>-5.1658969290881551E-3</v>
      </c>
      <c r="J69" s="5">
        <f t="shared" si="6"/>
        <v>0</v>
      </c>
      <c r="K69" s="5">
        <f t="shared" si="8"/>
        <v>0</v>
      </c>
    </row>
    <row r="70" spans="1:11" x14ac:dyDescent="0.2">
      <c r="A70" s="20">
        <v>41375</v>
      </c>
      <c r="B70" s="21">
        <v>1593.369995</v>
      </c>
      <c r="C70" s="3">
        <f t="shared" si="2"/>
        <v>3.5459564012624576E-3</v>
      </c>
      <c r="D70" s="29">
        <f t="shared" si="3"/>
        <v>1.25738067996542E-5</v>
      </c>
      <c r="E70" s="3">
        <f t="shared" si="7"/>
        <v>6.2046527894069436E-5</v>
      </c>
      <c r="F70" s="29">
        <f t="shared" si="4"/>
        <v>7.8769618441420323E-3</v>
      </c>
      <c r="G70" s="37">
        <f t="shared" si="0"/>
        <v>2.4909140469729071E-2</v>
      </c>
      <c r="H70" s="35">
        <f t="shared" si="1"/>
        <v>-5.7947325975938893E-2</v>
      </c>
      <c r="I70" s="35">
        <f t="shared" si="5"/>
        <v>-4.1689107809812559E-3</v>
      </c>
      <c r="J70" s="5">
        <f t="shared" si="6"/>
        <v>0</v>
      </c>
      <c r="K70" s="5">
        <f t="shared" si="8"/>
        <v>0</v>
      </c>
    </row>
    <row r="71" spans="1:11" x14ac:dyDescent="0.2">
      <c r="A71" s="20">
        <v>41376</v>
      </c>
      <c r="B71" s="21">
        <v>1588.849976</v>
      </c>
      <c r="C71" s="3">
        <f t="shared" si="2"/>
        <v>-2.8407979843970994E-3</v>
      </c>
      <c r="D71" s="29">
        <f t="shared" si="3"/>
        <v>8.070133188154623E-6</v>
      </c>
      <c r="E71" s="3">
        <f t="shared" si="7"/>
        <v>4.819416598763317E-5</v>
      </c>
      <c r="F71" s="29">
        <f t="shared" si="4"/>
        <v>6.9422018112147363E-3</v>
      </c>
      <c r="G71" s="37">
        <f t="shared" si="0"/>
        <v>2.1953169699984822E-2</v>
      </c>
      <c r="H71" s="35">
        <f t="shared" si="1"/>
        <v>-5.1070709660017491E-2</v>
      </c>
      <c r="I71" s="35">
        <f t="shared" si="5"/>
        <v>2.6225529553386421E-2</v>
      </c>
      <c r="J71" s="5">
        <f t="shared" si="6"/>
        <v>0</v>
      </c>
      <c r="K71" s="5">
        <f t="shared" si="8"/>
        <v>0</v>
      </c>
    </row>
    <row r="72" spans="1:11" x14ac:dyDescent="0.2">
      <c r="A72" s="20">
        <v>41379</v>
      </c>
      <c r="B72" s="21">
        <v>1552.3599850000001</v>
      </c>
      <c r="C72" s="3">
        <f t="shared" si="2"/>
        <v>-2.3234125037439071E-2</v>
      </c>
      <c r="D72" s="29">
        <f t="shared" si="3"/>
        <v>5.398245662553531E-4</v>
      </c>
      <c r="E72" s="3">
        <f t="shared" si="7"/>
        <v>3.6959436803779172E-5</v>
      </c>
      <c r="F72" s="29">
        <f t="shared" si="4"/>
        <v>6.0794273417632992E-3</v>
      </c>
      <c r="G72" s="37">
        <f t="shared" si="0"/>
        <v>1.9224837269474916E-2</v>
      </c>
      <c r="H72" s="35">
        <f t="shared" si="1"/>
        <v>-4.4723659310624095E-2</v>
      </c>
      <c r="I72" s="35">
        <f t="shared" si="5"/>
        <v>1.4501506140684853E-2</v>
      </c>
      <c r="J72" s="5">
        <f t="shared" si="6"/>
        <v>0</v>
      </c>
      <c r="K72" s="5">
        <f t="shared" si="8"/>
        <v>0</v>
      </c>
    </row>
    <row r="73" spans="1:11" x14ac:dyDescent="0.2">
      <c r="A73" s="20">
        <v>41380</v>
      </c>
      <c r="B73" s="21">
        <v>1574.5699460000001</v>
      </c>
      <c r="C73" s="3">
        <f t="shared" si="2"/>
        <v>1.4205840870952304E-2</v>
      </c>
      <c r="D73" s="29">
        <f t="shared" si="3"/>
        <v>2.0180591485081893E-4</v>
      </c>
      <c r="E73" s="3">
        <f t="shared" si="7"/>
        <v>1.7776167305021988E-4</v>
      </c>
      <c r="F73" s="29">
        <f t="shared" si="4"/>
        <v>1.3332729392371987E-2</v>
      </c>
      <c r="G73" s="37">
        <f t="shared" si="0"/>
        <v>4.2161792306568267E-2</v>
      </c>
      <c r="H73" s="35">
        <f t="shared" si="1"/>
        <v>-9.8082995898136571E-2</v>
      </c>
      <c r="I73" s="35">
        <f t="shared" si="5"/>
        <v>1.958134691485219E-2</v>
      </c>
      <c r="J73" s="5">
        <f t="shared" si="6"/>
        <v>0</v>
      </c>
      <c r="K73" s="5">
        <f t="shared" si="8"/>
        <v>0</v>
      </c>
    </row>
    <row r="74" spans="1:11" x14ac:dyDescent="0.2">
      <c r="A74" s="20">
        <v>41381</v>
      </c>
      <c r="B74" s="21">
        <v>1552.01001</v>
      </c>
      <c r="C74" s="3">
        <f t="shared" si="2"/>
        <v>-1.4431313351388831E-2</v>
      </c>
      <c r="D74" s="29">
        <f t="shared" si="3"/>
        <v>2.0826280504597353E-4</v>
      </c>
      <c r="E74" s="3">
        <f t="shared" si="7"/>
        <v>1.844940607543876E-4</v>
      </c>
      <c r="F74" s="29">
        <f t="shared" si="4"/>
        <v>1.3582859078794406E-2</v>
      </c>
      <c r="G74" s="37">
        <f t="shared" si="0"/>
        <v>4.2952771826086804E-2</v>
      </c>
      <c r="H74" s="35">
        <f t="shared" si="1"/>
        <v>-9.9923089421778355E-2</v>
      </c>
      <c r="I74" s="35">
        <f t="shared" si="5"/>
        <v>3.5668907294849887E-2</v>
      </c>
      <c r="J74" s="5">
        <f t="shared" si="6"/>
        <v>0</v>
      </c>
      <c r="K74" s="5">
        <f t="shared" si="8"/>
        <v>0</v>
      </c>
    </row>
    <row r="75" spans="1:11" x14ac:dyDescent="0.2">
      <c r="A75" s="20">
        <v>41382</v>
      </c>
      <c r="B75" s="21">
        <v>1541.6099850000001</v>
      </c>
      <c r="C75" s="3">
        <f t="shared" si="2"/>
        <v>-6.7235563486069934E-3</v>
      </c>
      <c r="D75" s="29">
        <f t="shared" si="3"/>
        <v>4.5206209972893409E-5</v>
      </c>
      <c r="E75" s="3">
        <f t="shared" si="7"/>
        <v>1.9114930915603166E-4</v>
      </c>
      <c r="F75" s="29">
        <f t="shared" si="4"/>
        <v>1.3825675721498449E-2</v>
      </c>
      <c r="G75" s="37">
        <f t="shared" si="0"/>
        <v>4.3720625470826883E-2</v>
      </c>
      <c r="H75" s="35">
        <f t="shared" si="1"/>
        <v>-0.10170938411579396</v>
      </c>
      <c r="I75" s="35">
        <f t="shared" si="5"/>
        <v>3.7339481885316925E-2</v>
      </c>
      <c r="J75" s="5">
        <f t="shared" si="6"/>
        <v>0</v>
      </c>
      <c r="K75" s="5">
        <f t="shared" si="8"/>
        <v>0</v>
      </c>
    </row>
    <row r="76" spans="1:11" x14ac:dyDescent="0.2">
      <c r="A76" s="20">
        <v>41383</v>
      </c>
      <c r="B76" s="21">
        <v>1555.25</v>
      </c>
      <c r="C76" s="3">
        <f t="shared" si="2"/>
        <v>8.808989279103601E-3</v>
      </c>
      <c r="D76" s="29">
        <f t="shared" si="3"/>
        <v>7.7598292119362186E-5</v>
      </c>
      <c r="E76" s="3">
        <f t="shared" si="7"/>
        <v>1.5028524138475295E-4</v>
      </c>
      <c r="F76" s="29">
        <f t="shared" si="4"/>
        <v>1.2259088113915854E-2</v>
      </c>
      <c r="G76" s="37">
        <f t="shared" si="0"/>
        <v>3.8766640476671818E-2</v>
      </c>
      <c r="H76" s="35">
        <f t="shared" si="1"/>
        <v>-9.0184691656611096E-2</v>
      </c>
      <c r="I76" s="35">
        <f t="shared" si="5"/>
        <v>3.4594644764498965E-2</v>
      </c>
      <c r="J76" s="5">
        <f t="shared" si="6"/>
        <v>0</v>
      </c>
      <c r="K76" s="5">
        <f t="shared" si="8"/>
        <v>0</v>
      </c>
    </row>
    <row r="77" spans="1:11" x14ac:dyDescent="0.2">
      <c r="A77" s="20">
        <v>41386</v>
      </c>
      <c r="B77" s="21">
        <v>1562.5</v>
      </c>
      <c r="C77" s="3">
        <f t="shared" si="2"/>
        <v>4.6507982154273889E-3</v>
      </c>
      <c r="D77" s="29">
        <f t="shared" si="3"/>
        <v>2.1629924040622585E-5</v>
      </c>
      <c r="E77" s="3">
        <f t="shared" si="7"/>
        <v>1.2993289559044355E-4</v>
      </c>
      <c r="F77" s="29">
        <f t="shared" si="4"/>
        <v>1.1398811148117314E-2</v>
      </c>
      <c r="G77" s="37">
        <f t="shared" si="0"/>
        <v>3.604620584616966E-2</v>
      </c>
      <c r="H77" s="35">
        <f t="shared" si="1"/>
        <v>-8.3856014337475318E-2</v>
      </c>
      <c r="I77" s="35">
        <f t="shared" si="5"/>
        <v>2.9445971345263767E-2</v>
      </c>
      <c r="J77" s="5">
        <f t="shared" si="6"/>
        <v>0</v>
      </c>
      <c r="K77" s="5">
        <f t="shared" si="8"/>
        <v>0</v>
      </c>
    </row>
    <row r="78" spans="1:11" x14ac:dyDescent="0.2">
      <c r="A78" s="20">
        <v>41387</v>
      </c>
      <c r="B78" s="21">
        <v>1578.780029</v>
      </c>
      <c r="C78" s="3">
        <f t="shared" si="2"/>
        <v>1.0365312617511991E-2</v>
      </c>
      <c r="D78" s="29">
        <f t="shared" si="3"/>
        <v>1.0743970565875329E-4</v>
      </c>
      <c r="E78" s="3">
        <f t="shared" si="7"/>
        <v>9.9608063556493685E-5</v>
      </c>
      <c r="F78" s="29">
        <f t="shared" si="4"/>
        <v>9.9803839383309136E-3</v>
      </c>
      <c r="G78" s="37">
        <f t="shared" si="0"/>
        <v>3.1560745168087156E-2</v>
      </c>
      <c r="H78" s="35">
        <f t="shared" si="1"/>
        <v>-7.34212724249243E-2</v>
      </c>
      <c r="I78" s="35">
        <f t="shared" si="5"/>
        <v>3.3570169606172907E-2</v>
      </c>
      <c r="J78" s="5">
        <f t="shared" si="6"/>
        <v>0</v>
      </c>
      <c r="K78" s="5">
        <f t="shared" si="8"/>
        <v>0</v>
      </c>
    </row>
    <row r="79" spans="1:11" x14ac:dyDescent="0.2">
      <c r="A79" s="20">
        <v>41388</v>
      </c>
      <c r="B79" s="21">
        <v>1578.790039</v>
      </c>
      <c r="C79" s="3">
        <f t="shared" si="2"/>
        <v>6.3403185262587251E-6</v>
      </c>
      <c r="D79" s="29">
        <f t="shared" si="3"/>
        <v>4.0199639014419612E-11</v>
      </c>
      <c r="E79" s="3">
        <f t="shared" si="7"/>
        <v>1.0180092334512637E-4</v>
      </c>
      <c r="F79" s="29">
        <f t="shared" si="4"/>
        <v>1.0089644361677292E-2</v>
      </c>
      <c r="G79" s="37">
        <f t="shared" si="0"/>
        <v>3.1906256963975949E-2</v>
      </c>
      <c r="H79" s="35">
        <f t="shared" si="1"/>
        <v>-7.4225053056746218E-2</v>
      </c>
      <c r="I79" s="35">
        <f t="shared" si="5"/>
        <v>2.5849637368618845E-2</v>
      </c>
      <c r="J79" s="5">
        <f t="shared" si="6"/>
        <v>0</v>
      </c>
      <c r="K79" s="5">
        <f t="shared" si="8"/>
        <v>0</v>
      </c>
    </row>
    <row r="80" spans="1:11" x14ac:dyDescent="0.2">
      <c r="A80" s="20">
        <v>41389</v>
      </c>
      <c r="B80" s="21">
        <v>1585.160034</v>
      </c>
      <c r="C80" s="3">
        <f t="shared" si="2"/>
        <v>4.026614491222491E-3</v>
      </c>
      <c r="D80" s="29">
        <f t="shared" si="3"/>
        <v>1.6213624260922959E-5</v>
      </c>
      <c r="E80" s="3">
        <f t="shared" si="7"/>
        <v>7.3296676064389907E-5</v>
      </c>
      <c r="F80" s="29">
        <f t="shared" si="4"/>
        <v>8.5613477948504064E-3</v>
      </c>
      <c r="G80" s="37">
        <f t="shared" ref="G80:G143" si="9">SQRT(T_)*F80</f>
        <v>2.7073358872587258E-2</v>
      </c>
      <c r="H80" s="35">
        <f t="shared" ref="H80:H143" si="10">G80*factor_var6</f>
        <v>-6.2982050856388097E-2</v>
      </c>
      <c r="I80" s="35">
        <f t="shared" si="5"/>
        <v>3.2005792837668773E-2</v>
      </c>
      <c r="J80" s="5">
        <f t="shared" si="6"/>
        <v>0</v>
      </c>
      <c r="K80" s="5">
        <f t="shared" si="8"/>
        <v>0</v>
      </c>
    </row>
    <row r="81" spans="1:11" x14ac:dyDescent="0.2">
      <c r="A81" s="20">
        <v>41390</v>
      </c>
      <c r="B81" s="21">
        <v>1582.23999</v>
      </c>
      <c r="C81" s="3">
        <f t="shared" ref="C81:C144" si="11">LN(B81/B80)</f>
        <v>-1.8438118362902767E-3</v>
      </c>
      <c r="D81" s="29">
        <f t="shared" ref="D81:D144" si="12">C81^2</f>
        <v>3.3996420876441223E-6</v>
      </c>
      <c r="E81" s="3">
        <f t="shared" ref="E81:E144" si="13">E80*lambda+D80*(1-lambda)</f>
        <v>5.7313421559419159E-5</v>
      </c>
      <c r="F81" s="29">
        <f t="shared" ref="F81:F144" si="14">SQRT(E81)</f>
        <v>7.570562829764981E-3</v>
      </c>
      <c r="G81" s="37">
        <f t="shared" si="9"/>
        <v>2.3940221711466911E-2</v>
      </c>
      <c r="H81" s="35">
        <f t="shared" si="10"/>
        <v>-5.5693283882537428E-2</v>
      </c>
      <c r="I81" s="35">
        <f t="shared" ref="I81:I144" si="15">LN(B92/B82)</f>
        <v>2.4888366381728717E-2</v>
      </c>
      <c r="J81" s="5">
        <f t="shared" ref="J81:J144" si="16">IF(I81&lt;H81, 1, 0)</f>
        <v>0</v>
      </c>
      <c r="K81" s="5">
        <f t="shared" si="8"/>
        <v>0</v>
      </c>
    </row>
    <row r="82" spans="1:11" x14ac:dyDescent="0.2">
      <c r="A82" s="20">
        <v>41393</v>
      </c>
      <c r="B82" s="21">
        <v>1593.6099850000001</v>
      </c>
      <c r="C82" s="3">
        <f t="shared" si="11"/>
        <v>7.1603152969284267E-3</v>
      </c>
      <c r="D82" s="29">
        <f t="shared" si="12"/>
        <v>5.1270115151427221E-5</v>
      </c>
      <c r="E82" s="3">
        <f t="shared" si="13"/>
        <v>4.2217563307322147E-5</v>
      </c>
      <c r="F82" s="29">
        <f t="shared" si="14"/>
        <v>6.4975043907120333E-3</v>
      </c>
      <c r="G82" s="37">
        <f t="shared" si="9"/>
        <v>2.0546912981594622E-2</v>
      </c>
      <c r="H82" s="35">
        <f t="shared" si="10"/>
        <v>-4.7799267332834801E-2</v>
      </c>
      <c r="I82" s="35">
        <f t="shared" si="15"/>
        <v>3.2497615714594405E-2</v>
      </c>
      <c r="J82" s="5">
        <f t="shared" si="16"/>
        <v>0</v>
      </c>
      <c r="K82" s="5">
        <f t="shared" ref="K82:K145" si="17">IF(J81*J82=0, 0, 1)</f>
        <v>0</v>
      </c>
    </row>
    <row r="83" spans="1:11" x14ac:dyDescent="0.2">
      <c r="A83" s="20">
        <v>41394</v>
      </c>
      <c r="B83" s="21">
        <v>1597.5699460000001</v>
      </c>
      <c r="C83" s="3">
        <f t="shared" si="11"/>
        <v>2.4818174582509093E-3</v>
      </c>
      <c r="D83" s="29">
        <f t="shared" si="12"/>
        <v>6.159417896079004E-6</v>
      </c>
      <c r="E83" s="3">
        <f t="shared" si="13"/>
        <v>4.4752277823671567E-5</v>
      </c>
      <c r="F83" s="29">
        <f t="shared" si="14"/>
        <v>6.6897143304980944E-3</v>
      </c>
      <c r="G83" s="37">
        <f t="shared" si="9"/>
        <v>2.1154734180242392E-2</v>
      </c>
      <c r="H83" s="35">
        <f t="shared" si="10"/>
        <v>-4.9213270886105998E-2</v>
      </c>
      <c r="I83" s="35">
        <f t="shared" si="15"/>
        <v>4.6950191494176015E-2</v>
      </c>
      <c r="J83" s="5">
        <f t="shared" si="16"/>
        <v>0</v>
      </c>
      <c r="K83" s="5">
        <f t="shared" si="17"/>
        <v>0</v>
      </c>
    </row>
    <row r="84" spans="1:11" x14ac:dyDescent="0.2">
      <c r="A84" s="20">
        <v>41395</v>
      </c>
      <c r="B84" s="21">
        <v>1582.6999510000001</v>
      </c>
      <c r="C84" s="3">
        <f t="shared" si="11"/>
        <v>-9.3514725772215965E-3</v>
      </c>
      <c r="D84" s="29">
        <f t="shared" si="12"/>
        <v>8.7450039362527531E-5</v>
      </c>
      <c r="E84" s="3">
        <f t="shared" si="13"/>
        <v>3.3946277043945649E-5</v>
      </c>
      <c r="F84" s="29">
        <f t="shared" si="14"/>
        <v>5.826343368180908E-3</v>
      </c>
      <c r="G84" s="37">
        <f t="shared" si="9"/>
        <v>1.8424515473668676E-2</v>
      </c>
      <c r="H84" s="35">
        <f t="shared" si="10"/>
        <v>-4.2861832402401698E-2</v>
      </c>
      <c r="I84" s="35">
        <f t="shared" si="15"/>
        <v>3.2563855836219374E-2</v>
      </c>
      <c r="J84" s="5">
        <f t="shared" si="16"/>
        <v>0</v>
      </c>
      <c r="K84" s="5">
        <f t="shared" si="17"/>
        <v>0</v>
      </c>
    </row>
    <row r="85" spans="1:11" x14ac:dyDescent="0.2">
      <c r="A85" s="20">
        <v>41396</v>
      </c>
      <c r="B85" s="21">
        <v>1597.589966</v>
      </c>
      <c r="C85" s="3">
        <f t="shared" si="11"/>
        <v>9.3640040313908279E-3</v>
      </c>
      <c r="D85" s="29">
        <f t="shared" si="12"/>
        <v>8.7684571499903671E-5</v>
      </c>
      <c r="E85" s="3">
        <f t="shared" si="13"/>
        <v>4.8927330493148576E-5</v>
      </c>
      <c r="F85" s="29">
        <f t="shared" si="14"/>
        <v>6.9948073950001355E-3</v>
      </c>
      <c r="G85" s="37">
        <f t="shared" si="9"/>
        <v>2.2119523162389507E-2</v>
      </c>
      <c r="H85" s="35">
        <f t="shared" si="10"/>
        <v>-5.1457705683621964E-2</v>
      </c>
      <c r="I85" s="35">
        <f t="shared" si="15"/>
        <v>3.2331703951377501E-2</v>
      </c>
      <c r="J85" s="5">
        <f t="shared" si="16"/>
        <v>0</v>
      </c>
      <c r="K85" s="5">
        <f t="shared" si="17"/>
        <v>0</v>
      </c>
    </row>
    <row r="86" spans="1:11" x14ac:dyDescent="0.2">
      <c r="A86" s="20">
        <v>41397</v>
      </c>
      <c r="B86" s="21">
        <v>1614.420044</v>
      </c>
      <c r="C86" s="3">
        <f t="shared" si="11"/>
        <v>1.0479563869570564E-2</v>
      </c>
      <c r="D86" s="29">
        <f t="shared" si="12"/>
        <v>1.0982125889640876E-4</v>
      </c>
      <c r="E86" s="3">
        <f t="shared" si="13"/>
        <v>5.9779357975040003E-5</v>
      </c>
      <c r="F86" s="29">
        <f t="shared" si="14"/>
        <v>7.731711193199084E-3</v>
      </c>
      <c r="G86" s="37">
        <f t="shared" si="9"/>
        <v>2.444981758112727E-2</v>
      </c>
      <c r="H86" s="35">
        <f t="shared" si="10"/>
        <v>-5.6878781150541798E-2</v>
      </c>
      <c r="I86" s="35">
        <f t="shared" si="15"/>
        <v>2.971787423651313E-2</v>
      </c>
      <c r="J86" s="5">
        <f t="shared" si="16"/>
        <v>0</v>
      </c>
      <c r="K86" s="5">
        <f t="shared" si="17"/>
        <v>0</v>
      </c>
    </row>
    <row r="87" spans="1:11" x14ac:dyDescent="0.2">
      <c r="A87" s="20">
        <v>41400</v>
      </c>
      <c r="B87" s="21">
        <v>1617.5</v>
      </c>
      <c r="C87" s="3">
        <f t="shared" si="11"/>
        <v>1.9059610946097118E-3</v>
      </c>
      <c r="D87" s="29">
        <f t="shared" si="12"/>
        <v>3.6326876941658508E-6</v>
      </c>
      <c r="E87" s="3">
        <f t="shared" si="13"/>
        <v>7.3791090233023255E-5</v>
      </c>
      <c r="F87" s="29">
        <f t="shared" si="14"/>
        <v>8.5901740513812212E-3</v>
      </c>
      <c r="G87" s="37">
        <f t="shared" si="9"/>
        <v>2.7164515499640936E-2</v>
      </c>
      <c r="H87" s="35">
        <f t="shared" si="10"/>
        <v>-6.3194112881939157E-2</v>
      </c>
      <c r="I87" s="35">
        <f t="shared" si="15"/>
        <v>2.6222139651095735E-2</v>
      </c>
      <c r="J87" s="5">
        <f t="shared" si="16"/>
        <v>0</v>
      </c>
      <c r="K87" s="5">
        <f t="shared" si="17"/>
        <v>0</v>
      </c>
    </row>
    <row r="88" spans="1:11" x14ac:dyDescent="0.2">
      <c r="A88" s="20">
        <v>41401</v>
      </c>
      <c r="B88" s="21">
        <v>1625.959961</v>
      </c>
      <c r="C88" s="3">
        <f t="shared" si="11"/>
        <v>5.2166391982765761E-3</v>
      </c>
      <c r="D88" s="29">
        <f t="shared" si="12"/>
        <v>2.7213324524995677E-5</v>
      </c>
      <c r="E88" s="3">
        <f t="shared" si="13"/>
        <v>5.4146737522143176E-5</v>
      </c>
      <c r="F88" s="29">
        <f t="shared" si="14"/>
        <v>7.3584466786233609E-3</v>
      </c>
      <c r="G88" s="37">
        <f t="shared" si="9"/>
        <v>2.3269451545350865E-2</v>
      </c>
      <c r="H88" s="35">
        <f t="shared" si="10"/>
        <v>-5.4132839132623345E-2</v>
      </c>
      <c r="I88" s="35">
        <f t="shared" si="15"/>
        <v>1.3783527163669323E-2</v>
      </c>
      <c r="J88" s="5">
        <f t="shared" si="16"/>
        <v>0</v>
      </c>
      <c r="K88" s="5">
        <f t="shared" si="17"/>
        <v>0</v>
      </c>
    </row>
    <row r="89" spans="1:11" x14ac:dyDescent="0.2">
      <c r="A89" s="20">
        <v>41402</v>
      </c>
      <c r="B89" s="21">
        <v>1632.6899410000001</v>
      </c>
      <c r="C89" s="3">
        <f t="shared" si="11"/>
        <v>4.1305385794354298E-3</v>
      </c>
      <c r="D89" s="29">
        <f t="shared" si="12"/>
        <v>1.7061348956204459E-5</v>
      </c>
      <c r="E89" s="3">
        <f t="shared" si="13"/>
        <v>4.6605381882941873E-5</v>
      </c>
      <c r="F89" s="29">
        <f t="shared" si="14"/>
        <v>6.8268134501348341E-3</v>
      </c>
      <c r="G89" s="37">
        <f t="shared" si="9"/>
        <v>2.1588279663498404E-2</v>
      </c>
      <c r="H89" s="35">
        <f t="shared" si="10"/>
        <v>-5.0221848499378628E-2</v>
      </c>
      <c r="I89" s="35">
        <f t="shared" si="15"/>
        <v>1.4549329697260532E-2</v>
      </c>
      <c r="J89" s="5">
        <f t="shared" si="16"/>
        <v>0</v>
      </c>
      <c r="K89" s="5">
        <f t="shared" si="17"/>
        <v>0</v>
      </c>
    </row>
    <row r="90" spans="1:11" x14ac:dyDescent="0.2">
      <c r="A90" s="20">
        <v>41403</v>
      </c>
      <c r="B90" s="21">
        <v>1626.670044</v>
      </c>
      <c r="C90" s="3">
        <f t="shared" si="11"/>
        <v>-3.6939177463315705E-3</v>
      </c>
      <c r="D90" s="29">
        <f t="shared" si="12"/>
        <v>1.3645028316663309E-5</v>
      </c>
      <c r="E90" s="3">
        <f t="shared" si="13"/>
        <v>3.8333052663455398E-5</v>
      </c>
      <c r="F90" s="29">
        <f t="shared" si="14"/>
        <v>6.1913692074900039E-3</v>
      </c>
      <c r="G90" s="37">
        <f t="shared" si="9"/>
        <v>1.9578828530700042E-2</v>
      </c>
      <c r="H90" s="35">
        <f t="shared" si="10"/>
        <v>-4.5547166128604204E-2</v>
      </c>
      <c r="I90" s="35">
        <f t="shared" si="15"/>
        <v>9.6854686745181506E-3</v>
      </c>
      <c r="J90" s="5">
        <f t="shared" si="16"/>
        <v>0</v>
      </c>
      <c r="K90" s="5">
        <f t="shared" si="17"/>
        <v>0</v>
      </c>
    </row>
    <row r="91" spans="1:11" x14ac:dyDescent="0.2">
      <c r="A91" s="20">
        <v>41404</v>
      </c>
      <c r="B91" s="21">
        <v>1633.6999510000001</v>
      </c>
      <c r="C91" s="3">
        <f t="shared" si="11"/>
        <v>4.3123436327596621E-3</v>
      </c>
      <c r="D91" s="29">
        <f t="shared" si="12"/>
        <v>1.85963076070028E-5</v>
      </c>
      <c r="E91" s="3">
        <f t="shared" si="13"/>
        <v>3.1420405846353615E-5</v>
      </c>
      <c r="F91" s="29">
        <f t="shared" si="14"/>
        <v>5.6053907844461313E-3</v>
      </c>
      <c r="G91" s="37">
        <f t="shared" si="9"/>
        <v>1.7725802054167711E-2</v>
      </c>
      <c r="H91" s="35">
        <f t="shared" si="10"/>
        <v>-4.1236381924381824E-2</v>
      </c>
      <c r="I91" s="35">
        <f t="shared" si="15"/>
        <v>1.5963541936401662E-2</v>
      </c>
      <c r="J91" s="5">
        <f t="shared" si="16"/>
        <v>0</v>
      </c>
      <c r="K91" s="5">
        <f t="shared" si="17"/>
        <v>0</v>
      </c>
    </row>
    <row r="92" spans="1:11" x14ac:dyDescent="0.2">
      <c r="A92" s="20">
        <v>41407</v>
      </c>
      <c r="B92" s="21">
        <v>1633.7700199999999</v>
      </c>
      <c r="C92" s="3">
        <f t="shared" si="11"/>
        <v>4.2888840988592561E-5</v>
      </c>
      <c r="D92" s="29">
        <f t="shared" si="12"/>
        <v>1.8394526813447773E-9</v>
      </c>
      <c r="E92" s="3">
        <f t="shared" si="13"/>
        <v>2.7829658339335386E-5</v>
      </c>
      <c r="F92" s="29">
        <f t="shared" si="14"/>
        <v>5.275382293193109E-3</v>
      </c>
      <c r="G92" s="37">
        <f t="shared" si="9"/>
        <v>1.6682223574612406E-2</v>
      </c>
      <c r="H92" s="35">
        <f t="shared" si="10"/>
        <v>-3.8808655347073562E-2</v>
      </c>
      <c r="I92" s="35">
        <f t="shared" si="15"/>
        <v>-1.200461555880627E-3</v>
      </c>
      <c r="J92" s="5">
        <f t="shared" si="16"/>
        <v>0</v>
      </c>
      <c r="K92" s="5">
        <f t="shared" si="17"/>
        <v>0</v>
      </c>
    </row>
    <row r="93" spans="1:11" x14ac:dyDescent="0.2">
      <c r="A93" s="20">
        <v>41408</v>
      </c>
      <c r="B93" s="21">
        <v>1650.339966</v>
      </c>
      <c r="C93" s="3">
        <f t="shared" si="11"/>
        <v>1.0091066791116456E-2</v>
      </c>
      <c r="D93" s="29">
        <f t="shared" si="12"/>
        <v>1.0182962898277338E-4</v>
      </c>
      <c r="E93" s="3">
        <f t="shared" si="13"/>
        <v>2.0037869051072253E-5</v>
      </c>
      <c r="F93" s="29">
        <f t="shared" si="14"/>
        <v>4.4763678413499769E-3</v>
      </c>
      <c r="G93" s="37">
        <f t="shared" si="9"/>
        <v>1.4155518023397184E-2</v>
      </c>
      <c r="H93" s="35">
        <f t="shared" si="10"/>
        <v>-3.2930659259676844E-2</v>
      </c>
      <c r="I93" s="35">
        <f t="shared" si="15"/>
        <v>-2.6379395392581591E-3</v>
      </c>
      <c r="J93" s="5">
        <f t="shared" si="16"/>
        <v>0</v>
      </c>
      <c r="K93" s="5">
        <f t="shared" si="17"/>
        <v>0</v>
      </c>
    </row>
    <row r="94" spans="1:11" x14ac:dyDescent="0.2">
      <c r="A94" s="20">
        <v>41409</v>
      </c>
      <c r="B94" s="21">
        <v>1658.780029</v>
      </c>
      <c r="C94" s="3">
        <f t="shared" si="11"/>
        <v>5.1011032023599856E-3</v>
      </c>
      <c r="D94" s="29">
        <f t="shared" si="12"/>
        <v>2.60212538811273E-5</v>
      </c>
      <c r="E94" s="3">
        <f t="shared" si="13"/>
        <v>4.2939561831948569E-5</v>
      </c>
      <c r="F94" s="29">
        <f t="shared" si="14"/>
        <v>6.5528285367426305E-3</v>
      </c>
      <c r="G94" s="37">
        <f t="shared" si="9"/>
        <v>2.072186329265507E-2</v>
      </c>
      <c r="H94" s="35">
        <f t="shared" si="10"/>
        <v>-4.8206262617033056E-2</v>
      </c>
      <c r="I94" s="35">
        <f t="shared" si="15"/>
        <v>-1.2026184869661283E-2</v>
      </c>
      <c r="J94" s="5">
        <f t="shared" si="16"/>
        <v>0</v>
      </c>
      <c r="K94" s="5">
        <f t="shared" si="17"/>
        <v>0</v>
      </c>
    </row>
    <row r="95" spans="1:11" x14ac:dyDescent="0.2">
      <c r="A95" s="20">
        <v>41410</v>
      </c>
      <c r="B95" s="21">
        <v>1650.469971</v>
      </c>
      <c r="C95" s="3">
        <f t="shared" si="11"/>
        <v>-5.022331626565857E-3</v>
      </c>
      <c r="D95" s="29">
        <f t="shared" si="12"/>
        <v>2.5223814967203648E-5</v>
      </c>
      <c r="E95" s="3">
        <f t="shared" si="13"/>
        <v>3.8202435605718615E-5</v>
      </c>
      <c r="F95" s="29">
        <f t="shared" si="14"/>
        <v>6.1808118888798591E-3</v>
      </c>
      <c r="G95" s="37">
        <f t="shared" si="9"/>
        <v>1.9545443357907904E-2</v>
      </c>
      <c r="H95" s="35">
        <f t="shared" si="10"/>
        <v>-4.5469500602854721E-2</v>
      </c>
      <c r="I95" s="35">
        <f t="shared" si="15"/>
        <v>-1.6355156817587729E-2</v>
      </c>
      <c r="J95" s="5">
        <f t="shared" si="16"/>
        <v>0</v>
      </c>
      <c r="K95" s="5">
        <f t="shared" si="17"/>
        <v>0</v>
      </c>
    </row>
    <row r="96" spans="1:11" x14ac:dyDescent="0.2">
      <c r="A96" s="20">
        <v>41411</v>
      </c>
      <c r="B96" s="21">
        <v>1667.469971</v>
      </c>
      <c r="C96" s="3">
        <f t="shared" si="11"/>
        <v>1.0247411984728727E-2</v>
      </c>
      <c r="D96" s="29">
        <f t="shared" si="12"/>
        <v>1.0500945238476194E-4</v>
      </c>
      <c r="E96" s="3">
        <f t="shared" si="13"/>
        <v>3.4568421826934424E-5</v>
      </c>
      <c r="F96" s="29">
        <f t="shared" si="14"/>
        <v>5.8794916299740084E-3</v>
      </c>
      <c r="G96" s="37">
        <f t="shared" si="9"/>
        <v>1.8592585034613779E-2</v>
      </c>
      <c r="H96" s="35">
        <f t="shared" si="10"/>
        <v>-4.3252820668197314E-2</v>
      </c>
      <c r="I96" s="35">
        <f t="shared" si="15"/>
        <v>-2.1173336164442468E-2</v>
      </c>
      <c r="J96" s="5">
        <f t="shared" si="16"/>
        <v>0</v>
      </c>
      <c r="K96" s="5">
        <f t="shared" si="17"/>
        <v>0</v>
      </c>
    </row>
    <row r="97" spans="1:11" x14ac:dyDescent="0.2">
      <c r="A97" s="20">
        <v>41414</v>
      </c>
      <c r="B97" s="21">
        <v>1666.290039</v>
      </c>
      <c r="C97" s="3">
        <f t="shared" si="11"/>
        <v>-7.078686202549049E-4</v>
      </c>
      <c r="D97" s="29">
        <f t="shared" si="12"/>
        <v>5.0107798354158273E-7</v>
      </c>
      <c r="E97" s="3">
        <f t="shared" si="13"/>
        <v>5.4291910383126129E-5</v>
      </c>
      <c r="F97" s="29">
        <f t="shared" si="14"/>
        <v>7.368304444248088E-3</v>
      </c>
      <c r="G97" s="37">
        <f t="shared" si="9"/>
        <v>2.3300624537365117E-2</v>
      </c>
      <c r="H97" s="35">
        <f t="shared" si="10"/>
        <v>-5.4205358356323188E-2</v>
      </c>
      <c r="I97" s="35">
        <f t="shared" si="15"/>
        <v>-3.6769795650414792E-2</v>
      </c>
      <c r="J97" s="5">
        <f t="shared" si="16"/>
        <v>0</v>
      </c>
      <c r="K97" s="5">
        <f t="shared" si="17"/>
        <v>0</v>
      </c>
    </row>
    <row r="98" spans="1:11" x14ac:dyDescent="0.2">
      <c r="A98" s="20">
        <v>41415</v>
      </c>
      <c r="B98" s="21">
        <v>1669.160034</v>
      </c>
      <c r="C98" s="3">
        <f t="shared" si="11"/>
        <v>1.7209046128593664E-3</v>
      </c>
      <c r="D98" s="29">
        <f t="shared" si="12"/>
        <v>2.961512686560646E-6</v>
      </c>
      <c r="E98" s="3">
        <f t="shared" si="13"/>
        <v>3.9230477311242453E-5</v>
      </c>
      <c r="F98" s="29">
        <f t="shared" si="14"/>
        <v>6.2634237690932628E-3</v>
      </c>
      <c r="G98" s="37">
        <f t="shared" si="9"/>
        <v>1.9806685061171257E-2</v>
      </c>
      <c r="H98" s="35">
        <f t="shared" si="10"/>
        <v>-4.6077239683852231E-2</v>
      </c>
      <c r="I98" s="35">
        <f t="shared" si="15"/>
        <v>-2.0007267090459673E-2</v>
      </c>
      <c r="J98" s="5">
        <f t="shared" si="16"/>
        <v>0</v>
      </c>
      <c r="K98" s="5">
        <f t="shared" si="17"/>
        <v>0</v>
      </c>
    </row>
    <row r="99" spans="1:11" x14ac:dyDescent="0.2">
      <c r="A99" s="20">
        <v>41416</v>
      </c>
      <c r="B99" s="21">
        <v>1655.349976</v>
      </c>
      <c r="C99" s="3">
        <f t="shared" si="11"/>
        <v>-8.3080739079911762E-3</v>
      </c>
      <c r="D99" s="29">
        <f t="shared" si="12"/>
        <v>6.9024092060643771E-5</v>
      </c>
      <c r="E99" s="3">
        <f t="shared" si="13"/>
        <v>2.9075167216331546E-5</v>
      </c>
      <c r="F99" s="29">
        <f t="shared" si="14"/>
        <v>5.3921393914040782E-3</v>
      </c>
      <c r="G99" s="37">
        <f t="shared" si="9"/>
        <v>1.7051441937951037E-2</v>
      </c>
      <c r="H99" s="35">
        <f t="shared" si="10"/>
        <v>-3.9667585701683231E-2</v>
      </c>
      <c r="I99" s="35">
        <f t="shared" si="15"/>
        <v>-4.3292375298407595E-3</v>
      </c>
      <c r="J99" s="5">
        <f t="shared" si="16"/>
        <v>0</v>
      </c>
      <c r="K99" s="5">
        <f t="shared" si="17"/>
        <v>0</v>
      </c>
    </row>
    <row r="100" spans="1:11" x14ac:dyDescent="0.2">
      <c r="A100" s="20">
        <v>41417</v>
      </c>
      <c r="B100" s="21">
        <v>1650.51001</v>
      </c>
      <c r="C100" s="3">
        <f t="shared" si="11"/>
        <v>-2.9281152127404509E-3</v>
      </c>
      <c r="D100" s="29">
        <f t="shared" si="12"/>
        <v>8.5738586990820559E-6</v>
      </c>
      <c r="E100" s="3">
        <f t="shared" si="13"/>
        <v>4.0260866172738973E-5</v>
      </c>
      <c r="F100" s="29">
        <f t="shared" si="14"/>
        <v>6.345145086815507E-3</v>
      </c>
      <c r="G100" s="37">
        <f t="shared" si="9"/>
        <v>2.0065110558563831E-2</v>
      </c>
      <c r="H100" s="35">
        <f t="shared" si="10"/>
        <v>-4.6678427290309396E-2</v>
      </c>
      <c r="I100" s="35">
        <f t="shared" si="15"/>
        <v>-4.12459356751433E-3</v>
      </c>
      <c r="J100" s="5">
        <f t="shared" si="16"/>
        <v>0</v>
      </c>
      <c r="K100" s="5">
        <f t="shared" si="17"/>
        <v>0</v>
      </c>
    </row>
    <row r="101" spans="1:11" x14ac:dyDescent="0.2">
      <c r="A101" s="20">
        <v>41418</v>
      </c>
      <c r="B101" s="21">
        <v>1649.599976</v>
      </c>
      <c r="C101" s="3">
        <f t="shared" si="11"/>
        <v>-5.515173899826066E-4</v>
      </c>
      <c r="D101" s="29">
        <f t="shared" si="12"/>
        <v>3.0417143145322658E-7</v>
      </c>
      <c r="E101" s="3">
        <f t="shared" si="13"/>
        <v>3.1388504080115036E-5</v>
      </c>
      <c r="F101" s="29">
        <f t="shared" si="14"/>
        <v>5.6025444291067459E-3</v>
      </c>
      <c r="G101" s="37">
        <f t="shared" si="9"/>
        <v>1.771680108826507E-2</v>
      </c>
      <c r="H101" s="35">
        <f t="shared" si="10"/>
        <v>-4.12154425464899E-2</v>
      </c>
      <c r="I101" s="35">
        <f t="shared" si="15"/>
        <v>-2.065082003043207E-2</v>
      </c>
      <c r="J101" s="5">
        <f t="shared" si="16"/>
        <v>0</v>
      </c>
      <c r="K101" s="5">
        <f t="shared" si="17"/>
        <v>0</v>
      </c>
    </row>
    <row r="102" spans="1:11" x14ac:dyDescent="0.2">
      <c r="A102" s="20">
        <v>41422</v>
      </c>
      <c r="B102" s="21">
        <v>1660.0600589999999</v>
      </c>
      <c r="C102" s="3">
        <f t="shared" si="11"/>
        <v>6.3209621028721763E-3</v>
      </c>
      <c r="D102" s="29">
        <f t="shared" si="12"/>
        <v>3.9954561905946249E-5</v>
      </c>
      <c r="E102" s="3">
        <f t="shared" si="13"/>
        <v>2.268489093848973E-5</v>
      </c>
      <c r="F102" s="29">
        <f t="shared" si="14"/>
        <v>4.7628658325098482E-3</v>
      </c>
      <c r="G102" s="37">
        <f t="shared" si="9"/>
        <v>1.5061504220525164E-2</v>
      </c>
      <c r="H102" s="35">
        <f t="shared" si="10"/>
        <v>-3.5038298323275867E-2</v>
      </c>
      <c r="I102" s="35">
        <f t="shared" si="15"/>
        <v>-2.1982660018688281E-2</v>
      </c>
      <c r="J102" s="5">
        <f t="shared" si="16"/>
        <v>0</v>
      </c>
      <c r="K102" s="5">
        <f t="shared" si="17"/>
        <v>0</v>
      </c>
    </row>
    <row r="103" spans="1:11" x14ac:dyDescent="0.2">
      <c r="A103" s="20">
        <v>41423</v>
      </c>
      <c r="B103" s="21">
        <v>1648.3599850000001</v>
      </c>
      <c r="C103" s="3">
        <f t="shared" si="11"/>
        <v>-7.0729367011660594E-3</v>
      </c>
      <c r="D103" s="29">
        <f t="shared" si="12"/>
        <v>5.0026433578701817E-5</v>
      </c>
      <c r="E103" s="3">
        <f t="shared" si="13"/>
        <v>2.7520398809377555E-5</v>
      </c>
      <c r="F103" s="29">
        <f t="shared" si="14"/>
        <v>5.2459888304663355E-3</v>
      </c>
      <c r="G103" s="37">
        <f t="shared" si="9"/>
        <v>1.6589273284076538E-2</v>
      </c>
      <c r="H103" s="35">
        <f t="shared" si="10"/>
        <v>-3.8592420636293971E-2</v>
      </c>
      <c r="I103" s="35">
        <f t="shared" si="15"/>
        <v>-1.0970216645849634E-2</v>
      </c>
      <c r="J103" s="5">
        <f t="shared" si="16"/>
        <v>0</v>
      </c>
      <c r="K103" s="5">
        <f t="shared" si="17"/>
        <v>0</v>
      </c>
    </row>
    <row r="104" spans="1:11" x14ac:dyDescent="0.2">
      <c r="A104" s="20">
        <v>41424</v>
      </c>
      <c r="B104" s="21">
        <v>1654.410034</v>
      </c>
      <c r="C104" s="3">
        <f t="shared" si="11"/>
        <v>3.6636252189823312E-3</v>
      </c>
      <c r="D104" s="29">
        <f t="shared" si="12"/>
        <v>1.3422149745163334E-5</v>
      </c>
      <c r="E104" s="3">
        <f t="shared" si="13"/>
        <v>3.3822088544788346E-5</v>
      </c>
      <c r="F104" s="29">
        <f t="shared" si="14"/>
        <v>5.815676103841096E-3</v>
      </c>
      <c r="G104" s="37">
        <f t="shared" si="9"/>
        <v>1.839078262195178E-2</v>
      </c>
      <c r="H104" s="35">
        <f t="shared" si="10"/>
        <v>-4.278335805452476E-2</v>
      </c>
      <c r="I104" s="35">
        <f t="shared" si="15"/>
        <v>-2.4620408246493189E-3</v>
      </c>
      <c r="J104" s="5">
        <f t="shared" si="16"/>
        <v>0</v>
      </c>
      <c r="K104" s="5">
        <f t="shared" si="17"/>
        <v>0</v>
      </c>
    </row>
    <row r="105" spans="1:11" x14ac:dyDescent="0.2">
      <c r="A105" s="20">
        <v>41425</v>
      </c>
      <c r="B105" s="21">
        <v>1630.73999</v>
      </c>
      <c r="C105" s="3">
        <f t="shared" si="11"/>
        <v>-1.4410576956968865E-2</v>
      </c>
      <c r="D105" s="29">
        <f t="shared" si="12"/>
        <v>2.0766472823272202E-4</v>
      </c>
      <c r="E105" s="3">
        <f t="shared" si="13"/>
        <v>2.8110105680893341E-5</v>
      </c>
      <c r="F105" s="29">
        <f t="shared" si="14"/>
        <v>5.3018964230634813E-3</v>
      </c>
      <c r="G105" s="37">
        <f t="shared" si="9"/>
        <v>1.6766068615180287E-2</v>
      </c>
      <c r="H105" s="35">
        <f t="shared" si="10"/>
        <v>-3.9003708078947527E-2</v>
      </c>
      <c r="I105" s="35">
        <f t="shared" si="15"/>
        <v>-8.4160504871418594E-4</v>
      </c>
      <c r="J105" s="5">
        <f t="shared" si="16"/>
        <v>0</v>
      </c>
      <c r="K105" s="5">
        <f t="shared" si="17"/>
        <v>0</v>
      </c>
    </row>
    <row r="106" spans="1:11" x14ac:dyDescent="0.2">
      <c r="A106" s="20">
        <v>41428</v>
      </c>
      <c r="B106" s="21">
        <v>1640.420044</v>
      </c>
      <c r="C106" s="3">
        <f t="shared" si="11"/>
        <v>5.9184400368024036E-3</v>
      </c>
      <c r="D106" s="29">
        <f t="shared" si="12"/>
        <v>3.5027932469225636E-5</v>
      </c>
      <c r="E106" s="3">
        <f t="shared" si="13"/>
        <v>7.8385399995405371E-5</v>
      </c>
      <c r="F106" s="29">
        <f t="shared" si="14"/>
        <v>8.8535529588637668E-3</v>
      </c>
      <c r="G106" s="37">
        <f t="shared" si="9"/>
        <v>2.7997392734932545E-2</v>
      </c>
      <c r="H106" s="35">
        <f t="shared" si="10"/>
        <v>-6.5131675067596803E-2</v>
      </c>
      <c r="I106" s="35">
        <f t="shared" si="15"/>
        <v>1.2445406631253254E-2</v>
      </c>
      <c r="J106" s="5">
        <f t="shared" si="16"/>
        <v>0</v>
      </c>
      <c r="K106" s="5">
        <f t="shared" si="17"/>
        <v>0</v>
      </c>
    </row>
    <row r="107" spans="1:11" x14ac:dyDescent="0.2">
      <c r="A107" s="20">
        <v>41429</v>
      </c>
      <c r="B107" s="21">
        <v>1631.380005</v>
      </c>
      <c r="C107" s="3">
        <f t="shared" si="11"/>
        <v>-5.5260479671095713E-3</v>
      </c>
      <c r="D107" s="29">
        <f t="shared" si="12"/>
        <v>3.0537206134795826E-5</v>
      </c>
      <c r="E107" s="3">
        <f t="shared" si="13"/>
        <v>6.624530908807504E-5</v>
      </c>
      <c r="F107" s="29">
        <f t="shared" si="14"/>
        <v>8.1391221325198843E-3</v>
      </c>
      <c r="G107" s="37">
        <f t="shared" si="9"/>
        <v>2.5738164093049652E-2</v>
      </c>
      <c r="H107" s="35">
        <f t="shared" si="10"/>
        <v>-5.987592331958036E-2</v>
      </c>
      <c r="I107" s="35">
        <f t="shared" si="15"/>
        <v>1.2372660107397496E-2</v>
      </c>
      <c r="J107" s="5">
        <f t="shared" si="16"/>
        <v>0</v>
      </c>
      <c r="K107" s="5">
        <f t="shared" si="17"/>
        <v>0</v>
      </c>
    </row>
    <row r="108" spans="1:11" x14ac:dyDescent="0.2">
      <c r="A108" s="20">
        <v>41430</v>
      </c>
      <c r="B108" s="21">
        <v>1608.900024</v>
      </c>
      <c r="C108" s="3">
        <f t="shared" si="11"/>
        <v>-1.3875554873113023E-2</v>
      </c>
      <c r="D108" s="29">
        <f t="shared" si="12"/>
        <v>1.9253102303677056E-4</v>
      </c>
      <c r="E108" s="3">
        <f t="shared" si="13"/>
        <v>5.6247040261156861E-5</v>
      </c>
      <c r="F108" s="29">
        <f t="shared" si="14"/>
        <v>7.4998026814814839E-3</v>
      </c>
      <c r="G108" s="37">
        <f t="shared" si="9"/>
        <v>2.3716458475319807E-2</v>
      </c>
      <c r="H108" s="35">
        <f t="shared" si="10"/>
        <v>-5.5172732753838112E-2</v>
      </c>
      <c r="I108" s="35">
        <f t="shared" si="15"/>
        <v>-2.1410219370114517E-2</v>
      </c>
      <c r="J108" s="5">
        <f t="shared" si="16"/>
        <v>0</v>
      </c>
      <c r="K108" s="5">
        <f t="shared" si="17"/>
        <v>0</v>
      </c>
    </row>
    <row r="109" spans="1:11" x14ac:dyDescent="0.2">
      <c r="A109" s="20">
        <v>41431</v>
      </c>
      <c r="B109" s="21">
        <v>1622.5600589999999</v>
      </c>
      <c r="C109" s="3">
        <f t="shared" si="11"/>
        <v>8.4544546519640211E-3</v>
      </c>
      <c r="D109" s="29">
        <f t="shared" si="12"/>
        <v>7.1477803462116074E-5</v>
      </c>
      <c r="E109" s="3">
        <f t="shared" si="13"/>
        <v>9.4406555438328703E-5</v>
      </c>
      <c r="F109" s="29">
        <f t="shared" si="14"/>
        <v>9.7163035892426034E-3</v>
      </c>
      <c r="G109" s="37">
        <f t="shared" si="9"/>
        <v>3.0725649779675727E-2</v>
      </c>
      <c r="H109" s="35">
        <f t="shared" si="10"/>
        <v>-7.1478550043472061E-2</v>
      </c>
      <c r="I109" s="35">
        <f t="shared" si="15"/>
        <v>-3.1493914227150394E-2</v>
      </c>
      <c r="J109" s="5">
        <f t="shared" si="16"/>
        <v>0</v>
      </c>
      <c r="K109" s="5">
        <f t="shared" si="17"/>
        <v>0</v>
      </c>
    </row>
    <row r="110" spans="1:11" x14ac:dyDescent="0.2">
      <c r="A110" s="20">
        <v>41432</v>
      </c>
      <c r="B110" s="21">
        <v>1643.380005</v>
      </c>
      <c r="C110" s="3">
        <f t="shared" si="11"/>
        <v>1.2749914347878475E-2</v>
      </c>
      <c r="D110" s="29">
        <f t="shared" si="12"/>
        <v>1.625603158782374E-4</v>
      </c>
      <c r="E110" s="3">
        <f t="shared" si="13"/>
        <v>8.7986504884989171E-5</v>
      </c>
      <c r="F110" s="29">
        <f t="shared" si="14"/>
        <v>9.3801122000213392E-3</v>
      </c>
      <c r="G110" s="37">
        <f t="shared" si="9"/>
        <v>2.9662519260000353E-2</v>
      </c>
      <c r="H110" s="35">
        <f t="shared" si="10"/>
        <v>-6.9005338619197318E-2</v>
      </c>
      <c r="I110" s="35">
        <f t="shared" si="15"/>
        <v>-4.3366409826418179E-2</v>
      </c>
      <c r="J110" s="5">
        <f t="shared" si="16"/>
        <v>0</v>
      </c>
      <c r="K110" s="5">
        <f t="shared" si="17"/>
        <v>0</v>
      </c>
    </row>
    <row r="111" spans="1:11" x14ac:dyDescent="0.2">
      <c r="A111" s="20">
        <v>41435</v>
      </c>
      <c r="B111" s="21">
        <v>1642.8100589999999</v>
      </c>
      <c r="C111" s="3">
        <f t="shared" si="11"/>
        <v>-3.4687342765627843E-4</v>
      </c>
      <c r="D111" s="29">
        <f t="shared" si="12"/>
        <v>1.2032117481401542E-7</v>
      </c>
      <c r="E111" s="3">
        <f t="shared" si="13"/>
        <v>1.0886717196309867E-4</v>
      </c>
      <c r="F111" s="29">
        <f t="shared" si="14"/>
        <v>1.0433943260488753E-2</v>
      </c>
      <c r="G111" s="37">
        <f t="shared" si="9"/>
        <v>3.2995025680108009E-2</v>
      </c>
      <c r="H111" s="35">
        <f t="shared" si="10"/>
        <v>-7.675790784484221E-2</v>
      </c>
      <c r="I111" s="35">
        <f t="shared" si="15"/>
        <v>-2.3708689208241658E-2</v>
      </c>
      <c r="J111" s="5">
        <f t="shared" si="16"/>
        <v>0</v>
      </c>
      <c r="K111" s="5">
        <f t="shared" si="17"/>
        <v>0</v>
      </c>
    </row>
    <row r="112" spans="1:11" x14ac:dyDescent="0.2">
      <c r="A112" s="20">
        <v>41436</v>
      </c>
      <c r="B112" s="21">
        <v>1626.130005</v>
      </c>
      <c r="C112" s="3">
        <f t="shared" si="11"/>
        <v>-1.0205264360045457E-2</v>
      </c>
      <c r="D112" s="29">
        <f t="shared" si="12"/>
        <v>1.0414742065841402E-4</v>
      </c>
      <c r="E112" s="3">
        <f t="shared" si="13"/>
        <v>7.8418053742378962E-5</v>
      </c>
      <c r="F112" s="29">
        <f t="shared" si="14"/>
        <v>8.8553968709696434E-3</v>
      </c>
      <c r="G112" s="37">
        <f t="shared" si="9"/>
        <v>2.8003223696992274E-2</v>
      </c>
      <c r="H112" s="35">
        <f t="shared" si="10"/>
        <v>-6.5145239913788067E-2</v>
      </c>
      <c r="I112" s="35">
        <f t="shared" si="15"/>
        <v>-5.7591225194974296E-3</v>
      </c>
      <c r="J112" s="5">
        <f t="shared" si="16"/>
        <v>0</v>
      </c>
      <c r="K112" s="5">
        <f t="shared" si="17"/>
        <v>0</v>
      </c>
    </row>
    <row r="113" spans="1:11" x14ac:dyDescent="0.2">
      <c r="A113" s="20">
        <v>41437</v>
      </c>
      <c r="B113" s="21">
        <v>1612.5200199999999</v>
      </c>
      <c r="C113" s="3">
        <f t="shared" si="11"/>
        <v>-8.404776689422239E-3</v>
      </c>
      <c r="D113" s="29">
        <f t="shared" si="12"/>
        <v>7.0640271199055456E-5</v>
      </c>
      <c r="E113" s="3">
        <f t="shared" si="13"/>
        <v>8.5622276478868772E-5</v>
      </c>
      <c r="F113" s="29">
        <f t="shared" si="14"/>
        <v>9.2532305968709531E-3</v>
      </c>
      <c r="G113" s="37">
        <f t="shared" si="9"/>
        <v>2.9261284400871536E-2</v>
      </c>
      <c r="H113" s="35">
        <f t="shared" si="10"/>
        <v>-6.8071926757671916E-2</v>
      </c>
      <c r="I113" s="35">
        <f t="shared" si="15"/>
        <v>-1.4254500063751218E-2</v>
      </c>
      <c r="J113" s="5">
        <f t="shared" si="16"/>
        <v>0</v>
      </c>
      <c r="K113" s="5">
        <f t="shared" si="17"/>
        <v>0</v>
      </c>
    </row>
    <row r="114" spans="1:11" x14ac:dyDescent="0.2">
      <c r="A114" s="20">
        <v>41438</v>
      </c>
      <c r="B114" s="21">
        <v>1636.3599850000001</v>
      </c>
      <c r="C114" s="3">
        <f t="shared" si="11"/>
        <v>1.4676068591821044E-2</v>
      </c>
      <c r="D114" s="29">
        <f t="shared" si="12"/>
        <v>2.1538698931183612E-4</v>
      </c>
      <c r="E114" s="3">
        <f t="shared" si="13"/>
        <v>8.1427315000521034E-5</v>
      </c>
      <c r="F114" s="29">
        <f t="shared" si="14"/>
        <v>9.0237084948773163E-3</v>
      </c>
      <c r="G114" s="37">
        <f t="shared" si="9"/>
        <v>2.8535471785222168E-2</v>
      </c>
      <c r="H114" s="35">
        <f t="shared" si="10"/>
        <v>-6.6383434122303991E-2</v>
      </c>
      <c r="I114" s="35">
        <f t="shared" si="15"/>
        <v>-1.2650887986729193E-2</v>
      </c>
      <c r="J114" s="5">
        <f t="shared" si="16"/>
        <v>0</v>
      </c>
      <c r="K114" s="5">
        <f t="shared" si="17"/>
        <v>0</v>
      </c>
    </row>
    <row r="115" spans="1:11" x14ac:dyDescent="0.2">
      <c r="A115" s="20">
        <v>41439</v>
      </c>
      <c r="B115" s="21">
        <v>1626.7299800000001</v>
      </c>
      <c r="C115" s="3">
        <f t="shared" si="11"/>
        <v>-5.902401135768549E-3</v>
      </c>
      <c r="D115" s="29">
        <f t="shared" si="12"/>
        <v>3.4838339167521855E-5</v>
      </c>
      <c r="E115" s="3">
        <f t="shared" si="13"/>
        <v>1.1893602380768926E-4</v>
      </c>
      <c r="F115" s="29">
        <f t="shared" si="14"/>
        <v>1.0905779376444824E-2</v>
      </c>
      <c r="G115" s="37">
        <f t="shared" si="9"/>
        <v>3.4487102488856509E-2</v>
      </c>
      <c r="H115" s="35">
        <f t="shared" si="10"/>
        <v>-8.0228997556779924E-2</v>
      </c>
      <c r="I115" s="35">
        <f t="shared" si="15"/>
        <v>-1.4800563966554639E-2</v>
      </c>
      <c r="J115" s="5">
        <f t="shared" si="16"/>
        <v>0</v>
      </c>
      <c r="K115" s="5">
        <f t="shared" si="17"/>
        <v>0</v>
      </c>
    </row>
    <row r="116" spans="1:11" x14ac:dyDescent="0.2">
      <c r="A116" s="20">
        <v>41442</v>
      </c>
      <c r="B116" s="21">
        <v>1639.040039</v>
      </c>
      <c r="C116" s="3">
        <f t="shared" si="11"/>
        <v>7.5388758127373761E-3</v>
      </c>
      <c r="D116" s="29">
        <f t="shared" si="12"/>
        <v>5.6834648519876633E-5</v>
      </c>
      <c r="E116" s="3">
        <f t="shared" si="13"/>
        <v>9.5388672108442376E-5</v>
      </c>
      <c r="F116" s="29">
        <f t="shared" si="14"/>
        <v>9.7667124514056614E-3</v>
      </c>
      <c r="G116" s="37">
        <f t="shared" si="9"/>
        <v>3.0885056598368474E-2</v>
      </c>
      <c r="H116" s="35">
        <f t="shared" si="10"/>
        <v>-7.1849385757245546E-2</v>
      </c>
      <c r="I116" s="35">
        <f t="shared" si="15"/>
        <v>-2.3106584442045445E-2</v>
      </c>
      <c r="J116" s="5">
        <f t="shared" si="16"/>
        <v>0</v>
      </c>
      <c r="K116" s="5">
        <f t="shared" si="17"/>
        <v>0</v>
      </c>
    </row>
    <row r="117" spans="1:11" x14ac:dyDescent="0.2">
      <c r="A117" s="20">
        <v>41443</v>
      </c>
      <c r="B117" s="21">
        <v>1651.8100589999999</v>
      </c>
      <c r="C117" s="3">
        <f t="shared" si="11"/>
        <v>7.760963712857687E-3</v>
      </c>
      <c r="D117" s="29">
        <f t="shared" si="12"/>
        <v>6.0232557752293775E-5</v>
      </c>
      <c r="E117" s="3">
        <f t="shared" si="13"/>
        <v>8.4593545503643973E-5</v>
      </c>
      <c r="F117" s="29">
        <f t="shared" si="14"/>
        <v>9.1974749525967174E-3</v>
      </c>
      <c r="G117" s="37">
        <f t="shared" si="9"/>
        <v>2.9084969572554825E-2</v>
      </c>
      <c r="H117" s="35">
        <f t="shared" si="10"/>
        <v>-6.7661757131655453E-2</v>
      </c>
      <c r="I117" s="35">
        <f t="shared" si="15"/>
        <v>-8.3345752278530336E-3</v>
      </c>
      <c r="J117" s="5">
        <f t="shared" si="16"/>
        <v>0</v>
      </c>
      <c r="K117" s="5">
        <f t="shared" si="17"/>
        <v>0</v>
      </c>
    </row>
    <row r="118" spans="1:11" x14ac:dyDescent="0.2">
      <c r="A118" s="20">
        <v>41444</v>
      </c>
      <c r="B118" s="21">
        <v>1628.9300539999999</v>
      </c>
      <c r="C118" s="3">
        <f t="shared" si="11"/>
        <v>-1.3948301396968838E-2</v>
      </c>
      <c r="D118" s="29">
        <f t="shared" si="12"/>
        <v>1.9455511186068284E-4</v>
      </c>
      <c r="E118" s="3">
        <f t="shared" si="13"/>
        <v>7.7772468933265916E-5</v>
      </c>
      <c r="F118" s="29">
        <f t="shared" si="14"/>
        <v>8.8188700485530413E-3</v>
      </c>
      <c r="G118" s="37">
        <f t="shared" si="9"/>
        <v>2.7887715742467314E-2</v>
      </c>
      <c r="H118" s="35">
        <f t="shared" si="10"/>
        <v>-6.4876528229344116E-2</v>
      </c>
      <c r="I118" s="35">
        <f t="shared" si="15"/>
        <v>2.7143895627587119E-2</v>
      </c>
      <c r="J118" s="5">
        <f t="shared" si="16"/>
        <v>0</v>
      </c>
      <c r="K118" s="5">
        <f t="shared" si="17"/>
        <v>0</v>
      </c>
    </row>
    <row r="119" spans="1:11" x14ac:dyDescent="0.2">
      <c r="A119" s="20">
        <v>41445</v>
      </c>
      <c r="B119" s="21">
        <v>1588.1899410000001</v>
      </c>
      <c r="C119" s="3">
        <f t="shared" si="11"/>
        <v>-2.5328424825547896E-2</v>
      </c>
      <c r="D119" s="29">
        <f t="shared" si="12"/>
        <v>6.4152910414343102E-4</v>
      </c>
      <c r="E119" s="3">
        <f t="shared" si="13"/>
        <v>1.1047160895294266E-4</v>
      </c>
      <c r="F119" s="29">
        <f t="shared" si="14"/>
        <v>1.0510547509665834E-2</v>
      </c>
      <c r="G119" s="37">
        <f t="shared" si="9"/>
        <v>3.323726958595466E-2</v>
      </c>
      <c r="H119" s="35">
        <f t="shared" si="10"/>
        <v>-7.7321451440207911E-2</v>
      </c>
      <c r="I119" s="35">
        <f t="shared" si="15"/>
        <v>2.9715481173246874E-2</v>
      </c>
      <c r="J119" s="5">
        <f t="shared" si="16"/>
        <v>0</v>
      </c>
      <c r="K119" s="5">
        <f t="shared" si="17"/>
        <v>0</v>
      </c>
    </row>
    <row r="120" spans="1:11" x14ac:dyDescent="0.2">
      <c r="A120" s="20">
        <v>41446</v>
      </c>
      <c r="B120" s="21">
        <v>1592.4300539999999</v>
      </c>
      <c r="C120" s="3">
        <f t="shared" si="11"/>
        <v>2.666219490842604E-3</v>
      </c>
      <c r="D120" s="29">
        <f t="shared" si="12"/>
        <v>7.1087263733489946E-6</v>
      </c>
      <c r="E120" s="3">
        <f t="shared" si="13"/>
        <v>2.5916770760627943E-4</v>
      </c>
      <c r="F120" s="29">
        <f t="shared" si="14"/>
        <v>1.6098686518044861E-2</v>
      </c>
      <c r="G120" s="37">
        <f t="shared" si="9"/>
        <v>5.0908516734067141E-2</v>
      </c>
      <c r="H120" s="35">
        <f t="shared" si="10"/>
        <v>-0.11843091967486966</v>
      </c>
      <c r="I120" s="35">
        <f t="shared" si="15"/>
        <v>4.913851192199116E-2</v>
      </c>
      <c r="J120" s="5">
        <f t="shared" si="16"/>
        <v>0</v>
      </c>
      <c r="K120" s="5">
        <f t="shared" si="17"/>
        <v>0</v>
      </c>
    </row>
    <row r="121" spans="1:11" x14ac:dyDescent="0.2">
      <c r="A121" s="20">
        <v>41449</v>
      </c>
      <c r="B121" s="21">
        <v>1573.089966</v>
      </c>
      <c r="C121" s="3">
        <f t="shared" si="11"/>
        <v>-1.2219369026923953E-2</v>
      </c>
      <c r="D121" s="29">
        <f t="shared" si="12"/>
        <v>1.4931297941614844E-4</v>
      </c>
      <c r="E121" s="3">
        <f t="shared" si="13"/>
        <v>1.8859119286105891E-4</v>
      </c>
      <c r="F121" s="29">
        <f t="shared" si="14"/>
        <v>1.3732850864298313E-2</v>
      </c>
      <c r="G121" s="37">
        <f t="shared" si="9"/>
        <v>4.3427087498594578E-2</v>
      </c>
      <c r="H121" s="35">
        <f t="shared" si="10"/>
        <v>-0.10102651267814107</v>
      </c>
      <c r="I121" s="35">
        <f t="shared" si="15"/>
        <v>3.9867631732521433E-2</v>
      </c>
      <c r="J121" s="5">
        <f t="shared" si="16"/>
        <v>0</v>
      </c>
      <c r="K121" s="5">
        <f t="shared" si="17"/>
        <v>0</v>
      </c>
    </row>
    <row r="122" spans="1:11" x14ac:dyDescent="0.2">
      <c r="A122" s="20">
        <v>41450</v>
      </c>
      <c r="B122" s="21">
        <v>1588.030029</v>
      </c>
      <c r="C122" s="3">
        <f t="shared" si="11"/>
        <v>9.4524562581309868E-3</v>
      </c>
      <c r="D122" s="29">
        <f t="shared" si="12"/>
        <v>8.9348929311879659E-5</v>
      </c>
      <c r="E122" s="3">
        <f t="shared" si="13"/>
        <v>1.7759329309648396E-4</v>
      </c>
      <c r="F122" s="29">
        <f t="shared" si="14"/>
        <v>1.3326413362059725E-2</v>
      </c>
      <c r="G122" s="37">
        <f t="shared" si="9"/>
        <v>4.2141819265010858E-2</v>
      </c>
      <c r="H122" s="35">
        <f t="shared" si="10"/>
        <v>-9.8036531655371351E-2</v>
      </c>
      <c r="I122" s="35">
        <f t="shared" si="15"/>
        <v>4.3786054849311022E-2</v>
      </c>
      <c r="J122" s="5">
        <f t="shared" si="16"/>
        <v>0</v>
      </c>
      <c r="K122" s="5">
        <f t="shared" si="17"/>
        <v>0</v>
      </c>
    </row>
    <row r="123" spans="1:11" x14ac:dyDescent="0.2">
      <c r="A123" s="20">
        <v>41451</v>
      </c>
      <c r="B123" s="21">
        <v>1603.26001</v>
      </c>
      <c r="C123" s="3">
        <f t="shared" si="11"/>
        <v>9.5447899993218819E-3</v>
      </c>
      <c r="D123" s="29">
        <f t="shared" si="12"/>
        <v>9.1103016131155004E-5</v>
      </c>
      <c r="E123" s="3">
        <f t="shared" si="13"/>
        <v>1.5288487123679478E-4</v>
      </c>
      <c r="F123" s="29">
        <f t="shared" si="14"/>
        <v>1.2364662196630962E-2</v>
      </c>
      <c r="G123" s="37">
        <f t="shared" si="9"/>
        <v>3.9100495039934575E-2</v>
      </c>
      <c r="H123" s="35">
        <f t="shared" si="10"/>
        <v>-9.0961353510096238E-2</v>
      </c>
      <c r="I123" s="35">
        <f t="shared" si="15"/>
        <v>4.0687093500737147E-2</v>
      </c>
      <c r="J123" s="5">
        <f t="shared" si="16"/>
        <v>0</v>
      </c>
      <c r="K123" s="5">
        <f t="shared" si="17"/>
        <v>0</v>
      </c>
    </row>
    <row r="124" spans="1:11" x14ac:dyDescent="0.2">
      <c r="A124" s="20">
        <v>41452</v>
      </c>
      <c r="B124" s="21">
        <v>1613.1999510000001</v>
      </c>
      <c r="C124" s="3">
        <f t="shared" si="11"/>
        <v>6.180691047567341E-3</v>
      </c>
      <c r="D124" s="29">
        <f t="shared" si="12"/>
        <v>3.8200941825479077E-5</v>
      </c>
      <c r="E124" s="3">
        <f t="shared" si="13"/>
        <v>1.3558595180721564E-4</v>
      </c>
      <c r="F124" s="29">
        <f t="shared" si="14"/>
        <v>1.1644138087776855E-2</v>
      </c>
      <c r="G124" s="37">
        <f t="shared" si="9"/>
        <v>3.6821997746892501E-2</v>
      </c>
      <c r="H124" s="35">
        <f t="shared" si="10"/>
        <v>-8.5660776176419998E-2</v>
      </c>
      <c r="I124" s="35">
        <f t="shared" si="15"/>
        <v>4.6359817952827904E-2</v>
      </c>
      <c r="J124" s="5">
        <f t="shared" si="16"/>
        <v>0</v>
      </c>
      <c r="K124" s="5">
        <f t="shared" si="17"/>
        <v>0</v>
      </c>
    </row>
    <row r="125" spans="1:11" x14ac:dyDescent="0.2">
      <c r="A125" s="20">
        <v>41453</v>
      </c>
      <c r="B125" s="21">
        <v>1606.280029</v>
      </c>
      <c r="C125" s="3">
        <f t="shared" si="11"/>
        <v>-4.2987890587464486E-3</v>
      </c>
      <c r="D125" s="29">
        <f t="shared" si="12"/>
        <v>1.8479587371598178E-5</v>
      </c>
      <c r="E125" s="3">
        <f t="shared" si="13"/>
        <v>1.083181490123294E-4</v>
      </c>
      <c r="F125" s="29">
        <f t="shared" si="14"/>
        <v>1.040760054058232E-2</v>
      </c>
      <c r="G125" s="37">
        <f t="shared" si="9"/>
        <v>3.291172268543982E-2</v>
      </c>
      <c r="H125" s="35">
        <f t="shared" si="10"/>
        <v>-7.6564116100294635E-2</v>
      </c>
      <c r="I125" s="35">
        <f t="shared" si="15"/>
        <v>3.7254962842028901E-2</v>
      </c>
      <c r="J125" s="5">
        <f t="shared" si="16"/>
        <v>0</v>
      </c>
      <c r="K125" s="5">
        <f t="shared" si="17"/>
        <v>0</v>
      </c>
    </row>
    <row r="126" spans="1:11" x14ac:dyDescent="0.2">
      <c r="A126" s="20">
        <v>41456</v>
      </c>
      <c r="B126" s="21">
        <v>1614.959961</v>
      </c>
      <c r="C126" s="3">
        <f t="shared" si="11"/>
        <v>5.3891998329119659E-3</v>
      </c>
      <c r="D126" s="29">
        <f t="shared" si="12"/>
        <v>2.9043474839058362E-5</v>
      </c>
      <c r="E126" s="3">
        <f t="shared" si="13"/>
        <v>8.3163351752924656E-5</v>
      </c>
      <c r="F126" s="29">
        <f t="shared" si="14"/>
        <v>9.1193942645838404E-3</v>
      </c>
      <c r="G126" s="37">
        <f t="shared" si="9"/>
        <v>2.8838056757161126E-2</v>
      </c>
      <c r="H126" s="35">
        <f t="shared" si="10"/>
        <v>-6.7087352028490893E-2</v>
      </c>
      <c r="I126" s="35">
        <f t="shared" si="15"/>
        <v>4.0570226006341005E-2</v>
      </c>
      <c r="J126" s="5">
        <f t="shared" si="16"/>
        <v>0</v>
      </c>
      <c r="K126" s="5">
        <f t="shared" si="17"/>
        <v>0</v>
      </c>
    </row>
    <row r="127" spans="1:11" x14ac:dyDescent="0.2">
      <c r="A127" s="20">
        <v>41457</v>
      </c>
      <c r="B127" s="21">
        <v>1614.079956</v>
      </c>
      <c r="C127" s="3">
        <f t="shared" si="11"/>
        <v>-5.4505676263308595E-4</v>
      </c>
      <c r="D127" s="29">
        <f t="shared" si="12"/>
        <v>2.9708687449206019E-7</v>
      </c>
      <c r="E127" s="3">
        <f t="shared" si="13"/>
        <v>6.8009786217042092E-5</v>
      </c>
      <c r="F127" s="29">
        <f t="shared" si="14"/>
        <v>8.2468046064546781E-3</v>
      </c>
      <c r="G127" s="37">
        <f t="shared" si="9"/>
        <v>2.6078685974765314E-2</v>
      </c>
      <c r="H127" s="35">
        <f t="shared" si="10"/>
        <v>-6.0668095675173977E-2</v>
      </c>
      <c r="I127" s="35">
        <f t="shared" si="15"/>
        <v>4.4766859938655659E-2</v>
      </c>
      <c r="J127" s="5">
        <f t="shared" si="16"/>
        <v>0</v>
      </c>
      <c r="K127" s="5">
        <f t="shared" si="17"/>
        <v>0</v>
      </c>
    </row>
    <row r="128" spans="1:11" x14ac:dyDescent="0.2">
      <c r="A128" s="20">
        <v>41458</v>
      </c>
      <c r="B128" s="21">
        <v>1615.410034</v>
      </c>
      <c r="C128" s="3">
        <f t="shared" si="11"/>
        <v>8.2370781722355968E-4</v>
      </c>
      <c r="D128" s="29">
        <f t="shared" si="12"/>
        <v>6.7849456815520125E-7</v>
      </c>
      <c r="E128" s="3">
        <f t="shared" si="13"/>
        <v>4.905023040112808E-5</v>
      </c>
      <c r="F128" s="29">
        <f t="shared" si="14"/>
        <v>7.0035869667712473E-3</v>
      </c>
      <c r="G128" s="37">
        <f t="shared" si="9"/>
        <v>2.214728660606714E-2</v>
      </c>
      <c r="H128" s="35">
        <f t="shared" si="10"/>
        <v>-5.1522293111797478E-2</v>
      </c>
      <c r="I128" s="35">
        <f t="shared" si="15"/>
        <v>3.6225569663969323E-2</v>
      </c>
      <c r="J128" s="5">
        <f t="shared" si="16"/>
        <v>0</v>
      </c>
      <c r="K128" s="5">
        <f t="shared" si="17"/>
        <v>0</v>
      </c>
    </row>
    <row r="129" spans="1:11" x14ac:dyDescent="0.2">
      <c r="A129" s="20">
        <v>41460</v>
      </c>
      <c r="B129" s="21">
        <v>1631.8900149999999</v>
      </c>
      <c r="C129" s="3">
        <f t="shared" si="11"/>
        <v>1.0150046029892097E-2</v>
      </c>
      <c r="D129" s="29">
        <f t="shared" si="12"/>
        <v>1.0302343440892832E-4</v>
      </c>
      <c r="E129" s="3">
        <f t="shared" si="13"/>
        <v>3.5506144367895671E-5</v>
      </c>
      <c r="F129" s="29">
        <f t="shared" si="14"/>
        <v>5.9587032454969319E-3</v>
      </c>
      <c r="G129" s="37">
        <f t="shared" si="9"/>
        <v>1.8843074156807766E-2</v>
      </c>
      <c r="H129" s="35">
        <f t="shared" si="10"/>
        <v>-4.3835545505083652E-2</v>
      </c>
      <c r="I129" s="35">
        <f t="shared" si="15"/>
        <v>3.3018726888608421E-2</v>
      </c>
      <c r="J129" s="5">
        <f t="shared" si="16"/>
        <v>0</v>
      </c>
      <c r="K129" s="5">
        <f t="shared" si="17"/>
        <v>0</v>
      </c>
    </row>
    <row r="130" spans="1:11" x14ac:dyDescent="0.2">
      <c r="A130" s="20">
        <v>41463</v>
      </c>
      <c r="B130" s="21">
        <v>1640.459961</v>
      </c>
      <c r="C130" s="3">
        <f t="shared" si="11"/>
        <v>5.2378050365023488E-3</v>
      </c>
      <c r="D130" s="29">
        <f t="shared" si="12"/>
        <v>2.743460160040937E-5</v>
      </c>
      <c r="E130" s="3">
        <f t="shared" si="13"/>
        <v>5.4410985579384817E-5</v>
      </c>
      <c r="F130" s="29">
        <f t="shared" si="14"/>
        <v>7.3763802491048965E-3</v>
      </c>
      <c r="G130" s="37">
        <f t="shared" si="9"/>
        <v>2.332616247465168E-2</v>
      </c>
      <c r="H130" s="35">
        <f t="shared" si="10"/>
        <v>-5.4264768482437171E-2</v>
      </c>
      <c r="I130" s="35">
        <f t="shared" si="15"/>
        <v>2.3961411681275573E-2</v>
      </c>
      <c r="J130" s="5">
        <f t="shared" si="16"/>
        <v>0</v>
      </c>
      <c r="K130" s="5">
        <f t="shared" si="17"/>
        <v>0</v>
      </c>
    </row>
    <row r="131" spans="1:11" x14ac:dyDescent="0.2">
      <c r="A131" s="20">
        <v>41464</v>
      </c>
      <c r="B131" s="21">
        <v>1652.3199460000001</v>
      </c>
      <c r="C131" s="3">
        <f t="shared" si="11"/>
        <v>7.2036617218204386E-3</v>
      </c>
      <c r="D131" s="29">
        <f t="shared" si="12"/>
        <v>5.1892742202421007E-5</v>
      </c>
      <c r="E131" s="3">
        <f t="shared" si="13"/>
        <v>4.6857598065271693E-5</v>
      </c>
      <c r="F131" s="29">
        <f t="shared" si="14"/>
        <v>6.8452609932179867E-3</v>
      </c>
      <c r="G131" s="37">
        <f t="shared" si="9"/>
        <v>2.1646615916875254E-2</v>
      </c>
      <c r="H131" s="35">
        <f t="shared" si="10"/>
        <v>-5.0357558918401372E-2</v>
      </c>
      <c r="I131" s="35">
        <f t="shared" si="15"/>
        <v>1.9961332434200899E-2</v>
      </c>
      <c r="J131" s="5">
        <f t="shared" si="16"/>
        <v>0</v>
      </c>
      <c r="K131" s="5">
        <f t="shared" si="17"/>
        <v>0</v>
      </c>
    </row>
    <row r="132" spans="1:11" x14ac:dyDescent="0.2">
      <c r="A132" s="20">
        <v>41465</v>
      </c>
      <c r="B132" s="21">
        <v>1652.619995</v>
      </c>
      <c r="C132" s="3">
        <f t="shared" si="11"/>
        <v>1.8157606866144437E-4</v>
      </c>
      <c r="D132" s="29">
        <f t="shared" si="12"/>
        <v>3.296986871054556E-8</v>
      </c>
      <c r="E132" s="3">
        <f t="shared" si="13"/>
        <v>4.8267438423673502E-5</v>
      </c>
      <c r="F132" s="29">
        <f t="shared" si="14"/>
        <v>6.9474771265311481E-3</v>
      </c>
      <c r="G132" s="37">
        <f t="shared" si="9"/>
        <v>2.1969851711760257E-2</v>
      </c>
      <c r="H132" s="35">
        <f t="shared" si="10"/>
        <v>-5.1109517822646E-2</v>
      </c>
      <c r="I132" s="35">
        <f t="shared" si="15"/>
        <v>9.0513295442420805E-3</v>
      </c>
      <c r="J132" s="5">
        <f t="shared" si="16"/>
        <v>0</v>
      </c>
      <c r="K132" s="5">
        <f t="shared" si="17"/>
        <v>0</v>
      </c>
    </row>
    <row r="133" spans="1:11" x14ac:dyDescent="0.2">
      <c r="A133" s="20">
        <v>41466</v>
      </c>
      <c r="B133" s="21">
        <v>1675.0200199999999</v>
      </c>
      <c r="C133" s="3">
        <f t="shared" si="11"/>
        <v>1.3463213116111398E-2</v>
      </c>
      <c r="D133" s="29">
        <f t="shared" si="12"/>
        <v>1.8125810740983399E-4</v>
      </c>
      <c r="E133" s="3">
        <f t="shared" si="13"/>
        <v>3.4761787228283871E-5</v>
      </c>
      <c r="F133" s="29">
        <f t="shared" si="14"/>
        <v>5.8959127561628551E-3</v>
      </c>
      <c r="G133" s="37">
        <f t="shared" si="9"/>
        <v>1.8644513195115574E-2</v>
      </c>
      <c r="H133" s="35">
        <f t="shared" si="10"/>
        <v>-4.3373623633983518E-2</v>
      </c>
      <c r="I133" s="35">
        <f t="shared" si="15"/>
        <v>6.7975510383893167E-3</v>
      </c>
      <c r="J133" s="5">
        <f t="shared" si="16"/>
        <v>0</v>
      </c>
      <c r="K133" s="5">
        <f t="shared" si="17"/>
        <v>0</v>
      </c>
    </row>
    <row r="134" spans="1:11" x14ac:dyDescent="0.2">
      <c r="A134" s="20">
        <v>41467</v>
      </c>
      <c r="B134" s="21">
        <v>1680.1899410000001</v>
      </c>
      <c r="C134" s="3">
        <f t="shared" si="11"/>
        <v>3.0817296989934157E-3</v>
      </c>
      <c r="D134" s="29">
        <f t="shared" si="12"/>
        <v>9.4970579376580492E-6</v>
      </c>
      <c r="E134" s="3">
        <f t="shared" si="13"/>
        <v>7.5780756879117902E-5</v>
      </c>
      <c r="F134" s="29">
        <f t="shared" si="14"/>
        <v>8.7052143499811597E-3</v>
      </c>
      <c r="G134" s="37">
        <f t="shared" si="9"/>
        <v>2.7528304865922622E-2</v>
      </c>
      <c r="H134" s="35">
        <f t="shared" si="10"/>
        <v>-6.4040413500787222E-2</v>
      </c>
      <c r="I134" s="35">
        <f t="shared" si="15"/>
        <v>1.6805816819967377E-3</v>
      </c>
      <c r="J134" s="5">
        <f t="shared" si="16"/>
        <v>0</v>
      </c>
      <c r="K134" s="5">
        <f t="shared" si="17"/>
        <v>0</v>
      </c>
    </row>
    <row r="135" spans="1:11" x14ac:dyDescent="0.2">
      <c r="A135" s="20">
        <v>41470</v>
      </c>
      <c r="B135" s="21">
        <v>1682.5</v>
      </c>
      <c r="C135" s="3">
        <f t="shared" si="11"/>
        <v>1.3739353933440478E-3</v>
      </c>
      <c r="D135" s="29">
        <f t="shared" si="12"/>
        <v>1.8876984650834634E-6</v>
      </c>
      <c r="E135" s="3">
        <f t="shared" si="13"/>
        <v>5.7221321175509148E-5</v>
      </c>
      <c r="F135" s="29">
        <f t="shared" si="14"/>
        <v>7.5644775877458416E-3</v>
      </c>
      <c r="G135" s="37">
        <f t="shared" si="9"/>
        <v>2.3920978486573069E-2</v>
      </c>
      <c r="H135" s="35">
        <f t="shared" si="10"/>
        <v>-5.5648517447215946E-2</v>
      </c>
      <c r="I135" s="35">
        <f t="shared" si="15"/>
        <v>5.7699841147375672E-3</v>
      </c>
      <c r="J135" s="5">
        <f t="shared" si="16"/>
        <v>0</v>
      </c>
      <c r="K135" s="5">
        <f t="shared" si="17"/>
        <v>0</v>
      </c>
    </row>
    <row r="136" spans="1:11" x14ac:dyDescent="0.2">
      <c r="A136" s="20">
        <v>41471</v>
      </c>
      <c r="B136" s="21">
        <v>1676.26001</v>
      </c>
      <c r="C136" s="3">
        <f t="shared" si="11"/>
        <v>-3.7156552778868628E-3</v>
      </c>
      <c r="D136" s="29">
        <f t="shared" si="12"/>
        <v>1.38060941440885E-5</v>
      </c>
      <c r="E136" s="3">
        <f t="shared" si="13"/>
        <v>4.1727906816589953E-5</v>
      </c>
      <c r="F136" s="29">
        <f t="shared" si="14"/>
        <v>6.4597141435662579E-3</v>
      </c>
      <c r="G136" s="37">
        <f t="shared" si="9"/>
        <v>2.0427409727273294E-2</v>
      </c>
      <c r="H136" s="35">
        <f t="shared" si="10"/>
        <v>-4.7521261191203416E-2</v>
      </c>
      <c r="I136" s="35">
        <f t="shared" si="15"/>
        <v>2.8633588819200039E-3</v>
      </c>
      <c r="J136" s="5">
        <f t="shared" si="16"/>
        <v>0</v>
      </c>
      <c r="K136" s="5">
        <f t="shared" si="17"/>
        <v>0</v>
      </c>
    </row>
    <row r="137" spans="1:11" x14ac:dyDescent="0.2">
      <c r="A137" s="20">
        <v>41472</v>
      </c>
      <c r="B137" s="21">
        <v>1680.910034</v>
      </c>
      <c r="C137" s="3">
        <f t="shared" si="11"/>
        <v>2.7702064016788992E-3</v>
      </c>
      <c r="D137" s="29">
        <f t="shared" si="12"/>
        <v>7.6740435079027551E-6</v>
      </c>
      <c r="E137" s="3">
        <f t="shared" si="13"/>
        <v>3.3909799268289543E-5</v>
      </c>
      <c r="F137" s="29">
        <f t="shared" si="14"/>
        <v>5.8232121091618795E-3</v>
      </c>
      <c r="G137" s="37">
        <f t="shared" si="9"/>
        <v>1.8414613563224602E-2</v>
      </c>
      <c r="H137" s="35">
        <f t="shared" si="10"/>
        <v>-4.2838797114091186E-2</v>
      </c>
      <c r="I137" s="35">
        <f t="shared" si="15"/>
        <v>1.0305605572211409E-2</v>
      </c>
      <c r="J137" s="5">
        <f t="shared" si="16"/>
        <v>0</v>
      </c>
      <c r="K137" s="5">
        <f t="shared" si="17"/>
        <v>0</v>
      </c>
    </row>
    <row r="138" spans="1:11" x14ac:dyDescent="0.2">
      <c r="A138" s="20">
        <v>41473</v>
      </c>
      <c r="B138" s="21">
        <v>1689.369995</v>
      </c>
      <c r="C138" s="3">
        <f t="shared" si="11"/>
        <v>5.0203417495381028E-3</v>
      </c>
      <c r="D138" s="29">
        <f t="shared" si="12"/>
        <v>2.52038312821553E-5</v>
      </c>
      <c r="E138" s="3">
        <f t="shared" si="13"/>
        <v>2.6563787655381242E-5</v>
      </c>
      <c r="F138" s="29">
        <f t="shared" si="14"/>
        <v>5.1540069514292705E-3</v>
      </c>
      <c r="G138" s="37">
        <f t="shared" si="9"/>
        <v>1.6298401042857315E-2</v>
      </c>
      <c r="H138" s="35">
        <f t="shared" si="10"/>
        <v>-3.7915750616316135E-2</v>
      </c>
      <c r="I138" s="35">
        <f t="shared" si="15"/>
        <v>1.0335964005596242E-2</v>
      </c>
      <c r="J138" s="5">
        <f t="shared" si="16"/>
        <v>0</v>
      </c>
      <c r="K138" s="5">
        <f t="shared" si="17"/>
        <v>0</v>
      </c>
    </row>
    <row r="139" spans="1:11" x14ac:dyDescent="0.2">
      <c r="A139" s="20">
        <v>41474</v>
      </c>
      <c r="B139" s="21">
        <v>1692.089966</v>
      </c>
      <c r="C139" s="3">
        <f t="shared" si="11"/>
        <v>1.6087557552058895E-3</v>
      </c>
      <c r="D139" s="29">
        <f t="shared" si="12"/>
        <v>2.5880950799080717E-6</v>
      </c>
      <c r="E139" s="3">
        <f t="shared" si="13"/>
        <v>2.6182999870877979E-5</v>
      </c>
      <c r="F139" s="29">
        <f t="shared" si="14"/>
        <v>5.1169326623357065E-3</v>
      </c>
      <c r="G139" s="37">
        <f t="shared" si="9"/>
        <v>1.6181161846690113E-2</v>
      </c>
      <c r="H139" s="35">
        <f t="shared" si="10"/>
        <v>-3.7643011461558309E-2</v>
      </c>
      <c r="I139" s="35">
        <f t="shared" si="15"/>
        <v>6.8240710408405568E-3</v>
      </c>
      <c r="J139" s="5">
        <f t="shared" si="16"/>
        <v>0</v>
      </c>
      <c r="K139" s="5">
        <f t="shared" si="17"/>
        <v>0</v>
      </c>
    </row>
    <row r="140" spans="1:11" x14ac:dyDescent="0.2">
      <c r="A140" s="20">
        <v>41477</v>
      </c>
      <c r="B140" s="21">
        <v>1695.530029</v>
      </c>
      <c r="C140" s="3">
        <f t="shared" si="11"/>
        <v>2.0309622611414751E-3</v>
      </c>
      <c r="D140" s="29">
        <f t="shared" si="12"/>
        <v>4.1248077061808929E-6</v>
      </c>
      <c r="E140" s="3">
        <f t="shared" si="13"/>
        <v>1.9576426529406406E-5</v>
      </c>
      <c r="F140" s="29">
        <f t="shared" si="14"/>
        <v>4.4245255711100155E-3</v>
      </c>
      <c r="G140" s="37">
        <f t="shared" si="9"/>
        <v>1.3991578370364943E-2</v>
      </c>
      <c r="H140" s="35">
        <f t="shared" si="10"/>
        <v>-3.2549278596374298E-2</v>
      </c>
      <c r="I140" s="35">
        <f t="shared" si="15"/>
        <v>2.9382514208216616E-3</v>
      </c>
      <c r="J140" s="5">
        <f t="shared" si="16"/>
        <v>0</v>
      </c>
      <c r="K140" s="5">
        <f t="shared" si="17"/>
        <v>0</v>
      </c>
    </row>
    <row r="141" spans="1:11" x14ac:dyDescent="0.2">
      <c r="A141" s="20">
        <v>41478</v>
      </c>
      <c r="B141" s="21">
        <v>1692.3900149999999</v>
      </c>
      <c r="C141" s="3">
        <f t="shared" si="11"/>
        <v>-1.8536534855123367E-3</v>
      </c>
      <c r="D141" s="29">
        <f t="shared" si="12"/>
        <v>3.436031244352035E-6</v>
      </c>
      <c r="E141" s="3">
        <f t="shared" si="13"/>
        <v>1.5249973258903263E-5</v>
      </c>
      <c r="F141" s="29">
        <f t="shared" si="14"/>
        <v>3.9051214141052342E-3</v>
      </c>
      <c r="G141" s="37">
        <f t="shared" si="9"/>
        <v>1.2349078208070133E-2</v>
      </c>
      <c r="H141" s="35">
        <f t="shared" si="10"/>
        <v>-2.872825183570803E-2</v>
      </c>
      <c r="I141" s="35">
        <f t="shared" si="15"/>
        <v>2.9436289000671729E-3</v>
      </c>
      <c r="J141" s="5">
        <f t="shared" si="16"/>
        <v>0</v>
      </c>
      <c r="K141" s="5">
        <f t="shared" si="17"/>
        <v>0</v>
      </c>
    </row>
    <row r="142" spans="1:11" x14ac:dyDescent="0.2">
      <c r="A142" s="20">
        <v>41479</v>
      </c>
      <c r="B142" s="21">
        <v>1685.9399410000001</v>
      </c>
      <c r="C142" s="3">
        <f t="shared" si="11"/>
        <v>-3.8185031784132798E-3</v>
      </c>
      <c r="D142" s="29">
        <f t="shared" si="12"/>
        <v>1.458096652355232E-5</v>
      </c>
      <c r="E142" s="3">
        <f t="shared" si="13"/>
        <v>1.194206949482892E-5</v>
      </c>
      <c r="F142" s="29">
        <f t="shared" si="14"/>
        <v>3.4557299510854316E-3</v>
      </c>
      <c r="G142" s="37">
        <f t="shared" si="9"/>
        <v>1.0927977623892228E-2</v>
      </c>
      <c r="H142" s="35">
        <f t="shared" si="10"/>
        <v>-2.5422277512907564E-2</v>
      </c>
      <c r="I142" s="35">
        <f t="shared" si="15"/>
        <v>4.2683395780833827E-3</v>
      </c>
      <c r="J142" s="5">
        <f t="shared" si="16"/>
        <v>0</v>
      </c>
      <c r="K142" s="5">
        <f t="shared" si="17"/>
        <v>0</v>
      </c>
    </row>
    <row r="143" spans="1:11" x14ac:dyDescent="0.2">
      <c r="A143" s="20">
        <v>41480</v>
      </c>
      <c r="B143" s="21">
        <v>1690.25</v>
      </c>
      <c r="C143" s="3">
        <f t="shared" si="11"/>
        <v>2.5532102261524472E-3</v>
      </c>
      <c r="D143" s="29">
        <f t="shared" si="12"/>
        <v>6.5188824589294307E-6</v>
      </c>
      <c r="E143" s="3">
        <f t="shared" si="13"/>
        <v>1.2680960662871471E-5</v>
      </c>
      <c r="F143" s="29">
        <f t="shared" si="14"/>
        <v>3.5610336509041122E-3</v>
      </c>
      <c r="G143" s="37">
        <f t="shared" si="9"/>
        <v>1.1260977161361919E-2</v>
      </c>
      <c r="H143" s="35">
        <f t="shared" si="10"/>
        <v>-2.6196950278956761E-2</v>
      </c>
      <c r="I143" s="35">
        <f t="shared" si="15"/>
        <v>-1.3595934800743285E-4</v>
      </c>
      <c r="J143" s="5">
        <f t="shared" si="16"/>
        <v>0</v>
      </c>
      <c r="K143" s="5">
        <f t="shared" si="17"/>
        <v>0</v>
      </c>
    </row>
    <row r="144" spans="1:11" x14ac:dyDescent="0.2">
      <c r="A144" s="20">
        <v>41481</v>
      </c>
      <c r="B144" s="21">
        <v>1691.650024</v>
      </c>
      <c r="C144" s="3">
        <f t="shared" si="11"/>
        <v>8.2795119314081199E-4</v>
      </c>
      <c r="D144" s="29">
        <f t="shared" si="12"/>
        <v>6.8550317822329412E-7</v>
      </c>
      <c r="E144" s="3">
        <f t="shared" si="13"/>
        <v>1.0955578765767699E-5</v>
      </c>
      <c r="F144" s="29">
        <f t="shared" si="14"/>
        <v>3.3099212627746449E-3</v>
      </c>
      <c r="G144" s="37">
        <f t="shared" ref="G144:G207" si="18">SQRT(T_)*F144</f>
        <v>1.0466890066188572E-2</v>
      </c>
      <c r="H144" s="35">
        <f t="shared" ref="H144:H207" si="19">G144*factor_var6</f>
        <v>-2.4349627453296979E-2</v>
      </c>
      <c r="I144" s="35">
        <f t="shared" si="15"/>
        <v>2.4534888979046731E-3</v>
      </c>
      <c r="J144" s="5">
        <f t="shared" si="16"/>
        <v>0</v>
      </c>
      <c r="K144" s="5">
        <f t="shared" si="17"/>
        <v>0</v>
      </c>
    </row>
    <row r="145" spans="1:11" x14ac:dyDescent="0.2">
      <c r="A145" s="20">
        <v>41484</v>
      </c>
      <c r="B145" s="21">
        <v>1685.329956</v>
      </c>
      <c r="C145" s="3">
        <f t="shared" ref="C145:C208" si="20">LN(B145/B144)</f>
        <v>-3.7430339630484658E-3</v>
      </c>
      <c r="D145" s="29">
        <f t="shared" ref="D145:D208" si="21">C145^2</f>
        <v>1.4010303248534304E-5</v>
      </c>
      <c r="E145" s="3">
        <f t="shared" ref="E145:E208" si="22">E144*lambda+D144*(1-lambda)</f>
        <v>8.0799576012552665E-6</v>
      </c>
      <c r="F145" s="29">
        <f t="shared" ref="F145:F208" si="23">SQRT(E145)</f>
        <v>2.8425266227874221E-3</v>
      </c>
      <c r="G145" s="37">
        <f t="shared" si="18"/>
        <v>8.9888584376745344E-3</v>
      </c>
      <c r="H145" s="35">
        <f t="shared" si="19"/>
        <v>-2.0911211716538227E-2</v>
      </c>
      <c r="I145" s="35">
        <f t="shared" ref="I145:I208" si="24">LN(B156/B146)</f>
        <v>4.8519514685351943E-3</v>
      </c>
      <c r="J145" s="5">
        <f t="shared" ref="J145:J208" si="25">IF(I145&lt;H145, 1, 0)</f>
        <v>0</v>
      </c>
      <c r="K145" s="5">
        <f t="shared" si="17"/>
        <v>0</v>
      </c>
    </row>
    <row r="146" spans="1:11" x14ac:dyDescent="0.2">
      <c r="A146" s="20">
        <v>41485</v>
      </c>
      <c r="B146" s="21">
        <v>1685.959961</v>
      </c>
      <c r="C146" s="3">
        <f t="shared" si="20"/>
        <v>3.7374715485425335E-4</v>
      </c>
      <c r="D146" s="29">
        <f t="shared" si="21"/>
        <v>1.3968693576164922E-7</v>
      </c>
      <c r="E146" s="3">
        <f t="shared" si="22"/>
        <v>9.7404543824933976E-6</v>
      </c>
      <c r="F146" s="29">
        <f t="shared" si="23"/>
        <v>3.1209701027874967E-3</v>
      </c>
      <c r="G146" s="37">
        <f t="shared" si="18"/>
        <v>9.8693740340983112E-3</v>
      </c>
      <c r="H146" s="35">
        <f t="shared" si="19"/>
        <v>-2.2959597302338482E-2</v>
      </c>
      <c r="I146" s="35">
        <f t="shared" si="24"/>
        <v>-2.016926135271624E-4</v>
      </c>
      <c r="J146" s="5">
        <f t="shared" si="25"/>
        <v>0</v>
      </c>
      <c r="K146" s="5">
        <f t="shared" ref="K146:K209" si="26">IF(J145*J146=0, 0, 1)</f>
        <v>0</v>
      </c>
    </row>
    <row r="147" spans="1:11" x14ac:dyDescent="0.2">
      <c r="A147" s="20">
        <v>41486</v>
      </c>
      <c r="B147" s="21">
        <v>1685.7299800000001</v>
      </c>
      <c r="C147" s="3">
        <f t="shared" si="20"/>
        <v>-1.3641883113869047E-4</v>
      </c>
      <c r="D147" s="29">
        <f t="shared" si="21"/>
        <v>1.8610097489246545E-8</v>
      </c>
      <c r="E147" s="3">
        <f t="shared" si="22"/>
        <v>7.0522394974085075E-6</v>
      </c>
      <c r="F147" s="29">
        <f t="shared" si="23"/>
        <v>2.6556052977444724E-3</v>
      </c>
      <c r="G147" s="37">
        <f t="shared" si="18"/>
        <v>8.3977613072821426E-3</v>
      </c>
      <c r="H147" s="35">
        <f t="shared" si="19"/>
        <v>-1.9536114163898242E-2</v>
      </c>
      <c r="I147" s="35">
        <f t="shared" si="24"/>
        <v>-2.7048846383908493E-2</v>
      </c>
      <c r="J147" s="5">
        <f t="shared" si="25"/>
        <v>1</v>
      </c>
      <c r="K147" s="5">
        <f t="shared" si="26"/>
        <v>0</v>
      </c>
    </row>
    <row r="148" spans="1:11" x14ac:dyDescent="0.2">
      <c r="A148" s="20">
        <v>41487</v>
      </c>
      <c r="B148" s="21">
        <v>1706.869995</v>
      </c>
      <c r="C148" s="3">
        <f t="shared" si="20"/>
        <v>1.2462588439829694E-2</v>
      </c>
      <c r="D148" s="29">
        <f t="shared" si="21"/>
        <v>1.5531611062057671E-4</v>
      </c>
      <c r="E148" s="3">
        <f t="shared" si="22"/>
        <v>5.0828232654311142E-6</v>
      </c>
      <c r="F148" s="29">
        <f t="shared" si="23"/>
        <v>2.2545117576608718E-3</v>
      </c>
      <c r="G148" s="37">
        <f t="shared" si="18"/>
        <v>7.1293921658379224E-3</v>
      </c>
      <c r="H148" s="35">
        <f t="shared" si="19"/>
        <v>-1.6585446308200476E-2</v>
      </c>
      <c r="I148" s="35">
        <f t="shared" si="24"/>
        <v>-3.1998028055008697E-2</v>
      </c>
      <c r="J148" s="5">
        <f t="shared" si="25"/>
        <v>1</v>
      </c>
      <c r="K148" s="5">
        <f t="shared" si="26"/>
        <v>1</v>
      </c>
    </row>
    <row r="149" spans="1:11" x14ac:dyDescent="0.2">
      <c r="A149" s="20">
        <v>41488</v>
      </c>
      <c r="B149" s="21">
        <v>1709.670044</v>
      </c>
      <c r="C149" s="3">
        <f t="shared" si="20"/>
        <v>1.6391141885906207E-3</v>
      </c>
      <c r="D149" s="29">
        <f t="shared" si="21"/>
        <v>2.6866953232390887E-6</v>
      </c>
      <c r="E149" s="3">
        <f t="shared" si="22"/>
        <v>4.7148143724871885E-5</v>
      </c>
      <c r="F149" s="29">
        <f t="shared" si="23"/>
        <v>6.866450591453483E-3</v>
      </c>
      <c r="G149" s="37">
        <f t="shared" si="18"/>
        <v>2.1713623310003306E-2</v>
      </c>
      <c r="H149" s="35">
        <f t="shared" si="19"/>
        <v>-5.0513441424949831E-2</v>
      </c>
      <c r="I149" s="35">
        <f t="shared" si="24"/>
        <v>-3.6434875028719615E-2</v>
      </c>
      <c r="J149" s="5">
        <f t="shared" si="25"/>
        <v>0</v>
      </c>
      <c r="K149" s="5">
        <f t="shared" si="26"/>
        <v>0</v>
      </c>
    </row>
    <row r="150" spans="1:11" x14ac:dyDescent="0.2">
      <c r="A150" s="20">
        <v>41491</v>
      </c>
      <c r="B150" s="21">
        <v>1707.1400149999999</v>
      </c>
      <c r="C150" s="3">
        <f t="shared" si="20"/>
        <v>-1.4809307036142759E-3</v>
      </c>
      <c r="D150" s="29">
        <f t="shared" si="21"/>
        <v>2.1931557489074743E-6</v>
      </c>
      <c r="E150" s="3">
        <f t="shared" si="22"/>
        <v>3.46989381724147E-5</v>
      </c>
      <c r="F150" s="29">
        <f t="shared" si="23"/>
        <v>5.8905804614158954E-3</v>
      </c>
      <c r="G150" s="37">
        <f t="shared" si="18"/>
        <v>1.8627650998559831E-2</v>
      </c>
      <c r="H150" s="35">
        <f t="shared" si="19"/>
        <v>-4.3334396298874409E-2</v>
      </c>
      <c r="I150" s="35">
        <f t="shared" si="24"/>
        <v>-2.6881488821028691E-2</v>
      </c>
      <c r="J150" s="5">
        <f t="shared" si="25"/>
        <v>0</v>
      </c>
      <c r="K150" s="5">
        <f t="shared" si="26"/>
        <v>0</v>
      </c>
    </row>
    <row r="151" spans="1:11" x14ac:dyDescent="0.2">
      <c r="A151" s="20">
        <v>41492</v>
      </c>
      <c r="B151" s="21">
        <v>1697.369995</v>
      </c>
      <c r="C151" s="3">
        <f t="shared" si="20"/>
        <v>-5.7394731055311343E-3</v>
      </c>
      <c r="D151" s="29">
        <f t="shared" si="21"/>
        <v>3.2941551529115206E-5</v>
      </c>
      <c r="E151" s="3">
        <f t="shared" si="22"/>
        <v>2.5597319093832675E-5</v>
      </c>
      <c r="F151" s="29">
        <f t="shared" si="23"/>
        <v>5.0593793190304159E-3</v>
      </c>
      <c r="G151" s="37">
        <f t="shared" si="18"/>
        <v>1.5999162194887794E-2</v>
      </c>
      <c r="H151" s="35">
        <f t="shared" si="19"/>
        <v>-3.7219616958511809E-2</v>
      </c>
      <c r="I151" s="35">
        <f t="shared" si="24"/>
        <v>-2.8864732735174505E-2</v>
      </c>
      <c r="J151" s="5">
        <f t="shared" si="25"/>
        <v>0</v>
      </c>
      <c r="K151" s="5">
        <f t="shared" si="26"/>
        <v>0</v>
      </c>
    </row>
    <row r="152" spans="1:11" x14ac:dyDescent="0.2">
      <c r="A152" s="20">
        <v>41493</v>
      </c>
      <c r="B152" s="21">
        <v>1690.910034</v>
      </c>
      <c r="C152" s="3">
        <f t="shared" si="20"/>
        <v>-3.8131256991678873E-3</v>
      </c>
      <c r="D152" s="29">
        <f t="shared" si="21"/>
        <v>1.4539927597654589E-5</v>
      </c>
      <c r="E152" s="3">
        <f t="shared" si="22"/>
        <v>2.7653704175711784E-5</v>
      </c>
      <c r="F152" s="29">
        <f t="shared" si="23"/>
        <v>5.258678938261185E-3</v>
      </c>
      <c r="G152" s="37">
        <f t="shared" si="18"/>
        <v>1.662940292846132E-2</v>
      </c>
      <c r="H152" s="35">
        <f t="shared" si="19"/>
        <v>-3.8685776149194523E-2</v>
      </c>
      <c r="I152" s="35">
        <f t="shared" si="24"/>
        <v>-2.4160211962832714E-2</v>
      </c>
      <c r="J152" s="5">
        <f t="shared" si="25"/>
        <v>0</v>
      </c>
      <c r="K152" s="5">
        <f t="shared" si="26"/>
        <v>0</v>
      </c>
    </row>
    <row r="153" spans="1:11" x14ac:dyDescent="0.2">
      <c r="A153" s="20">
        <v>41494</v>
      </c>
      <c r="B153" s="21">
        <v>1697.4799800000001</v>
      </c>
      <c r="C153" s="3">
        <f t="shared" si="20"/>
        <v>3.8779209041685599E-3</v>
      </c>
      <c r="D153" s="29">
        <f t="shared" si="21"/>
        <v>1.5038270538987501E-5</v>
      </c>
      <c r="E153" s="3">
        <f t="shared" si="22"/>
        <v>2.3981846733855766E-5</v>
      </c>
      <c r="F153" s="29">
        <f t="shared" si="23"/>
        <v>4.8971263751158975E-3</v>
      </c>
      <c r="G153" s="37">
        <f t="shared" si="18"/>
        <v>1.5486073335050358E-2</v>
      </c>
      <c r="H153" s="35">
        <f t="shared" si="19"/>
        <v>-3.6025993780234952E-2</v>
      </c>
      <c r="I153" s="35">
        <f t="shared" si="24"/>
        <v>-1.6644622357389217E-2</v>
      </c>
      <c r="J153" s="5">
        <f t="shared" si="25"/>
        <v>0</v>
      </c>
      <c r="K153" s="5">
        <f t="shared" si="26"/>
        <v>0</v>
      </c>
    </row>
    <row r="154" spans="1:11" x14ac:dyDescent="0.2">
      <c r="A154" s="20">
        <v>41495</v>
      </c>
      <c r="B154" s="21">
        <v>1691.420044</v>
      </c>
      <c r="C154" s="3">
        <f t="shared" si="20"/>
        <v>-3.5763477329500545E-3</v>
      </c>
      <c r="D154" s="29">
        <f t="shared" si="21"/>
        <v>1.2790263106976994E-5</v>
      </c>
      <c r="E154" s="3">
        <f t="shared" si="22"/>
        <v>2.1477645399292652E-5</v>
      </c>
      <c r="F154" s="29">
        <f t="shared" si="23"/>
        <v>4.6343980622398692E-3</v>
      </c>
      <c r="G154" s="37">
        <f t="shared" si="18"/>
        <v>1.4655253460548766E-2</v>
      </c>
      <c r="H154" s="35">
        <f t="shared" si="19"/>
        <v>-3.4093217731477297E-2</v>
      </c>
      <c r="I154" s="35">
        <f t="shared" si="24"/>
        <v>-1.9538876049499224E-2</v>
      </c>
      <c r="J154" s="5">
        <f t="shared" si="25"/>
        <v>0</v>
      </c>
      <c r="K154" s="5">
        <f t="shared" si="26"/>
        <v>0</v>
      </c>
    </row>
    <row r="155" spans="1:11" x14ac:dyDescent="0.2">
      <c r="A155" s="20">
        <v>41498</v>
      </c>
      <c r="B155" s="21">
        <v>1689.469971</v>
      </c>
      <c r="C155" s="3">
        <f t="shared" si="20"/>
        <v>-1.1535857171363676E-3</v>
      </c>
      <c r="D155" s="29">
        <f t="shared" si="21"/>
        <v>1.3307600067810275E-6</v>
      </c>
      <c r="E155" s="3">
        <f t="shared" si="22"/>
        <v>1.9045178357444267E-5</v>
      </c>
      <c r="F155" s="29">
        <f t="shared" si="23"/>
        <v>4.3640781795751859E-3</v>
      </c>
      <c r="G155" s="37">
        <f t="shared" si="18"/>
        <v>1.3800426934498899E-2</v>
      </c>
      <c r="H155" s="35">
        <f t="shared" si="19"/>
        <v>-3.210459385992747E-2</v>
      </c>
      <c r="I155" s="35">
        <f t="shared" si="24"/>
        <v>-3.8312625112471403E-2</v>
      </c>
      <c r="J155" s="5">
        <f t="shared" si="25"/>
        <v>1</v>
      </c>
      <c r="K155" s="5">
        <f t="shared" si="26"/>
        <v>0</v>
      </c>
    </row>
    <row r="156" spans="1:11" x14ac:dyDescent="0.2">
      <c r="A156" s="20">
        <v>41499</v>
      </c>
      <c r="B156" s="21">
        <v>1694.160034</v>
      </c>
      <c r="C156" s="3">
        <f t="shared" si="20"/>
        <v>2.772209725484634E-3</v>
      </c>
      <c r="D156" s="29">
        <f t="shared" si="21"/>
        <v>7.6851467620715899E-6</v>
      </c>
      <c r="E156" s="3">
        <f t="shared" si="22"/>
        <v>1.408514121925856E-5</v>
      </c>
      <c r="F156" s="29">
        <f t="shared" si="23"/>
        <v>3.7530176151010218E-3</v>
      </c>
      <c r="G156" s="37">
        <f t="shared" si="18"/>
        <v>1.1868083762452372E-2</v>
      </c>
      <c r="H156" s="35">
        <f t="shared" si="19"/>
        <v>-2.7609291429719698E-2</v>
      </c>
      <c r="I156" s="35">
        <f t="shared" si="24"/>
        <v>-3.0378684564582103E-2</v>
      </c>
      <c r="J156" s="5">
        <f t="shared" si="25"/>
        <v>1</v>
      </c>
      <c r="K156" s="5">
        <f t="shared" si="26"/>
        <v>1</v>
      </c>
    </row>
    <row r="157" spans="1:11" x14ac:dyDescent="0.2">
      <c r="A157" s="20">
        <v>41500</v>
      </c>
      <c r="B157" s="21">
        <v>1685.3900149999999</v>
      </c>
      <c r="C157" s="3">
        <f t="shared" si="20"/>
        <v>-5.1900629132010899E-3</v>
      </c>
      <c r="D157" s="29">
        <f t="shared" si="21"/>
        <v>2.6936753042985385E-5</v>
      </c>
      <c r="E157" s="3">
        <f t="shared" si="22"/>
        <v>1.2293142771246208E-5</v>
      </c>
      <c r="F157" s="29">
        <f t="shared" si="23"/>
        <v>3.5061578360430679E-3</v>
      </c>
      <c r="G157" s="37">
        <f t="shared" si="18"/>
        <v>1.1087444597943301E-2</v>
      </c>
      <c r="H157" s="35">
        <f t="shared" si="19"/>
        <v>-2.5793253168971002E-2</v>
      </c>
      <c r="I157" s="35">
        <f t="shared" si="24"/>
        <v>-1.4032642589778738E-2</v>
      </c>
      <c r="J157" s="5">
        <f t="shared" si="25"/>
        <v>0</v>
      </c>
      <c r="K157" s="5">
        <f t="shared" si="26"/>
        <v>0</v>
      </c>
    </row>
    <row r="158" spans="1:11" x14ac:dyDescent="0.2">
      <c r="A158" s="20">
        <v>41501</v>
      </c>
      <c r="B158" s="21">
        <v>1661.3199460000001</v>
      </c>
      <c r="C158" s="3">
        <f t="shared" si="20"/>
        <v>-1.4384565330551637E-2</v>
      </c>
      <c r="D158" s="29">
        <f t="shared" si="21"/>
        <v>2.069157197489081E-4</v>
      </c>
      <c r="E158" s="3">
        <f t="shared" si="22"/>
        <v>1.6393353647333176E-5</v>
      </c>
      <c r="F158" s="29">
        <f t="shared" si="23"/>
        <v>4.0488706632014282E-3</v>
      </c>
      <c r="G158" s="37">
        <f t="shared" si="18"/>
        <v>1.2803653247153008E-2</v>
      </c>
      <c r="H158" s="35">
        <f t="shared" si="19"/>
        <v>-2.9785751511470508E-2</v>
      </c>
      <c r="I158" s="35">
        <f t="shared" si="24"/>
        <v>-1.3901942151486858E-2</v>
      </c>
      <c r="J158" s="5">
        <f t="shared" si="25"/>
        <v>0</v>
      </c>
      <c r="K158" s="5">
        <f t="shared" si="26"/>
        <v>0</v>
      </c>
    </row>
    <row r="159" spans="1:11" x14ac:dyDescent="0.2">
      <c r="A159" s="20">
        <v>41502</v>
      </c>
      <c r="B159" s="21">
        <v>1655.829956</v>
      </c>
      <c r="C159" s="3">
        <f t="shared" si="20"/>
        <v>-3.3100674825096146E-3</v>
      </c>
      <c r="D159" s="29">
        <f t="shared" si="21"/>
        <v>1.0956546738767537E-5</v>
      </c>
      <c r="E159" s="3">
        <f t="shared" si="22"/>
        <v>6.9739616155774166E-5</v>
      </c>
      <c r="F159" s="29">
        <f t="shared" si="23"/>
        <v>8.3510248566133587E-3</v>
      </c>
      <c r="G159" s="37">
        <f t="shared" si="18"/>
        <v>2.6408259343579269E-2</v>
      </c>
      <c r="H159" s="35">
        <f t="shared" si="19"/>
        <v>-6.1434797981054799E-2</v>
      </c>
      <c r="I159" s="35">
        <f t="shared" si="24"/>
        <v>-3.8285891431395435E-3</v>
      </c>
      <c r="J159" s="5">
        <f t="shared" si="25"/>
        <v>0</v>
      </c>
      <c r="K159" s="5">
        <f t="shared" si="26"/>
        <v>0</v>
      </c>
    </row>
    <row r="160" spans="1:11" x14ac:dyDescent="0.2">
      <c r="A160" s="20">
        <v>41505</v>
      </c>
      <c r="B160" s="21">
        <v>1646.0600589999999</v>
      </c>
      <c r="C160" s="3">
        <f t="shared" si="20"/>
        <v>-5.9177776773251568E-3</v>
      </c>
      <c r="D160" s="29">
        <f t="shared" si="21"/>
        <v>3.502009263824793E-5</v>
      </c>
      <c r="E160" s="3">
        <f t="shared" si="22"/>
        <v>5.3280356719012305E-5</v>
      </c>
      <c r="F160" s="29">
        <f t="shared" si="23"/>
        <v>7.2993394714187879E-3</v>
      </c>
      <c r="G160" s="37">
        <f t="shared" si="18"/>
        <v>2.3082538144452901E-2</v>
      </c>
      <c r="H160" s="35">
        <f t="shared" si="19"/>
        <v>-5.3698013539814619E-2</v>
      </c>
      <c r="I160" s="35">
        <f t="shared" si="24"/>
        <v>4.4168536431553752E-4</v>
      </c>
      <c r="J160" s="5">
        <f t="shared" si="25"/>
        <v>0</v>
      </c>
      <c r="K160" s="5">
        <f t="shared" si="26"/>
        <v>0</v>
      </c>
    </row>
    <row r="161" spans="1:11" x14ac:dyDescent="0.2">
      <c r="A161" s="20">
        <v>41506</v>
      </c>
      <c r="B161" s="21">
        <v>1652.349976</v>
      </c>
      <c r="C161" s="3">
        <f t="shared" si="20"/>
        <v>3.8139131021598469E-3</v>
      </c>
      <c r="D161" s="29">
        <f t="shared" si="21"/>
        <v>1.4545933150826547E-5</v>
      </c>
      <c r="E161" s="3">
        <f t="shared" si="22"/>
        <v>4.8167482776398273E-5</v>
      </c>
      <c r="F161" s="29">
        <f t="shared" si="23"/>
        <v>6.9402797332959332E-3</v>
      </c>
      <c r="G161" s="37">
        <f t="shared" si="18"/>
        <v>2.1947091555921089E-2</v>
      </c>
      <c r="H161" s="35">
        <f t="shared" si="19"/>
        <v>-5.1056569782496716E-2</v>
      </c>
      <c r="I161" s="35">
        <f t="shared" si="24"/>
        <v>7.4471865171365503E-3</v>
      </c>
      <c r="J161" s="5">
        <f t="shared" si="25"/>
        <v>0</v>
      </c>
      <c r="K161" s="5">
        <f t="shared" si="26"/>
        <v>0</v>
      </c>
    </row>
    <row r="162" spans="1:11" x14ac:dyDescent="0.2">
      <c r="A162" s="20">
        <v>41507</v>
      </c>
      <c r="B162" s="21">
        <v>1642.8000489999999</v>
      </c>
      <c r="C162" s="3">
        <f t="shared" si="20"/>
        <v>-5.7963696133137383E-3</v>
      </c>
      <c r="D162" s="29">
        <f t="shared" si="21"/>
        <v>3.3597900694146853E-5</v>
      </c>
      <c r="E162" s="3">
        <f t="shared" si="22"/>
        <v>3.8753448881238189E-5</v>
      </c>
      <c r="F162" s="29">
        <f t="shared" si="23"/>
        <v>6.2252268136380531E-3</v>
      </c>
      <c r="G162" s="37">
        <f t="shared" si="18"/>
        <v>1.9685895682248801E-2</v>
      </c>
      <c r="H162" s="35">
        <f t="shared" si="19"/>
        <v>-4.5796241568989267E-2</v>
      </c>
      <c r="I162" s="35">
        <f t="shared" si="24"/>
        <v>-1.0808254335089244E-3</v>
      </c>
      <c r="J162" s="5">
        <f t="shared" si="25"/>
        <v>0</v>
      </c>
      <c r="K162" s="5">
        <f t="shared" si="26"/>
        <v>0</v>
      </c>
    </row>
    <row r="163" spans="1:11" x14ac:dyDescent="0.2">
      <c r="A163" s="20">
        <v>41508</v>
      </c>
      <c r="B163" s="21">
        <v>1656.959961</v>
      </c>
      <c r="C163" s="3">
        <f t="shared" si="20"/>
        <v>8.5824416765103891E-3</v>
      </c>
      <c r="D163" s="29">
        <f t="shared" si="21"/>
        <v>7.3658305130702462E-5</v>
      </c>
      <c r="E163" s="3">
        <f t="shared" si="22"/>
        <v>3.7309895388852619E-5</v>
      </c>
      <c r="F163" s="29">
        <f t="shared" si="23"/>
        <v>6.1081826584388106E-3</v>
      </c>
      <c r="G163" s="37">
        <f t="shared" si="18"/>
        <v>1.9315769565008953E-2</v>
      </c>
      <c r="H163" s="35">
        <f t="shared" si="19"/>
        <v>-4.4935199463021352E-2</v>
      </c>
      <c r="I163" s="35">
        <f t="shared" si="24"/>
        <v>4.9232148373140328E-3</v>
      </c>
      <c r="J163" s="5">
        <f t="shared" si="25"/>
        <v>0</v>
      </c>
      <c r="K163" s="5">
        <f t="shared" si="26"/>
        <v>0</v>
      </c>
    </row>
    <row r="164" spans="1:11" x14ac:dyDescent="0.2">
      <c r="A164" s="20">
        <v>41509</v>
      </c>
      <c r="B164" s="21">
        <v>1663.5</v>
      </c>
      <c r="C164" s="3">
        <f t="shared" si="20"/>
        <v>3.9392418724934625E-3</v>
      </c>
      <c r="D164" s="29">
        <f t="shared" si="21"/>
        <v>1.5517626530005801E-5</v>
      </c>
      <c r="E164" s="3">
        <f t="shared" si="22"/>
        <v>4.7487450116570577E-5</v>
      </c>
      <c r="F164" s="29">
        <f t="shared" si="23"/>
        <v>6.8911138516621956E-3</v>
      </c>
      <c r="G164" s="37">
        <f t="shared" si="18"/>
        <v>2.1791615386788237E-2</v>
      </c>
      <c r="H164" s="35">
        <f t="shared" si="19"/>
        <v>-5.0694878126970488E-2</v>
      </c>
      <c r="I164" s="35">
        <f t="shared" si="24"/>
        <v>1.6289994554797821E-2</v>
      </c>
      <c r="J164" s="5">
        <f t="shared" si="25"/>
        <v>0</v>
      </c>
      <c r="K164" s="5">
        <f t="shared" si="26"/>
        <v>0</v>
      </c>
    </row>
    <row r="165" spans="1:11" x14ac:dyDescent="0.2">
      <c r="A165" s="20">
        <v>41512</v>
      </c>
      <c r="B165" s="21">
        <v>1656.780029</v>
      </c>
      <c r="C165" s="3">
        <f t="shared" si="20"/>
        <v>-4.0478394092464407E-3</v>
      </c>
      <c r="D165" s="29">
        <f t="shared" si="21"/>
        <v>1.6385003883048573E-5</v>
      </c>
      <c r="E165" s="3">
        <f t="shared" si="22"/>
        <v>3.8535899512332441E-5</v>
      </c>
      <c r="F165" s="29">
        <f t="shared" si="23"/>
        <v>6.2077290140865882E-3</v>
      </c>
      <c r="G165" s="37">
        <f t="shared" si="18"/>
        <v>1.9630562781625099E-2</v>
      </c>
      <c r="H165" s="35">
        <f t="shared" si="19"/>
        <v>-4.5667517993258799E-2</v>
      </c>
      <c r="I165" s="35">
        <f t="shared" si="24"/>
        <v>3.533916871465953E-2</v>
      </c>
      <c r="J165" s="5">
        <f t="shared" si="25"/>
        <v>0</v>
      </c>
      <c r="K165" s="5">
        <f t="shared" si="26"/>
        <v>0</v>
      </c>
    </row>
    <row r="166" spans="1:11" x14ac:dyDescent="0.2">
      <c r="A166" s="20">
        <v>41513</v>
      </c>
      <c r="B166" s="21">
        <v>1630.4799800000001</v>
      </c>
      <c r="C166" s="3">
        <f t="shared" si="20"/>
        <v>-1.6001539337487443E-2</v>
      </c>
      <c r="D166" s="29">
        <f t="shared" si="21"/>
        <v>2.5604926116915808E-4</v>
      </c>
      <c r="E166" s="3">
        <f t="shared" si="22"/>
        <v>3.2333648736132959E-5</v>
      </c>
      <c r="F166" s="29">
        <f t="shared" si="23"/>
        <v>5.6862684368690301E-3</v>
      </c>
      <c r="G166" s="37">
        <f t="shared" si="18"/>
        <v>1.7981559647631505E-2</v>
      </c>
      <c r="H166" s="35">
        <f t="shared" si="19"/>
        <v>-4.1831363058206124E-2</v>
      </c>
      <c r="I166" s="35">
        <f t="shared" si="24"/>
        <v>2.9209149215278056E-2</v>
      </c>
      <c r="J166" s="5">
        <f t="shared" si="25"/>
        <v>0</v>
      </c>
      <c r="K166" s="5">
        <f t="shared" si="26"/>
        <v>0</v>
      </c>
    </row>
    <row r="167" spans="1:11" x14ac:dyDescent="0.2">
      <c r="A167" s="20">
        <v>41514</v>
      </c>
      <c r="B167" s="21">
        <v>1634.959961</v>
      </c>
      <c r="C167" s="3">
        <f t="shared" si="20"/>
        <v>2.7438776346883054E-3</v>
      </c>
      <c r="D167" s="29">
        <f t="shared" si="21"/>
        <v>7.52886447414269E-6</v>
      </c>
      <c r="E167" s="3">
        <f t="shared" si="22"/>
        <v>9.4974020217380005E-5</v>
      </c>
      <c r="F167" s="29">
        <f t="shared" si="23"/>
        <v>9.7454615189522965E-3</v>
      </c>
      <c r="G167" s="37">
        <f t="shared" si="18"/>
        <v>3.081785524941345E-2</v>
      </c>
      <c r="H167" s="35">
        <f t="shared" si="19"/>
        <v>-7.169305204197135E-2</v>
      </c>
      <c r="I167" s="35">
        <f t="shared" si="24"/>
        <v>2.995867405279529E-2</v>
      </c>
      <c r="J167" s="5">
        <f t="shared" si="25"/>
        <v>0</v>
      </c>
      <c r="K167" s="5">
        <f t="shared" si="26"/>
        <v>0</v>
      </c>
    </row>
    <row r="168" spans="1:11" x14ac:dyDescent="0.2">
      <c r="A168" s="20">
        <v>41515</v>
      </c>
      <c r="B168" s="21">
        <v>1638.170044</v>
      </c>
      <c r="C168" s="3">
        <f t="shared" si="20"/>
        <v>1.9614766442517134E-3</v>
      </c>
      <c r="D168" s="29">
        <f t="shared" si="21"/>
        <v>3.8473906259449626E-6</v>
      </c>
      <c r="E168" s="3">
        <f t="shared" si="22"/>
        <v>7.0489376609273561E-5</v>
      </c>
      <c r="F168" s="29">
        <f t="shared" si="23"/>
        <v>8.3957951743282525E-3</v>
      </c>
      <c r="G168" s="37">
        <f t="shared" si="18"/>
        <v>2.6549835519127717E-2</v>
      </c>
      <c r="H168" s="35">
        <f t="shared" si="19"/>
        <v>-6.1764153416056768E-2</v>
      </c>
      <c r="I168" s="35">
        <f t="shared" si="24"/>
        <v>3.8815049775592844E-2</v>
      </c>
      <c r="J168" s="5">
        <f t="shared" si="25"/>
        <v>0</v>
      </c>
      <c r="K168" s="5">
        <f t="shared" si="26"/>
        <v>0</v>
      </c>
    </row>
    <row r="169" spans="1:11" x14ac:dyDescent="0.2">
      <c r="A169" s="20">
        <v>41516</v>
      </c>
      <c r="B169" s="21">
        <v>1632.969971</v>
      </c>
      <c r="C169" s="3">
        <f t="shared" si="20"/>
        <v>-3.1793670442177291E-3</v>
      </c>
      <c r="D169" s="29">
        <f t="shared" si="21"/>
        <v>1.010837480185778E-5</v>
      </c>
      <c r="E169" s="3">
        <f t="shared" si="22"/>
        <v>5.1829620533941554E-5</v>
      </c>
      <c r="F169" s="29">
        <f t="shared" si="23"/>
        <v>7.1992791676626592E-3</v>
      </c>
      <c r="G169" s="37">
        <f t="shared" si="18"/>
        <v>2.2766119681215231E-2</v>
      </c>
      <c r="H169" s="35">
        <f t="shared" si="19"/>
        <v>-5.2961914120554399E-2</v>
      </c>
      <c r="I169" s="35">
        <f t="shared" si="24"/>
        <v>3.886834393469514E-2</v>
      </c>
      <c r="J169" s="5">
        <f t="shared" si="25"/>
        <v>0</v>
      </c>
      <c r="K169" s="5">
        <f t="shared" si="26"/>
        <v>0</v>
      </c>
    </row>
    <row r="170" spans="1:11" x14ac:dyDescent="0.2">
      <c r="A170" s="20">
        <v>41520</v>
      </c>
      <c r="B170" s="21">
        <v>1639.7700199999999</v>
      </c>
      <c r="C170" s="3">
        <f t="shared" si="20"/>
        <v>4.1555753310222208E-3</v>
      </c>
      <c r="D170" s="29">
        <f t="shared" si="21"/>
        <v>1.726880633180044E-5</v>
      </c>
      <c r="E170" s="3">
        <f t="shared" si="22"/>
        <v>4.0147671728958095E-5</v>
      </c>
      <c r="F170" s="29">
        <f t="shared" si="23"/>
        <v>6.3362190404813263E-3</v>
      </c>
      <c r="G170" s="37">
        <f t="shared" si="18"/>
        <v>2.0036883921647625E-2</v>
      </c>
      <c r="H170" s="35">
        <f t="shared" si="19"/>
        <v>-4.6612762313528053E-2</v>
      </c>
      <c r="I170" s="35">
        <f t="shared" si="24"/>
        <v>4.2888278017670603E-2</v>
      </c>
      <c r="J170" s="5">
        <f t="shared" si="25"/>
        <v>0</v>
      </c>
      <c r="K170" s="5">
        <f t="shared" si="26"/>
        <v>0</v>
      </c>
    </row>
    <row r="171" spans="1:11" x14ac:dyDescent="0.2">
      <c r="A171" s="20">
        <v>41521</v>
      </c>
      <c r="B171" s="21">
        <v>1653.079956</v>
      </c>
      <c r="C171" s="3">
        <f t="shared" si="20"/>
        <v>8.0841876096148183E-3</v>
      </c>
      <c r="D171" s="29">
        <f t="shared" si="21"/>
        <v>6.5354089307449753E-5</v>
      </c>
      <c r="E171" s="3">
        <f t="shared" si="22"/>
        <v>3.3741589417753951E-5</v>
      </c>
      <c r="F171" s="29">
        <f t="shared" si="23"/>
        <v>5.8087511065420894E-3</v>
      </c>
      <c r="G171" s="37">
        <f t="shared" si="18"/>
        <v>1.8368883857696403E-2</v>
      </c>
      <c r="H171" s="35">
        <f t="shared" si="19"/>
        <v>-4.2732413910855145E-2</v>
      </c>
      <c r="I171" s="35">
        <f t="shared" si="24"/>
        <v>3.98344921623522E-2</v>
      </c>
      <c r="J171" s="5">
        <f t="shared" si="25"/>
        <v>0</v>
      </c>
      <c r="K171" s="5">
        <f t="shared" si="26"/>
        <v>0</v>
      </c>
    </row>
    <row r="172" spans="1:11" x14ac:dyDescent="0.2">
      <c r="A172" s="20">
        <v>41522</v>
      </c>
      <c r="B172" s="21">
        <v>1655.079956</v>
      </c>
      <c r="C172" s="3">
        <f t="shared" si="20"/>
        <v>1.2091315395072581E-3</v>
      </c>
      <c r="D172" s="29">
        <f t="shared" si="21"/>
        <v>1.461999079831192E-6</v>
      </c>
      <c r="E172" s="3">
        <f t="shared" si="22"/>
        <v>4.2593089386868774E-5</v>
      </c>
      <c r="F172" s="29">
        <f t="shared" si="23"/>
        <v>6.526338129982906E-3</v>
      </c>
      <c r="G172" s="37">
        <f t="shared" si="18"/>
        <v>2.0638093271150022E-2</v>
      </c>
      <c r="H172" s="35">
        <f t="shared" si="19"/>
        <v>-4.8011384405596436E-2</v>
      </c>
      <c r="I172" s="35">
        <f t="shared" si="24"/>
        <v>3.253700826422621E-2</v>
      </c>
      <c r="J172" s="5">
        <f t="shared" si="25"/>
        <v>0</v>
      </c>
      <c r="K172" s="5">
        <f t="shared" si="26"/>
        <v>0</v>
      </c>
    </row>
    <row r="173" spans="1:11" x14ac:dyDescent="0.2">
      <c r="A173" s="20">
        <v>41523</v>
      </c>
      <c r="B173" s="21">
        <v>1655.170044</v>
      </c>
      <c r="C173" s="3">
        <f t="shared" si="20"/>
        <v>5.4429725864882412E-5</v>
      </c>
      <c r="D173" s="29">
        <f t="shared" si="21"/>
        <v>2.9625950577262492E-9</v>
      </c>
      <c r="E173" s="3">
        <f t="shared" si="22"/>
        <v>3.1076384100898249E-5</v>
      </c>
      <c r="F173" s="29">
        <f t="shared" si="23"/>
        <v>5.574619637329371E-3</v>
      </c>
      <c r="G173" s="37">
        <f t="shared" si="18"/>
        <v>1.7628495143062625E-2</v>
      </c>
      <c r="H173" s="35">
        <f t="shared" si="19"/>
        <v>-4.1010012198603028E-2</v>
      </c>
      <c r="I173" s="35">
        <f t="shared" si="24"/>
        <v>1.7862967389628878E-2</v>
      </c>
      <c r="J173" s="5">
        <f t="shared" si="25"/>
        <v>0</v>
      </c>
      <c r="K173" s="5">
        <f t="shared" si="26"/>
        <v>0</v>
      </c>
    </row>
    <row r="174" spans="1:11" x14ac:dyDescent="0.2">
      <c r="A174" s="20">
        <v>41526</v>
      </c>
      <c r="B174" s="21">
        <v>1671.709961</v>
      </c>
      <c r="C174" s="3">
        <f t="shared" si="20"/>
        <v>9.9432821433165074E-3</v>
      </c>
      <c r="D174" s="29">
        <f t="shared" si="21"/>
        <v>9.8868859781596914E-5</v>
      </c>
      <c r="E174" s="3">
        <f t="shared" si="22"/>
        <v>2.2375826079262902E-5</v>
      </c>
      <c r="F174" s="29">
        <f t="shared" si="23"/>
        <v>4.7303093005915484E-3</v>
      </c>
      <c r="G174" s="37">
        <f t="shared" si="18"/>
        <v>1.4958551426947365E-2</v>
      </c>
      <c r="H174" s="35">
        <f t="shared" si="19"/>
        <v>-3.4798794310809587E-2</v>
      </c>
      <c r="I174" s="35">
        <f t="shared" si="24"/>
        <v>7.9435055102934186E-3</v>
      </c>
      <c r="J174" s="5">
        <f t="shared" si="25"/>
        <v>0</v>
      </c>
      <c r="K174" s="5">
        <f t="shared" si="26"/>
        <v>0</v>
      </c>
    </row>
    <row r="175" spans="1:11" x14ac:dyDescent="0.2">
      <c r="A175" s="20">
        <v>41527</v>
      </c>
      <c r="B175" s="21">
        <v>1683.98999</v>
      </c>
      <c r="C175" s="3">
        <f t="shared" si="20"/>
        <v>7.3189403082372494E-3</v>
      </c>
      <c r="D175" s="29">
        <f t="shared" si="21"/>
        <v>5.3566887235539962E-5</v>
      </c>
      <c r="E175" s="3">
        <f t="shared" si="22"/>
        <v>4.3793875515916431E-5</v>
      </c>
      <c r="F175" s="29">
        <f t="shared" si="23"/>
        <v>6.6176941237803093E-3</v>
      </c>
      <c r="G175" s="37">
        <f t="shared" si="18"/>
        <v>2.0926986289458032E-2</v>
      </c>
      <c r="H175" s="35">
        <f t="shared" si="19"/>
        <v>-4.8683450064562518E-2</v>
      </c>
      <c r="I175" s="35">
        <f t="shared" si="24"/>
        <v>2.1526457782364253E-3</v>
      </c>
      <c r="J175" s="5">
        <f t="shared" si="25"/>
        <v>0</v>
      </c>
      <c r="K175" s="5">
        <f t="shared" si="26"/>
        <v>0</v>
      </c>
    </row>
    <row r="176" spans="1:11" x14ac:dyDescent="0.2">
      <c r="A176" s="20">
        <v>41528</v>
      </c>
      <c r="B176" s="21">
        <v>1689.130005</v>
      </c>
      <c r="C176" s="3">
        <f t="shared" si="20"/>
        <v>3.0476348223741328E-3</v>
      </c>
      <c r="D176" s="29">
        <f t="shared" si="21"/>
        <v>9.2880780105474117E-6</v>
      </c>
      <c r="E176" s="3">
        <f t="shared" si="22"/>
        <v>4.653031879741102E-5</v>
      </c>
      <c r="F176" s="29">
        <f t="shared" si="23"/>
        <v>6.8213135683247265E-3</v>
      </c>
      <c r="G176" s="37">
        <f t="shared" si="18"/>
        <v>2.1570887510116737E-2</v>
      </c>
      <c r="H176" s="35">
        <f t="shared" si="19"/>
        <v>-5.0181388300334195E-2</v>
      </c>
      <c r="I176" s="35">
        <f t="shared" si="24"/>
        <v>9.0181532462089639E-3</v>
      </c>
      <c r="J176" s="5">
        <f t="shared" si="25"/>
        <v>0</v>
      </c>
      <c r="K176" s="5">
        <f t="shared" si="26"/>
        <v>0</v>
      </c>
    </row>
    <row r="177" spans="1:11" x14ac:dyDescent="0.2">
      <c r="A177" s="20">
        <v>41529</v>
      </c>
      <c r="B177" s="21">
        <v>1683.420044</v>
      </c>
      <c r="C177" s="3">
        <f t="shared" si="20"/>
        <v>-3.3861418646932984E-3</v>
      </c>
      <c r="D177" s="29">
        <f t="shared" si="21"/>
        <v>1.1465956727828608E-5</v>
      </c>
      <c r="E177" s="3">
        <f t="shared" si="22"/>
        <v>3.6102491377089206E-5</v>
      </c>
      <c r="F177" s="29">
        <f t="shared" si="23"/>
        <v>6.0085348777459222E-3</v>
      </c>
      <c r="G177" s="37">
        <f t="shared" si="18"/>
        <v>1.9000655614238474E-2</v>
      </c>
      <c r="H177" s="35">
        <f t="shared" si="19"/>
        <v>-4.4202134793565842E-2</v>
      </c>
      <c r="I177" s="35">
        <f t="shared" si="24"/>
        <v>2.2250300688023035E-3</v>
      </c>
      <c r="J177" s="5">
        <f t="shared" si="25"/>
        <v>0</v>
      </c>
      <c r="K177" s="5">
        <f t="shared" si="26"/>
        <v>0</v>
      </c>
    </row>
    <row r="178" spans="1:11" x14ac:dyDescent="0.2">
      <c r="A178" s="20">
        <v>41530</v>
      </c>
      <c r="B178" s="21">
        <v>1687.98999</v>
      </c>
      <c r="C178" s="3">
        <f t="shared" si="20"/>
        <v>2.711001481768862E-3</v>
      </c>
      <c r="D178" s="29">
        <f t="shared" si="21"/>
        <v>7.3495290341529654E-6</v>
      </c>
      <c r="E178" s="3">
        <f t="shared" si="22"/>
        <v>2.9204261675296239E-5</v>
      </c>
      <c r="F178" s="29">
        <f t="shared" si="23"/>
        <v>5.4040967492538696E-3</v>
      </c>
      <c r="G178" s="37">
        <f t="shared" si="18"/>
        <v>1.7089254423554072E-2</v>
      </c>
      <c r="H178" s="35">
        <f t="shared" si="19"/>
        <v>-3.9755550697178052E-2</v>
      </c>
      <c r="I178" s="35">
        <f t="shared" si="24"/>
        <v>-9.4994584887564057E-3</v>
      </c>
      <c r="J178" s="5">
        <f t="shared" si="25"/>
        <v>0</v>
      </c>
      <c r="K178" s="5">
        <f t="shared" si="26"/>
        <v>0</v>
      </c>
    </row>
    <row r="179" spans="1:11" x14ac:dyDescent="0.2">
      <c r="A179" s="20">
        <v>41533</v>
      </c>
      <c r="B179" s="21">
        <v>1697.599976</v>
      </c>
      <c r="C179" s="3">
        <f t="shared" si="20"/>
        <v>5.6770086785799985E-3</v>
      </c>
      <c r="D179" s="29">
        <f t="shared" si="21"/>
        <v>3.222842753667262E-5</v>
      </c>
      <c r="E179" s="3">
        <f t="shared" si="22"/>
        <v>2.308493653577612E-5</v>
      </c>
      <c r="F179" s="29">
        <f t="shared" si="23"/>
        <v>4.8046786089993698E-3</v>
      </c>
      <c r="G179" s="37">
        <f t="shared" si="18"/>
        <v>1.5193727829527591E-2</v>
      </c>
      <c r="H179" s="35">
        <f t="shared" si="19"/>
        <v>-3.5345896434976667E-2</v>
      </c>
      <c r="I179" s="35">
        <f t="shared" si="24"/>
        <v>-5.741603397686413E-3</v>
      </c>
      <c r="J179" s="5">
        <f t="shared" si="25"/>
        <v>0</v>
      </c>
      <c r="K179" s="5">
        <f t="shared" si="26"/>
        <v>0</v>
      </c>
    </row>
    <row r="180" spans="1:11" x14ac:dyDescent="0.2">
      <c r="A180" s="20">
        <v>41534</v>
      </c>
      <c r="B180" s="21">
        <v>1704.76001</v>
      </c>
      <c r="C180" s="3">
        <f t="shared" si="20"/>
        <v>4.2088694901244251E-3</v>
      </c>
      <c r="D180" s="29">
        <f t="shared" si="21"/>
        <v>1.7714582384900237E-5</v>
      </c>
      <c r="E180" s="3">
        <f t="shared" si="22"/>
        <v>2.5645114016027138E-5</v>
      </c>
      <c r="F180" s="29">
        <f t="shared" si="23"/>
        <v>5.0641005140130407E-3</v>
      </c>
      <c r="G180" s="37">
        <f t="shared" si="18"/>
        <v>1.6014091924310647E-2</v>
      </c>
      <c r="H180" s="35">
        <f t="shared" si="19"/>
        <v>-3.7254348702814667E-2</v>
      </c>
      <c r="I180" s="35">
        <f t="shared" si="24"/>
        <v>-1.85126170298009E-2</v>
      </c>
      <c r="J180" s="5">
        <f t="shared" si="25"/>
        <v>0</v>
      </c>
      <c r="K180" s="5">
        <f t="shared" si="26"/>
        <v>0</v>
      </c>
    </row>
    <row r="181" spans="1:11" x14ac:dyDescent="0.2">
      <c r="A181" s="20">
        <v>41535</v>
      </c>
      <c r="B181" s="21">
        <v>1725.5200199999999</v>
      </c>
      <c r="C181" s="3">
        <f t="shared" si="20"/>
        <v>1.2104121692590333E-2</v>
      </c>
      <c r="D181" s="29">
        <f t="shared" si="21"/>
        <v>1.4650976194903586E-4</v>
      </c>
      <c r="E181" s="3">
        <f t="shared" si="22"/>
        <v>2.3424565159311607E-5</v>
      </c>
      <c r="F181" s="29">
        <f t="shared" si="23"/>
        <v>4.8398930937895322E-3</v>
      </c>
      <c r="G181" s="37">
        <f t="shared" si="18"/>
        <v>1.530508580809386E-2</v>
      </c>
      <c r="H181" s="35">
        <f t="shared" si="19"/>
        <v>-3.5604953831671796E-2</v>
      </c>
      <c r="I181" s="35">
        <f t="shared" si="24"/>
        <v>-2.5687935252401605E-2</v>
      </c>
      <c r="J181" s="5">
        <f t="shared" si="25"/>
        <v>0</v>
      </c>
      <c r="K181" s="5">
        <f t="shared" si="26"/>
        <v>0</v>
      </c>
    </row>
    <row r="182" spans="1:11" x14ac:dyDescent="0.2">
      <c r="A182" s="20">
        <v>41536</v>
      </c>
      <c r="B182" s="21">
        <v>1722.339966</v>
      </c>
      <c r="C182" s="3">
        <f t="shared" si="20"/>
        <v>-1.8446543158112249E-3</v>
      </c>
      <c r="D182" s="29">
        <f t="shared" si="21"/>
        <v>3.4027495448409781E-6</v>
      </c>
      <c r="E182" s="3">
        <f t="shared" si="22"/>
        <v>5.7888420260434402E-5</v>
      </c>
      <c r="F182" s="29">
        <f t="shared" si="23"/>
        <v>7.6084440104685269E-3</v>
      </c>
      <c r="G182" s="37">
        <f t="shared" si="18"/>
        <v>2.4060012522946535E-2</v>
      </c>
      <c r="H182" s="35">
        <f t="shared" si="19"/>
        <v>-5.5971958982152681E-2</v>
      </c>
      <c r="I182" s="35">
        <f t="shared" si="24"/>
        <v>-1.1416414268814607E-2</v>
      </c>
      <c r="J182" s="5">
        <f t="shared" si="25"/>
        <v>0</v>
      </c>
      <c r="K182" s="5">
        <f t="shared" si="26"/>
        <v>0</v>
      </c>
    </row>
    <row r="183" spans="1:11" x14ac:dyDescent="0.2">
      <c r="A183" s="20">
        <v>41537</v>
      </c>
      <c r="B183" s="21">
        <v>1709.910034</v>
      </c>
      <c r="C183" s="3">
        <f t="shared" si="20"/>
        <v>-7.2430541722609517E-3</v>
      </c>
      <c r="D183" s="29">
        <f t="shared" si="21"/>
        <v>5.246183374230678E-5</v>
      </c>
      <c r="E183" s="3">
        <f t="shared" si="22"/>
        <v>4.2632432460068245E-5</v>
      </c>
      <c r="F183" s="29">
        <f t="shared" si="23"/>
        <v>6.5293516109999963E-3</v>
      </c>
      <c r="G183" s="37">
        <f t="shared" si="18"/>
        <v>2.0647622734849706E-2</v>
      </c>
      <c r="H183" s="35">
        <f t="shared" si="19"/>
        <v>-4.8033553253214942E-2</v>
      </c>
      <c r="I183" s="35">
        <f t="shared" si="24"/>
        <v>-1.5228403144269287E-2</v>
      </c>
      <c r="J183" s="5">
        <f t="shared" si="25"/>
        <v>0</v>
      </c>
      <c r="K183" s="5">
        <f t="shared" si="26"/>
        <v>0</v>
      </c>
    </row>
    <row r="184" spans="1:11" x14ac:dyDescent="0.2">
      <c r="A184" s="20">
        <v>41540</v>
      </c>
      <c r="B184" s="21">
        <v>1701.839966</v>
      </c>
      <c r="C184" s="3">
        <f t="shared" si="20"/>
        <v>-4.7307587312808378E-3</v>
      </c>
      <c r="D184" s="29">
        <f t="shared" si="21"/>
        <v>2.2380078173589881E-5</v>
      </c>
      <c r="E184" s="3">
        <f t="shared" si="22"/>
        <v>4.5384664819095037E-5</v>
      </c>
      <c r="F184" s="29">
        <f t="shared" si="23"/>
        <v>6.7368141446157645E-3</v>
      </c>
      <c r="G184" s="37">
        <f t="shared" si="18"/>
        <v>2.1303676870224782E-2</v>
      </c>
      <c r="H184" s="35">
        <f t="shared" si="19"/>
        <v>-4.9559763396300451E-2</v>
      </c>
      <c r="I184" s="35">
        <f t="shared" si="24"/>
        <v>-2.5036631538162359E-2</v>
      </c>
      <c r="J184" s="5">
        <f t="shared" si="25"/>
        <v>0</v>
      </c>
      <c r="K184" s="5">
        <f t="shared" si="26"/>
        <v>0</v>
      </c>
    </row>
    <row r="185" spans="1:11" x14ac:dyDescent="0.2">
      <c r="A185" s="20">
        <v>41541</v>
      </c>
      <c r="B185" s="21">
        <v>1697.420044</v>
      </c>
      <c r="C185" s="3">
        <f t="shared" si="20"/>
        <v>-2.6005215710982166E-3</v>
      </c>
      <c r="D185" s="29">
        <f t="shared" si="21"/>
        <v>6.7627124417471366E-6</v>
      </c>
      <c r="E185" s="3">
        <f t="shared" si="22"/>
        <v>3.8943380558353598E-5</v>
      </c>
      <c r="F185" s="29">
        <f t="shared" si="23"/>
        <v>6.2404631685759994E-3</v>
      </c>
      <c r="G185" s="37">
        <f t="shared" si="18"/>
        <v>1.9734077267091463E-2</v>
      </c>
      <c r="H185" s="35">
        <f t="shared" si="19"/>
        <v>-4.5908328696455912E-2</v>
      </c>
      <c r="I185" s="35">
        <f t="shared" si="24"/>
        <v>-2.1719665044027555E-2</v>
      </c>
      <c r="J185" s="5">
        <f t="shared" si="25"/>
        <v>0</v>
      </c>
      <c r="K185" s="5">
        <f t="shared" si="26"/>
        <v>0</v>
      </c>
    </row>
    <row r="186" spans="1:11" x14ac:dyDescent="0.2">
      <c r="A186" s="20">
        <v>41542</v>
      </c>
      <c r="B186" s="21">
        <v>1692.7700199999999</v>
      </c>
      <c r="C186" s="3">
        <f t="shared" si="20"/>
        <v>-2.7432249096826906E-3</v>
      </c>
      <c r="D186" s="29">
        <f t="shared" si="21"/>
        <v>7.5252829051036056E-6</v>
      </c>
      <c r="E186" s="3">
        <f t="shared" si="22"/>
        <v>2.9932793485703789E-5</v>
      </c>
      <c r="F186" s="29">
        <f t="shared" si="23"/>
        <v>5.4710870479004253E-3</v>
      </c>
      <c r="G186" s="37">
        <f t="shared" si="18"/>
        <v>1.7301096348412082E-2</v>
      </c>
      <c r="H186" s="35">
        <f t="shared" si="19"/>
        <v>-4.0248368708704199E-2</v>
      </c>
      <c r="I186" s="35">
        <f t="shared" si="24"/>
        <v>-3.6034072744720769E-3</v>
      </c>
      <c r="J186" s="5">
        <f t="shared" si="25"/>
        <v>0</v>
      </c>
      <c r="K186" s="5">
        <f t="shared" si="26"/>
        <v>0</v>
      </c>
    </row>
    <row r="187" spans="1:11" x14ac:dyDescent="0.2">
      <c r="A187" s="20">
        <v>41543</v>
      </c>
      <c r="B187" s="21">
        <v>1698.670044</v>
      </c>
      <c r="C187" s="3">
        <f t="shared" si="20"/>
        <v>3.4793656032791145E-3</v>
      </c>
      <c r="D187" s="29">
        <f t="shared" si="21"/>
        <v>1.2105985001281837E-5</v>
      </c>
      <c r="E187" s="3">
        <f t="shared" si="22"/>
        <v>2.3658690523135738E-5</v>
      </c>
      <c r="F187" s="29">
        <f t="shared" si="23"/>
        <v>4.8640199961693968E-3</v>
      </c>
      <c r="G187" s="37">
        <f t="shared" si="18"/>
        <v>1.5381381772498771E-2</v>
      </c>
      <c r="H187" s="35">
        <f t="shared" si="19"/>
        <v>-3.5782444786263058E-2</v>
      </c>
      <c r="I187" s="35">
        <f t="shared" si="24"/>
        <v>6.7453096975591247E-3</v>
      </c>
      <c r="J187" s="5">
        <f t="shared" si="25"/>
        <v>0</v>
      </c>
      <c r="K187" s="5">
        <f t="shared" si="26"/>
        <v>0</v>
      </c>
    </row>
    <row r="188" spans="1:11" x14ac:dyDescent="0.2">
      <c r="A188" s="20">
        <v>41544</v>
      </c>
      <c r="B188" s="21">
        <v>1691.75</v>
      </c>
      <c r="C188" s="3">
        <f t="shared" si="20"/>
        <v>-4.0821216956378114E-3</v>
      </c>
      <c r="D188" s="29">
        <f t="shared" si="21"/>
        <v>1.6663717537996921E-5</v>
      </c>
      <c r="E188" s="3">
        <f t="shared" si="22"/>
        <v>2.0423932977016645E-5</v>
      </c>
      <c r="F188" s="29">
        <f t="shared" si="23"/>
        <v>4.5192845647310867E-3</v>
      </c>
      <c r="G188" s="37">
        <f t="shared" si="18"/>
        <v>1.4291232618992894E-2</v>
      </c>
      <c r="H188" s="35">
        <f t="shared" si="19"/>
        <v>-3.3246378620617238E-2</v>
      </c>
      <c r="I188" s="35">
        <f t="shared" si="24"/>
        <v>1.685923102831461E-2</v>
      </c>
      <c r="J188" s="5">
        <f t="shared" si="25"/>
        <v>0</v>
      </c>
      <c r="K188" s="5">
        <f t="shared" si="26"/>
        <v>0</v>
      </c>
    </row>
    <row r="189" spans="1:11" x14ac:dyDescent="0.2">
      <c r="A189" s="20">
        <v>41547</v>
      </c>
      <c r="B189" s="21">
        <v>1681.5500489999999</v>
      </c>
      <c r="C189" s="3">
        <f t="shared" si="20"/>
        <v>-6.0474798789787367E-3</v>
      </c>
      <c r="D189" s="29">
        <f t="shared" si="21"/>
        <v>3.6572012886652677E-5</v>
      </c>
      <c r="E189" s="3">
        <f t="shared" si="22"/>
        <v>1.9371072654091122E-5</v>
      </c>
      <c r="F189" s="29">
        <f t="shared" si="23"/>
        <v>4.4012580762880877E-3</v>
      </c>
      <c r="G189" s="37">
        <f t="shared" si="18"/>
        <v>1.3918000091281477E-2</v>
      </c>
      <c r="H189" s="35">
        <f t="shared" si="19"/>
        <v>-3.2378109923252893E-2</v>
      </c>
      <c r="I189" s="35">
        <f t="shared" si="24"/>
        <v>1.8037168670296596E-3</v>
      </c>
      <c r="J189" s="5">
        <f t="shared" si="25"/>
        <v>0</v>
      </c>
      <c r="K189" s="5">
        <f t="shared" si="26"/>
        <v>0</v>
      </c>
    </row>
    <row r="190" spans="1:11" x14ac:dyDescent="0.2">
      <c r="A190" s="20">
        <v>41548</v>
      </c>
      <c r="B190" s="21">
        <v>1695</v>
      </c>
      <c r="C190" s="3">
        <f t="shared" si="20"/>
        <v>7.9667245811945262E-3</v>
      </c>
      <c r="D190" s="29">
        <f t="shared" si="21"/>
        <v>6.3468700552609097E-5</v>
      </c>
      <c r="E190" s="3">
        <f t="shared" si="22"/>
        <v>2.4187335919208361E-5</v>
      </c>
      <c r="F190" s="29">
        <f t="shared" si="23"/>
        <v>4.9180622118074474E-3</v>
      </c>
      <c r="G190" s="37">
        <f t="shared" si="18"/>
        <v>1.555227826371698E-2</v>
      </c>
      <c r="H190" s="35">
        <f t="shared" si="19"/>
        <v>-3.6180009475289571E-2</v>
      </c>
      <c r="I190" s="35">
        <f t="shared" si="24"/>
        <v>1.6203412838137737E-2</v>
      </c>
      <c r="J190" s="5">
        <f t="shared" si="25"/>
        <v>0</v>
      </c>
      <c r="K190" s="5">
        <f t="shared" si="26"/>
        <v>0</v>
      </c>
    </row>
    <row r="191" spans="1:11" x14ac:dyDescent="0.2">
      <c r="A191" s="20">
        <v>41549</v>
      </c>
      <c r="B191" s="21">
        <v>1693.869995</v>
      </c>
      <c r="C191" s="3">
        <f t="shared" si="20"/>
        <v>-6.6689193952412568E-4</v>
      </c>
      <c r="D191" s="29">
        <f t="shared" si="21"/>
        <v>4.4474485900225008E-7</v>
      </c>
      <c r="E191" s="3">
        <f t="shared" si="22"/>
        <v>3.5186118016560566E-5</v>
      </c>
      <c r="F191" s="29">
        <f t="shared" si="23"/>
        <v>5.9317887703930058E-3</v>
      </c>
      <c r="G191" s="37">
        <f t="shared" si="18"/>
        <v>1.8757963113451463E-2</v>
      </c>
      <c r="H191" s="35">
        <f t="shared" si="19"/>
        <v>-4.3637547610314319E-2</v>
      </c>
      <c r="I191" s="35">
        <f t="shared" si="24"/>
        <v>3.1944699587684137E-2</v>
      </c>
      <c r="J191" s="5">
        <f t="shared" si="25"/>
        <v>0</v>
      </c>
      <c r="K191" s="5">
        <f t="shared" si="26"/>
        <v>0</v>
      </c>
    </row>
    <row r="192" spans="1:11" x14ac:dyDescent="0.2">
      <c r="A192" s="20">
        <v>41550</v>
      </c>
      <c r="B192" s="21">
        <v>1678.660034</v>
      </c>
      <c r="C192" s="3">
        <f t="shared" si="20"/>
        <v>-9.0199725384119255E-3</v>
      </c>
      <c r="D192" s="29">
        <f t="shared" si="21"/>
        <v>8.1359904593705272E-5</v>
      </c>
      <c r="E192" s="3">
        <f t="shared" si="22"/>
        <v>2.5458533532444237E-5</v>
      </c>
      <c r="F192" s="29">
        <f t="shared" si="23"/>
        <v>5.045645006581838E-3</v>
      </c>
      <c r="G192" s="37">
        <f t="shared" si="18"/>
        <v>1.5955730485453883E-2</v>
      </c>
      <c r="H192" s="35">
        <f t="shared" si="19"/>
        <v>-3.711857969360427E-2</v>
      </c>
      <c r="I192" s="35">
        <f t="shared" si="24"/>
        <v>3.144363847888812E-2</v>
      </c>
      <c r="J192" s="5">
        <f t="shared" si="25"/>
        <v>0</v>
      </c>
      <c r="K192" s="5">
        <f t="shared" si="26"/>
        <v>0</v>
      </c>
    </row>
    <row r="193" spans="1:11" x14ac:dyDescent="0.2">
      <c r="A193" s="20">
        <v>41551</v>
      </c>
      <c r="B193" s="21">
        <v>1690.5</v>
      </c>
      <c r="C193" s="3">
        <f t="shared" si="20"/>
        <v>7.0284668113261943E-3</v>
      </c>
      <c r="D193" s="29">
        <f t="shared" si="21"/>
        <v>4.9399345717913802E-5</v>
      </c>
      <c r="E193" s="3">
        <f t="shared" si="22"/>
        <v>4.1110917429597329E-5</v>
      </c>
      <c r="F193" s="29">
        <f t="shared" si="23"/>
        <v>6.4117795836723312E-3</v>
      </c>
      <c r="G193" s="37">
        <f t="shared" si="18"/>
        <v>2.0275827339370726E-2</v>
      </c>
      <c r="H193" s="35">
        <f t="shared" si="19"/>
        <v>-4.7168627825364247E-2</v>
      </c>
      <c r="I193" s="35">
        <f t="shared" si="24"/>
        <v>4.0078118192235487E-2</v>
      </c>
      <c r="J193" s="5">
        <f t="shared" si="25"/>
        <v>0</v>
      </c>
      <c r="K193" s="5">
        <f t="shared" si="26"/>
        <v>0</v>
      </c>
    </row>
    <row r="194" spans="1:11" x14ac:dyDescent="0.2">
      <c r="A194" s="20">
        <v>41554</v>
      </c>
      <c r="B194" s="21">
        <v>1676.119995</v>
      </c>
      <c r="C194" s="3">
        <f t="shared" si="20"/>
        <v>-8.5427476067355436E-3</v>
      </c>
      <c r="D194" s="29">
        <f t="shared" si="21"/>
        <v>7.2978536672385858E-5</v>
      </c>
      <c r="E194" s="3">
        <f t="shared" si="22"/>
        <v>4.3431677350325946E-5</v>
      </c>
      <c r="F194" s="29">
        <f t="shared" si="23"/>
        <v>6.5902714170454277E-3</v>
      </c>
      <c r="G194" s="37">
        <f t="shared" si="18"/>
        <v>2.0840268076568965E-2</v>
      </c>
      <c r="H194" s="35">
        <f t="shared" si="19"/>
        <v>-4.8481713334367411E-2</v>
      </c>
      <c r="I194" s="35">
        <f t="shared" si="24"/>
        <v>5.8207984531013703E-2</v>
      </c>
      <c r="J194" s="5">
        <f t="shared" si="25"/>
        <v>0</v>
      </c>
      <c r="K194" s="5">
        <f t="shared" si="26"/>
        <v>0</v>
      </c>
    </row>
    <row r="195" spans="1:11" x14ac:dyDescent="0.2">
      <c r="A195" s="20">
        <v>41555</v>
      </c>
      <c r="B195" s="21">
        <v>1655.4499510000001</v>
      </c>
      <c r="C195" s="3">
        <f t="shared" si="20"/>
        <v>-1.2408749964991285E-2</v>
      </c>
      <c r="D195" s="29">
        <f t="shared" si="21"/>
        <v>1.5397707569367121E-4</v>
      </c>
      <c r="E195" s="3">
        <f t="shared" si="22"/>
        <v>5.1704797960502719E-5</v>
      </c>
      <c r="F195" s="29">
        <f t="shared" si="23"/>
        <v>7.1906048396850955E-3</v>
      </c>
      <c r="G195" s="37">
        <f t="shared" si="18"/>
        <v>2.2738689047634809E-2</v>
      </c>
      <c r="H195" s="35">
        <f t="shared" si="19"/>
        <v>-5.2898100924440986E-2</v>
      </c>
      <c r="I195" s="35">
        <f t="shared" si="24"/>
        <v>5.289848974246121E-2</v>
      </c>
      <c r="J195" s="5">
        <f t="shared" si="25"/>
        <v>0</v>
      </c>
      <c r="K195" s="5">
        <f t="shared" si="26"/>
        <v>0</v>
      </c>
    </row>
    <row r="196" spans="1:11" x14ac:dyDescent="0.2">
      <c r="A196" s="20">
        <v>41556</v>
      </c>
      <c r="B196" s="21">
        <v>1656.400024</v>
      </c>
      <c r="C196" s="3">
        <f t="shared" si="20"/>
        <v>5.7374158445198812E-4</v>
      </c>
      <c r="D196" s="29">
        <f t="shared" si="21"/>
        <v>3.291794057294778E-7</v>
      </c>
      <c r="E196" s="3">
        <f t="shared" si="22"/>
        <v>8.0341035725789903E-5</v>
      </c>
      <c r="F196" s="29">
        <f t="shared" si="23"/>
        <v>8.9633161121199945E-3</v>
      </c>
      <c r="G196" s="37">
        <f t="shared" si="18"/>
        <v>2.8344494302384352E-2</v>
      </c>
      <c r="H196" s="35">
        <f t="shared" si="19"/>
        <v>-6.5939154061114558E-2</v>
      </c>
      <c r="I196" s="35">
        <f t="shared" si="24"/>
        <v>3.4555704681895595E-2</v>
      </c>
      <c r="J196" s="5">
        <f t="shared" si="25"/>
        <v>0</v>
      </c>
      <c r="K196" s="5">
        <f t="shared" si="26"/>
        <v>0</v>
      </c>
    </row>
    <row r="197" spans="1:11" x14ac:dyDescent="0.2">
      <c r="A197" s="20">
        <v>41557</v>
      </c>
      <c r="B197" s="21">
        <v>1692.5600589999999</v>
      </c>
      <c r="C197" s="3">
        <f t="shared" si="20"/>
        <v>2.1595623372834851E-2</v>
      </c>
      <c r="D197" s="29">
        <f t="shared" si="21"/>
        <v>4.6637094886133089E-4</v>
      </c>
      <c r="E197" s="3">
        <f t="shared" si="22"/>
        <v>5.7937715956172987E-5</v>
      </c>
      <c r="F197" s="29">
        <f t="shared" si="23"/>
        <v>7.6116828596686148E-3</v>
      </c>
      <c r="G197" s="37">
        <f t="shared" si="18"/>
        <v>2.4070254663416626E-2</v>
      </c>
      <c r="H197" s="35">
        <f t="shared" si="19"/>
        <v>-5.5995785763860904E-2</v>
      </c>
      <c r="I197" s="35">
        <f t="shared" si="24"/>
        <v>3.2674324229630333E-2</v>
      </c>
      <c r="J197" s="5">
        <f t="shared" si="25"/>
        <v>0</v>
      </c>
      <c r="K197" s="5">
        <f t="shared" si="26"/>
        <v>0</v>
      </c>
    </row>
    <row r="198" spans="1:11" x14ac:dyDescent="0.2">
      <c r="A198" s="20">
        <v>41558</v>
      </c>
      <c r="B198" s="21">
        <v>1703.1999510000001</v>
      </c>
      <c r="C198" s="3">
        <f t="shared" si="20"/>
        <v>6.2665952763933152E-3</v>
      </c>
      <c r="D198" s="29">
        <f t="shared" si="21"/>
        <v>3.9270216358115013E-5</v>
      </c>
      <c r="E198" s="3">
        <f t="shared" si="22"/>
        <v>1.7229902116961722E-4</v>
      </c>
      <c r="F198" s="29">
        <f t="shared" si="23"/>
        <v>1.3126272173378747E-2</v>
      </c>
      <c r="G198" s="37">
        <f t="shared" si="18"/>
        <v>4.1508917255165451E-2</v>
      </c>
      <c r="H198" s="35">
        <f t="shared" si="19"/>
        <v>-9.6564181410291314E-2</v>
      </c>
      <c r="I198" s="35">
        <f t="shared" si="24"/>
        <v>2.9936698831208319E-2</v>
      </c>
      <c r="J198" s="5">
        <f t="shared" si="25"/>
        <v>0</v>
      </c>
      <c r="K198" s="5">
        <f t="shared" si="26"/>
        <v>0</v>
      </c>
    </row>
    <row r="199" spans="1:11" x14ac:dyDescent="0.2">
      <c r="A199" s="20">
        <v>41561</v>
      </c>
      <c r="B199" s="21">
        <v>1710.1400149999999</v>
      </c>
      <c r="C199" s="3">
        <f t="shared" si="20"/>
        <v>4.0664414517766513E-3</v>
      </c>
      <c r="D199" s="29">
        <f t="shared" si="21"/>
        <v>1.6535946080727401E-5</v>
      </c>
      <c r="E199" s="3">
        <f t="shared" si="22"/>
        <v>1.350509558223966E-4</v>
      </c>
      <c r="F199" s="29">
        <f t="shared" si="23"/>
        <v>1.1621142621205395E-2</v>
      </c>
      <c r="G199" s="37">
        <f t="shared" si="18"/>
        <v>3.6749279696668427E-2</v>
      </c>
      <c r="H199" s="35">
        <f t="shared" si="19"/>
        <v>-8.5491608694876833E-2</v>
      </c>
      <c r="I199" s="35">
        <f t="shared" si="24"/>
        <v>4.2594149727907524E-2</v>
      </c>
      <c r="J199" s="5">
        <f t="shared" si="25"/>
        <v>0</v>
      </c>
      <c r="K199" s="5">
        <f t="shared" si="26"/>
        <v>0</v>
      </c>
    </row>
    <row r="200" spans="1:11" x14ac:dyDescent="0.2">
      <c r="A200" s="20">
        <v>41562</v>
      </c>
      <c r="B200" s="21">
        <v>1698.0600589999999</v>
      </c>
      <c r="C200" s="3">
        <f t="shared" si="20"/>
        <v>-7.0887895800904504E-3</v>
      </c>
      <c r="D200" s="29">
        <f t="shared" si="21"/>
        <v>5.0250937710798944E-5</v>
      </c>
      <c r="E200" s="3">
        <f t="shared" si="22"/>
        <v>1.0186675309472923E-4</v>
      </c>
      <c r="F200" s="29">
        <f t="shared" si="23"/>
        <v>1.0092906077772112E-2</v>
      </c>
      <c r="G200" s="37">
        <f t="shared" si="18"/>
        <v>3.191657141591641E-2</v>
      </c>
      <c r="H200" s="35">
        <f t="shared" si="19"/>
        <v>-7.4249048060089806E-2</v>
      </c>
      <c r="I200" s="35">
        <f t="shared" si="24"/>
        <v>2.3973496329142321E-2</v>
      </c>
      <c r="J200" s="5">
        <f t="shared" si="25"/>
        <v>0</v>
      </c>
      <c r="K200" s="5">
        <f t="shared" si="26"/>
        <v>0</v>
      </c>
    </row>
    <row r="201" spans="1:11" x14ac:dyDescent="0.2">
      <c r="A201" s="20">
        <v>41563</v>
      </c>
      <c r="B201" s="21">
        <v>1721.540039</v>
      </c>
      <c r="C201" s="3">
        <f t="shared" si="20"/>
        <v>1.3732804031583921E-2</v>
      </c>
      <c r="D201" s="29">
        <f t="shared" si="21"/>
        <v>1.8858990656988759E-4</v>
      </c>
      <c r="E201" s="3">
        <f t="shared" si="22"/>
        <v>8.7414324787228755E-5</v>
      </c>
      <c r="F201" s="29">
        <f t="shared" si="23"/>
        <v>9.3495628126254518E-3</v>
      </c>
      <c r="G201" s="37">
        <f t="shared" si="18"/>
        <v>2.9565913614706507E-2</v>
      </c>
      <c r="H201" s="35">
        <f t="shared" si="19"/>
        <v>-6.8780600281647633E-2</v>
      </c>
      <c r="I201" s="35">
        <f t="shared" si="24"/>
        <v>1.3405411284097836E-2</v>
      </c>
      <c r="J201" s="5">
        <f t="shared" si="25"/>
        <v>0</v>
      </c>
      <c r="K201" s="5">
        <f t="shared" si="26"/>
        <v>0</v>
      </c>
    </row>
    <row r="202" spans="1:11" x14ac:dyDescent="0.2">
      <c r="A202" s="20">
        <v>41564</v>
      </c>
      <c r="B202" s="21">
        <v>1733.150024</v>
      </c>
      <c r="C202" s="3">
        <f t="shared" si="20"/>
        <v>6.7213142111343634E-3</v>
      </c>
      <c r="D202" s="29">
        <f t="shared" si="21"/>
        <v>4.5176064724796753E-5</v>
      </c>
      <c r="E202" s="3">
        <f t="shared" si="22"/>
        <v>1.1574348768637324E-4</v>
      </c>
      <c r="F202" s="29">
        <f t="shared" si="23"/>
        <v>1.0758414738537144E-2</v>
      </c>
      <c r="G202" s="37">
        <f t="shared" si="18"/>
        <v>3.4021094586502244E-2</v>
      </c>
      <c r="H202" s="35">
        <f t="shared" si="19"/>
        <v>-7.9144901063851858E-2</v>
      </c>
      <c r="I202" s="35">
        <f t="shared" si="24"/>
        <v>9.7772202289240443E-3</v>
      </c>
      <c r="J202" s="5">
        <f t="shared" si="25"/>
        <v>0</v>
      </c>
      <c r="K202" s="5">
        <f t="shared" si="26"/>
        <v>0</v>
      </c>
    </row>
    <row r="203" spans="1:11" x14ac:dyDescent="0.2">
      <c r="A203" s="20">
        <v>41565</v>
      </c>
      <c r="B203" s="21">
        <v>1744.5</v>
      </c>
      <c r="C203" s="3">
        <f t="shared" si="20"/>
        <v>6.5274057025300394E-3</v>
      </c>
      <c r="D203" s="29">
        <f t="shared" si="21"/>
        <v>4.2607025205421674E-5</v>
      </c>
      <c r="E203" s="3">
        <f t="shared" si="22"/>
        <v>9.5984609257131814E-5</v>
      </c>
      <c r="F203" s="29">
        <f t="shared" si="23"/>
        <v>9.797173534092974E-3</v>
      </c>
      <c r="G203" s="37">
        <f t="shared" si="18"/>
        <v>3.0981382999655104E-2</v>
      </c>
      <c r="H203" s="35">
        <f t="shared" si="19"/>
        <v>-7.2073474476092692E-2</v>
      </c>
      <c r="I203" s="35">
        <f t="shared" si="24"/>
        <v>1.3249687464348301E-2</v>
      </c>
      <c r="J203" s="5">
        <f t="shared" si="25"/>
        <v>0</v>
      </c>
      <c r="K203" s="5">
        <f t="shared" si="26"/>
        <v>0</v>
      </c>
    </row>
    <row r="204" spans="1:11" x14ac:dyDescent="0.2">
      <c r="A204" s="20">
        <v>41568</v>
      </c>
      <c r="B204" s="21">
        <v>1744.660034</v>
      </c>
      <c r="C204" s="3">
        <f t="shared" si="20"/>
        <v>9.173210661182967E-5</v>
      </c>
      <c r="D204" s="29">
        <f t="shared" si="21"/>
        <v>8.4147793834440847E-9</v>
      </c>
      <c r="E204" s="3">
        <f t="shared" si="22"/>
        <v>8.1038885722652983E-5</v>
      </c>
      <c r="F204" s="29">
        <f t="shared" si="23"/>
        <v>9.0021600587110746E-3</v>
      </c>
      <c r="G204" s="37">
        <f t="shared" si="18"/>
        <v>2.8467329646922099E-2</v>
      </c>
      <c r="H204" s="35">
        <f t="shared" si="19"/>
        <v>-6.6224911803737019E-2</v>
      </c>
      <c r="I204" s="35">
        <f t="shared" si="24"/>
        <v>4.7190402471127095E-3</v>
      </c>
      <c r="J204" s="5">
        <f t="shared" si="25"/>
        <v>0</v>
      </c>
      <c r="K204" s="5">
        <f t="shared" si="26"/>
        <v>0</v>
      </c>
    </row>
    <row r="205" spans="1:11" x14ac:dyDescent="0.2">
      <c r="A205" s="20">
        <v>41569</v>
      </c>
      <c r="B205" s="21">
        <v>1754.670044</v>
      </c>
      <c r="C205" s="3">
        <f t="shared" si="20"/>
        <v>5.7211163737868895E-3</v>
      </c>
      <c r="D205" s="29">
        <f t="shared" si="21"/>
        <v>3.2731172562412448E-5</v>
      </c>
      <c r="E205" s="3">
        <f t="shared" si="22"/>
        <v>5.8350353858537512E-5</v>
      </c>
      <c r="F205" s="29">
        <f t="shared" si="23"/>
        <v>7.6387403319223722E-3</v>
      </c>
      <c r="G205" s="37">
        <f t="shared" si="18"/>
        <v>2.4155817903465309E-2</v>
      </c>
      <c r="H205" s="35">
        <f t="shared" si="19"/>
        <v>-5.6194835625444202E-2</v>
      </c>
      <c r="I205" s="35">
        <f t="shared" si="24"/>
        <v>1.3711261862727241E-2</v>
      </c>
      <c r="J205" s="5">
        <f t="shared" si="25"/>
        <v>0</v>
      </c>
      <c r="K205" s="5">
        <f t="shared" si="26"/>
        <v>0</v>
      </c>
    </row>
    <row r="206" spans="1:11" x14ac:dyDescent="0.2">
      <c r="A206" s="20">
        <v>41570</v>
      </c>
      <c r="B206" s="21">
        <v>1746.380005</v>
      </c>
      <c r="C206" s="3">
        <f t="shared" si="20"/>
        <v>-4.7357532041004645E-3</v>
      </c>
      <c r="D206" s="29">
        <f t="shared" si="21"/>
        <v>2.2427358410147817E-5</v>
      </c>
      <c r="E206" s="3">
        <f t="shared" si="22"/>
        <v>5.1176983095622493E-5</v>
      </c>
      <c r="F206" s="29">
        <f t="shared" si="23"/>
        <v>7.1538089921119987E-3</v>
      </c>
      <c r="G206" s="37">
        <f t="shared" si="18"/>
        <v>2.2622330360867443E-2</v>
      </c>
      <c r="H206" s="35">
        <f t="shared" si="19"/>
        <v>-5.2627410140853544E-2</v>
      </c>
      <c r="I206" s="35">
        <f t="shared" si="24"/>
        <v>-2.8120125537510208E-3</v>
      </c>
      <c r="J206" s="5">
        <f t="shared" si="25"/>
        <v>0</v>
      </c>
      <c r="K206" s="5">
        <f t="shared" si="26"/>
        <v>0</v>
      </c>
    </row>
    <row r="207" spans="1:11" x14ac:dyDescent="0.2">
      <c r="A207" s="20">
        <v>41571</v>
      </c>
      <c r="B207" s="21">
        <v>1752.0699460000001</v>
      </c>
      <c r="C207" s="3">
        <f t="shared" si="20"/>
        <v>3.2528383122691091E-3</v>
      </c>
      <c r="D207" s="29">
        <f t="shared" si="21"/>
        <v>1.0580957085765747E-5</v>
      </c>
      <c r="E207" s="3">
        <f t="shared" si="22"/>
        <v>4.3127088183689587E-5</v>
      </c>
      <c r="F207" s="29">
        <f t="shared" si="23"/>
        <v>6.5671217579461394E-3</v>
      </c>
      <c r="G207" s="37">
        <f t="shared" si="18"/>
        <v>2.0767062426758773E-2</v>
      </c>
      <c r="H207" s="35">
        <f t="shared" si="19"/>
        <v>-4.8311411526563694E-2</v>
      </c>
      <c r="I207" s="35">
        <f t="shared" si="24"/>
        <v>6.1409814528236841E-3</v>
      </c>
      <c r="J207" s="5">
        <f t="shared" si="25"/>
        <v>0</v>
      </c>
      <c r="K207" s="5">
        <f t="shared" si="26"/>
        <v>0</v>
      </c>
    </row>
    <row r="208" spans="1:11" x14ac:dyDescent="0.2">
      <c r="A208" s="20">
        <v>41572</v>
      </c>
      <c r="B208" s="21">
        <v>1759.7700199999999</v>
      </c>
      <c r="C208" s="3">
        <f t="shared" si="20"/>
        <v>4.3852148241281608E-3</v>
      </c>
      <c r="D208" s="29">
        <f t="shared" si="21"/>
        <v>1.9230109053753377E-5</v>
      </c>
      <c r="E208" s="3">
        <f t="shared" si="22"/>
        <v>3.4014171476270917E-5</v>
      </c>
      <c r="F208" s="29">
        <f t="shared" si="23"/>
        <v>5.8321669623109139E-3</v>
      </c>
      <c r="G208" s="37">
        <f t="shared" ref="G208:G271" si="27">SQRT(T_)*F208</f>
        <v>1.8442931295287884E-2</v>
      </c>
      <c r="H208" s="35">
        <f t="shared" ref="H208:H271" si="28">G208*factor_var6</f>
        <v>-4.2904674009874258E-2</v>
      </c>
      <c r="I208" s="35">
        <f t="shared" si="24"/>
        <v>5.5348358614070847E-3</v>
      </c>
      <c r="J208" s="5">
        <f t="shared" si="25"/>
        <v>0</v>
      </c>
      <c r="K208" s="5">
        <f t="shared" si="26"/>
        <v>0</v>
      </c>
    </row>
    <row r="209" spans="1:11" x14ac:dyDescent="0.2">
      <c r="A209" s="20">
        <v>41575</v>
      </c>
      <c r="B209" s="21">
        <v>1762.1099850000001</v>
      </c>
      <c r="C209" s="3">
        <f t="shared" ref="C209:C272" si="29">LN(B209/B208)</f>
        <v>1.328816053354726E-3</v>
      </c>
      <c r="D209" s="29">
        <f t="shared" ref="D209:D272" si="30">C209^2</f>
        <v>1.7657521036532302E-6</v>
      </c>
      <c r="E209" s="3">
        <f t="shared" ref="E209:E272" si="31">E208*lambda+D208*(1-lambda)</f>
        <v>2.9874633997966006E-5</v>
      </c>
      <c r="F209" s="29">
        <f t="shared" ref="F209:F272" si="32">SQRT(E209)</f>
        <v>5.4657692960795564E-3</v>
      </c>
      <c r="G209" s="37">
        <f t="shared" si="27"/>
        <v>1.7284280140626631E-2</v>
      </c>
      <c r="H209" s="35">
        <f t="shared" si="28"/>
        <v>-4.0209248359473086E-2</v>
      </c>
      <c r="I209" s="35">
        <f t="shared" ref="I209:I272" si="33">LN(B220/B210)</f>
        <v>-2.4070313290522134E-3</v>
      </c>
      <c r="J209" s="5">
        <f t="shared" ref="J209:J272" si="34">IF(I209&lt;H209, 1, 0)</f>
        <v>0</v>
      </c>
      <c r="K209" s="5">
        <f t="shared" si="26"/>
        <v>0</v>
      </c>
    </row>
    <row r="210" spans="1:11" x14ac:dyDescent="0.2">
      <c r="A210" s="20">
        <v>41576</v>
      </c>
      <c r="B210" s="21">
        <v>1771.9499510000001</v>
      </c>
      <c r="C210" s="3">
        <f t="shared" si="29"/>
        <v>5.5686613166085804E-3</v>
      </c>
      <c r="D210" s="29">
        <f t="shared" si="30"/>
        <v>3.1009988859092809E-5</v>
      </c>
      <c r="E210" s="3">
        <f t="shared" si="31"/>
        <v>2.2004147067558426E-5</v>
      </c>
      <c r="F210" s="29">
        <f t="shared" si="32"/>
        <v>4.6908578178792015E-3</v>
      </c>
      <c r="G210" s="37">
        <f t="shared" si="27"/>
        <v>1.4833794884505591E-2</v>
      </c>
      <c r="H210" s="35">
        <f t="shared" si="28"/>
        <v>-3.4508567193527483E-2</v>
      </c>
      <c r="I210" s="35">
        <f t="shared" si="33"/>
        <v>1.0543570988448091E-2</v>
      </c>
      <c r="J210" s="5">
        <f t="shared" si="34"/>
        <v>0</v>
      </c>
      <c r="K210" s="5">
        <f t="shared" ref="K210:K273" si="35">IF(J209*J210=0, 0, 1)</f>
        <v>0</v>
      </c>
    </row>
    <row r="211" spans="1:11" x14ac:dyDescent="0.2">
      <c r="A211" s="20">
        <v>41577</v>
      </c>
      <c r="B211" s="21">
        <v>1763.3100589999999</v>
      </c>
      <c r="C211" s="3">
        <f t="shared" si="29"/>
        <v>-4.8878493671811471E-3</v>
      </c>
      <c r="D211" s="29">
        <f t="shared" si="30"/>
        <v>2.3891071436253142E-5</v>
      </c>
      <c r="E211" s="3">
        <f t="shared" si="31"/>
        <v>2.4525782769188057E-5</v>
      </c>
      <c r="F211" s="29">
        <f t="shared" si="32"/>
        <v>4.9523512364520409E-3</v>
      </c>
      <c r="G211" s="37">
        <f t="shared" si="27"/>
        <v>1.566070968033954E-2</v>
      </c>
      <c r="H211" s="35">
        <f t="shared" si="28"/>
        <v>-3.6432258670828707E-2</v>
      </c>
      <c r="I211" s="35">
        <f t="shared" si="33"/>
        <v>1.9215938577363454E-2</v>
      </c>
      <c r="J211" s="5">
        <f t="shared" si="34"/>
        <v>0</v>
      </c>
      <c r="K211" s="5">
        <f t="shared" si="35"/>
        <v>0</v>
      </c>
    </row>
    <row r="212" spans="1:11" x14ac:dyDescent="0.2">
      <c r="A212" s="20">
        <v>41578</v>
      </c>
      <c r="B212" s="21">
        <v>1756.540039</v>
      </c>
      <c r="C212" s="3">
        <f t="shared" si="29"/>
        <v>-3.8467708339101382E-3</v>
      </c>
      <c r="D212" s="29">
        <f t="shared" si="30"/>
        <v>1.47976458486217E-5</v>
      </c>
      <c r="E212" s="3">
        <f t="shared" si="31"/>
        <v>2.434806359596628E-5</v>
      </c>
      <c r="F212" s="29">
        <f t="shared" si="32"/>
        <v>4.9343757047843736E-3</v>
      </c>
      <c r="G212" s="37">
        <f t="shared" si="27"/>
        <v>1.5603866058117227E-2</v>
      </c>
      <c r="H212" s="35">
        <f t="shared" si="28"/>
        <v>-3.6300020631119048E-2</v>
      </c>
      <c r="I212" s="35">
        <f t="shared" si="33"/>
        <v>2.0529870430086271E-2</v>
      </c>
      <c r="J212" s="5">
        <f t="shared" si="34"/>
        <v>0</v>
      </c>
      <c r="K212" s="5">
        <f t="shared" si="35"/>
        <v>0</v>
      </c>
    </row>
    <row r="213" spans="1:11" x14ac:dyDescent="0.2">
      <c r="A213" s="20">
        <v>41579</v>
      </c>
      <c r="B213" s="21">
        <v>1761.6400149999999</v>
      </c>
      <c r="C213" s="3">
        <f t="shared" si="29"/>
        <v>2.8992146473564603E-3</v>
      </c>
      <c r="D213" s="29">
        <f t="shared" si="30"/>
        <v>8.4054455714462452E-6</v>
      </c>
      <c r="E213" s="3">
        <f t="shared" si="31"/>
        <v>2.16739466267098E-5</v>
      </c>
      <c r="F213" s="29">
        <f t="shared" si="32"/>
        <v>4.6555286087306778E-3</v>
      </c>
      <c r="G213" s="37">
        <f t="shared" si="27"/>
        <v>1.47220741156638E-2</v>
      </c>
      <c r="H213" s="35">
        <f t="shared" si="28"/>
        <v>-3.4248665820446174E-2</v>
      </c>
      <c r="I213" s="35">
        <f t="shared" si="33"/>
        <v>1.3260618338082456E-2</v>
      </c>
      <c r="J213" s="5">
        <f t="shared" si="34"/>
        <v>0</v>
      </c>
      <c r="K213" s="5">
        <f t="shared" si="35"/>
        <v>0</v>
      </c>
    </row>
    <row r="214" spans="1:11" x14ac:dyDescent="0.2">
      <c r="A214" s="20">
        <v>41582</v>
      </c>
      <c r="B214" s="21">
        <v>1767.9300539999999</v>
      </c>
      <c r="C214" s="3">
        <f t="shared" si="29"/>
        <v>3.5641993420361018E-3</v>
      </c>
      <c r="D214" s="29">
        <f t="shared" si="30"/>
        <v>1.2703516949770581E-5</v>
      </c>
      <c r="E214" s="3">
        <f t="shared" si="31"/>
        <v>1.7958766331236004E-5</v>
      </c>
      <c r="F214" s="29">
        <f t="shared" si="32"/>
        <v>4.2377784665123784E-3</v>
      </c>
      <c r="G214" s="37">
        <f t="shared" si="27"/>
        <v>1.3401032173394707E-2</v>
      </c>
      <c r="H214" s="35">
        <f t="shared" si="28"/>
        <v>-3.1175462706529683E-2</v>
      </c>
      <c r="I214" s="35">
        <f t="shared" si="33"/>
        <v>1.4025094004095E-2</v>
      </c>
      <c r="J214" s="5">
        <f t="shared" si="34"/>
        <v>0</v>
      </c>
      <c r="K214" s="5">
        <f t="shared" si="35"/>
        <v>0</v>
      </c>
    </row>
    <row r="215" spans="1:11" x14ac:dyDescent="0.2">
      <c r="A215" s="20">
        <v>41583</v>
      </c>
      <c r="B215" s="21">
        <v>1762.969971</v>
      </c>
      <c r="C215" s="3">
        <f t="shared" si="29"/>
        <v>-2.8095308434487949E-3</v>
      </c>
      <c r="D215" s="29">
        <f t="shared" si="30"/>
        <v>7.8934635602900976E-6</v>
      </c>
      <c r="E215" s="3">
        <f t="shared" si="31"/>
        <v>1.6487296504425687E-5</v>
      </c>
      <c r="F215" s="29">
        <f t="shared" si="32"/>
        <v>4.0604552090160641E-3</v>
      </c>
      <c r="G215" s="37">
        <f t="shared" si="27"/>
        <v>1.2840286797585828E-2</v>
      </c>
      <c r="H215" s="35">
        <f t="shared" si="28"/>
        <v>-2.9870973893638467E-2</v>
      </c>
      <c r="I215" s="35">
        <f t="shared" si="33"/>
        <v>6.1263895961803242E-3</v>
      </c>
      <c r="J215" s="5">
        <f t="shared" si="34"/>
        <v>0</v>
      </c>
      <c r="K215" s="5">
        <f t="shared" si="35"/>
        <v>0</v>
      </c>
    </row>
    <row r="216" spans="1:11" x14ac:dyDescent="0.2">
      <c r="A216" s="20">
        <v>41584</v>
      </c>
      <c r="B216" s="21">
        <v>1770.48999</v>
      </c>
      <c r="C216" s="3">
        <f t="shared" si="29"/>
        <v>4.2564684115141554E-3</v>
      </c>
      <c r="D216" s="29">
        <f t="shared" si="30"/>
        <v>1.8117523338217837E-5</v>
      </c>
      <c r="E216" s="3">
        <f t="shared" si="31"/>
        <v>1.4081023280067721E-5</v>
      </c>
      <c r="F216" s="29">
        <f t="shared" si="32"/>
        <v>3.7524689579086089E-3</v>
      </c>
      <c r="G216" s="37">
        <f t="shared" si="27"/>
        <v>1.1866348756069713E-2</v>
      </c>
      <c r="H216" s="35">
        <f t="shared" si="28"/>
        <v>-2.760525520130995E-2</v>
      </c>
      <c r="I216" s="35">
        <f t="shared" si="33"/>
        <v>2.7492531417496829E-2</v>
      </c>
      <c r="J216" s="5">
        <f t="shared" si="34"/>
        <v>0</v>
      </c>
      <c r="K216" s="5">
        <f t="shared" si="35"/>
        <v>0</v>
      </c>
    </row>
    <row r="217" spans="1:11" x14ac:dyDescent="0.2">
      <c r="A217" s="20">
        <v>41585</v>
      </c>
      <c r="B217" s="21">
        <v>1747.150024</v>
      </c>
      <c r="C217" s="3">
        <f t="shared" si="29"/>
        <v>-1.3270436104209306E-2</v>
      </c>
      <c r="D217" s="29">
        <f t="shared" si="30"/>
        <v>1.7610447439590185E-4</v>
      </c>
      <c r="E217" s="3">
        <f t="shared" si="31"/>
        <v>1.5211243296349754E-5</v>
      </c>
      <c r="F217" s="29">
        <f t="shared" si="32"/>
        <v>3.9001593937106924E-3</v>
      </c>
      <c r="G217" s="37">
        <f t="shared" si="27"/>
        <v>1.2333386921827174E-2</v>
      </c>
      <c r="H217" s="35">
        <f t="shared" si="28"/>
        <v>-2.8691748445315756E-2</v>
      </c>
      <c r="I217" s="35">
        <f t="shared" si="33"/>
        <v>1.9103512986121743E-2</v>
      </c>
      <c r="J217" s="5">
        <f t="shared" si="34"/>
        <v>0</v>
      </c>
      <c r="K217" s="5">
        <f t="shared" si="35"/>
        <v>0</v>
      </c>
    </row>
    <row r="218" spans="1:11" x14ac:dyDescent="0.2">
      <c r="A218" s="20">
        <v>41586</v>
      </c>
      <c r="B218" s="21">
        <v>1770.6099850000001</v>
      </c>
      <c r="C218" s="3">
        <f t="shared" si="29"/>
        <v>1.3338208830702846E-2</v>
      </c>
      <c r="D218" s="29">
        <f t="shared" si="30"/>
        <v>1.7790781481143937E-4</v>
      </c>
      <c r="E218" s="3">
        <f t="shared" si="31"/>
        <v>6.0261348004224346E-5</v>
      </c>
      <c r="F218" s="29">
        <f t="shared" si="32"/>
        <v>7.7628183029248045E-3</v>
      </c>
      <c r="G218" s="37">
        <f t="shared" si="27"/>
        <v>2.4548186899285323E-2</v>
      </c>
      <c r="H218" s="35">
        <f t="shared" si="28"/>
        <v>-5.7107622404709631E-2</v>
      </c>
      <c r="I218" s="35">
        <f t="shared" si="33"/>
        <v>1.7116701347020667E-2</v>
      </c>
      <c r="J218" s="5">
        <f t="shared" si="34"/>
        <v>0</v>
      </c>
      <c r="K218" s="5">
        <f t="shared" si="35"/>
        <v>0</v>
      </c>
    </row>
    <row r="219" spans="1:11" x14ac:dyDescent="0.2">
      <c r="A219" s="20">
        <v>41589</v>
      </c>
      <c r="B219" s="21">
        <v>1771.8900149999999</v>
      </c>
      <c r="C219" s="3">
        <f t="shared" si="29"/>
        <v>7.2267046193816081E-4</v>
      </c>
      <c r="D219" s="29">
        <f t="shared" si="30"/>
        <v>5.2225259655791472E-7</v>
      </c>
      <c r="E219" s="3">
        <f t="shared" si="31"/>
        <v>9.3202358710244552E-5</v>
      </c>
      <c r="F219" s="29">
        <f t="shared" si="32"/>
        <v>9.6541368702875007E-3</v>
      </c>
      <c r="G219" s="37">
        <f t="shared" si="27"/>
        <v>3.0529061353118041E-2</v>
      </c>
      <c r="H219" s="35">
        <f t="shared" si="28"/>
        <v>-7.1021216975288542E-2</v>
      </c>
      <c r="I219" s="35">
        <f t="shared" si="33"/>
        <v>1.963970071643336E-2</v>
      </c>
      <c r="J219" s="5">
        <f t="shared" si="34"/>
        <v>0</v>
      </c>
      <c r="K219" s="5">
        <f t="shared" si="35"/>
        <v>0</v>
      </c>
    </row>
    <row r="220" spans="1:11" x14ac:dyDescent="0.2">
      <c r="A220" s="20">
        <v>41590</v>
      </c>
      <c r="B220" s="21">
        <v>1767.6899410000001</v>
      </c>
      <c r="C220" s="3">
        <f t="shared" si="29"/>
        <v>-2.3732058738506249E-3</v>
      </c>
      <c r="D220" s="29">
        <f t="shared" si="30"/>
        <v>5.6321061196791084E-6</v>
      </c>
      <c r="E220" s="3">
        <f t="shared" si="31"/>
        <v>6.7251928998412293E-5</v>
      </c>
      <c r="F220" s="29">
        <f t="shared" si="32"/>
        <v>8.200727345693935E-3</v>
      </c>
      <c r="G220" s="37">
        <f t="shared" si="27"/>
        <v>2.5932976882419863E-2</v>
      </c>
      <c r="H220" s="35">
        <f t="shared" si="28"/>
        <v>-6.0329125637967718E-2</v>
      </c>
      <c r="I220" s="35">
        <f t="shared" si="33"/>
        <v>1.4058946184200132E-2</v>
      </c>
      <c r="J220" s="5">
        <f t="shared" si="34"/>
        <v>0</v>
      </c>
      <c r="K220" s="5">
        <f t="shared" si="35"/>
        <v>0</v>
      </c>
    </row>
    <row r="221" spans="1:11" x14ac:dyDescent="0.2">
      <c r="A221" s="20">
        <v>41591</v>
      </c>
      <c r="B221" s="21">
        <v>1782</v>
      </c>
      <c r="C221" s="3">
        <f t="shared" si="29"/>
        <v>8.0627529503191214E-3</v>
      </c>
      <c r="D221" s="29">
        <f t="shared" si="30"/>
        <v>6.5007985137879702E-5</v>
      </c>
      <c r="E221" s="3">
        <f t="shared" si="31"/>
        <v>4.9998378592366995E-5</v>
      </c>
      <c r="F221" s="29">
        <f t="shared" si="32"/>
        <v>7.0709531601027449E-3</v>
      </c>
      <c r="G221" s="37">
        <f t="shared" si="27"/>
        <v>2.2360317214289917E-2</v>
      </c>
      <c r="H221" s="35">
        <f t="shared" si="28"/>
        <v>-5.2017876414342162E-2</v>
      </c>
      <c r="I221" s="35">
        <f t="shared" si="33"/>
        <v>8.447351456421389E-3</v>
      </c>
      <c r="J221" s="5">
        <f t="shared" si="34"/>
        <v>0</v>
      </c>
      <c r="K221" s="5">
        <f t="shared" si="35"/>
        <v>0</v>
      </c>
    </row>
    <row r="222" spans="1:11" x14ac:dyDescent="0.2">
      <c r="A222" s="20">
        <v>41592</v>
      </c>
      <c r="B222" s="21">
        <v>1790.619995</v>
      </c>
      <c r="C222" s="3">
        <f t="shared" si="29"/>
        <v>4.8255967550053921E-3</v>
      </c>
      <c r="D222" s="29">
        <f t="shared" si="30"/>
        <v>2.328638404191857E-5</v>
      </c>
      <c r="E222" s="3">
        <f t="shared" si="31"/>
        <v>5.4201068425110553E-5</v>
      </c>
      <c r="F222" s="29">
        <f t="shared" si="32"/>
        <v>7.3621374902341071E-3</v>
      </c>
      <c r="G222" s="37">
        <f t="shared" si="27"/>
        <v>2.328112291645542E-2</v>
      </c>
      <c r="H222" s="35">
        <f t="shared" si="28"/>
        <v>-5.4159990801979564E-2</v>
      </c>
      <c r="I222" s="35">
        <f t="shared" si="33"/>
        <v>1.5114809667379461E-3</v>
      </c>
      <c r="J222" s="5">
        <f t="shared" si="34"/>
        <v>0</v>
      </c>
      <c r="K222" s="5">
        <f t="shared" si="35"/>
        <v>0</v>
      </c>
    </row>
    <row r="223" spans="1:11" x14ac:dyDescent="0.2">
      <c r="A223" s="20">
        <v>41593</v>
      </c>
      <c r="B223" s="21">
        <v>1798.1800539999999</v>
      </c>
      <c r="C223" s="3">
        <f t="shared" si="29"/>
        <v>4.2131465000790243E-3</v>
      </c>
      <c r="D223" s="29">
        <f t="shared" si="30"/>
        <v>1.7750603431128133E-5</v>
      </c>
      <c r="E223" s="3">
        <f t="shared" si="31"/>
        <v>4.5544956797816801E-5</v>
      </c>
      <c r="F223" s="29">
        <f t="shared" si="32"/>
        <v>6.748700378429672E-3</v>
      </c>
      <c r="G223" s="37">
        <f t="shared" si="27"/>
        <v>2.134126444187804E-2</v>
      </c>
      <c r="H223" s="35">
        <f t="shared" si="28"/>
        <v>-4.9647205163706368E-2</v>
      </c>
      <c r="I223" s="35">
        <f t="shared" si="33"/>
        <v>2.0185777240756151E-3</v>
      </c>
      <c r="J223" s="5">
        <f t="shared" si="34"/>
        <v>0</v>
      </c>
      <c r="K223" s="5">
        <f t="shared" si="35"/>
        <v>0</v>
      </c>
    </row>
    <row r="224" spans="1:11" x14ac:dyDescent="0.2">
      <c r="A224" s="20">
        <v>41596</v>
      </c>
      <c r="B224" s="21">
        <v>1791.530029</v>
      </c>
      <c r="C224" s="3">
        <f t="shared" si="29"/>
        <v>-3.7050527499677332E-3</v>
      </c>
      <c r="D224" s="29">
        <f t="shared" si="30"/>
        <v>1.3727415880043462E-5</v>
      </c>
      <c r="E224" s="3">
        <f t="shared" si="31"/>
        <v>3.776253785514397E-5</v>
      </c>
      <c r="F224" s="29">
        <f t="shared" si="32"/>
        <v>6.1451230951986612E-3</v>
      </c>
      <c r="G224" s="37">
        <f t="shared" si="27"/>
        <v>1.9432585482931492E-2</v>
      </c>
      <c r="H224" s="35">
        <f t="shared" si="28"/>
        <v>-4.5206953925334581E-2</v>
      </c>
      <c r="I224" s="35">
        <f t="shared" si="33"/>
        <v>2.7592898889807829E-3</v>
      </c>
      <c r="J224" s="5">
        <f t="shared" si="34"/>
        <v>0</v>
      </c>
      <c r="K224" s="5">
        <f t="shared" si="35"/>
        <v>0</v>
      </c>
    </row>
    <row r="225" spans="1:11" x14ac:dyDescent="0.2">
      <c r="A225" s="20">
        <v>41597</v>
      </c>
      <c r="B225" s="21">
        <v>1787.869995</v>
      </c>
      <c r="C225" s="3">
        <f t="shared" si="29"/>
        <v>-2.0450551774362094E-3</v>
      </c>
      <c r="D225" s="29">
        <f t="shared" si="30"/>
        <v>4.1822506787586457E-6</v>
      </c>
      <c r="E225" s="3">
        <f t="shared" si="31"/>
        <v>3.1032703702115829E-5</v>
      </c>
      <c r="F225" s="29">
        <f t="shared" si="32"/>
        <v>5.5707004678151404E-3</v>
      </c>
      <c r="G225" s="37">
        <f t="shared" si="27"/>
        <v>1.7616101640861359E-2</v>
      </c>
      <c r="H225" s="35">
        <f t="shared" si="28"/>
        <v>-4.0981180601105192E-2</v>
      </c>
      <c r="I225" s="35">
        <f t="shared" si="33"/>
        <v>2.0525096793878633E-3</v>
      </c>
      <c r="J225" s="5">
        <f t="shared" si="34"/>
        <v>0</v>
      </c>
      <c r="K225" s="5">
        <f t="shared" si="35"/>
        <v>0</v>
      </c>
    </row>
    <row r="226" spans="1:11" x14ac:dyDescent="0.2">
      <c r="A226" s="20">
        <v>41598</v>
      </c>
      <c r="B226" s="21">
        <v>1781.369995</v>
      </c>
      <c r="C226" s="3">
        <f t="shared" si="29"/>
        <v>-3.6422359964005456E-3</v>
      </c>
      <c r="D226" s="29">
        <f t="shared" si="30"/>
        <v>1.3265883053475875E-5</v>
      </c>
      <c r="E226" s="3">
        <f t="shared" si="31"/>
        <v>2.3514576855575814E-5</v>
      </c>
      <c r="F226" s="29">
        <f t="shared" si="32"/>
        <v>4.8491831121927967E-3</v>
      </c>
      <c r="G226" s="37">
        <f t="shared" si="27"/>
        <v>1.5334463425753057E-2</v>
      </c>
      <c r="H226" s="35">
        <f t="shared" si="28"/>
        <v>-3.5673296390057653E-2</v>
      </c>
      <c r="I226" s="35">
        <f t="shared" si="33"/>
        <v>5.131999105015066E-3</v>
      </c>
      <c r="J226" s="5">
        <f t="shared" si="34"/>
        <v>0</v>
      </c>
      <c r="K226" s="5">
        <f t="shared" si="35"/>
        <v>0</v>
      </c>
    </row>
    <row r="227" spans="1:11" x14ac:dyDescent="0.2">
      <c r="A227" s="20">
        <v>41599</v>
      </c>
      <c r="B227" s="21">
        <v>1795.849976</v>
      </c>
      <c r="C227" s="3">
        <f t="shared" si="29"/>
        <v>8.0957057171071184E-3</v>
      </c>
      <c r="D227" s="29">
        <f t="shared" si="30"/>
        <v>6.5540451058000886E-5</v>
      </c>
      <c r="E227" s="3">
        <f t="shared" si="31"/>
        <v>2.0644942590987831E-5</v>
      </c>
      <c r="F227" s="29">
        <f t="shared" si="32"/>
        <v>4.5436706076681915E-3</v>
      </c>
      <c r="G227" s="37">
        <f t="shared" si="27"/>
        <v>1.4368348057792808E-2</v>
      </c>
      <c r="H227" s="35">
        <f t="shared" si="28"/>
        <v>-3.342577595772514E-2</v>
      </c>
      <c r="I227" s="35">
        <f t="shared" si="33"/>
        <v>1.9982597892904226E-3</v>
      </c>
      <c r="J227" s="5">
        <f t="shared" si="34"/>
        <v>0</v>
      </c>
      <c r="K227" s="5">
        <f t="shared" si="35"/>
        <v>0</v>
      </c>
    </row>
    <row r="228" spans="1:11" x14ac:dyDescent="0.2">
      <c r="A228" s="20">
        <v>41600</v>
      </c>
      <c r="B228" s="21">
        <v>1804.76001</v>
      </c>
      <c r="C228" s="3">
        <f t="shared" si="29"/>
        <v>4.9491903993277523E-3</v>
      </c>
      <c r="D228" s="29">
        <f t="shared" si="30"/>
        <v>2.4494485608797995E-5</v>
      </c>
      <c r="E228" s="3">
        <f t="shared" si="31"/>
        <v>3.3215684961751489E-5</v>
      </c>
      <c r="F228" s="29">
        <f t="shared" si="32"/>
        <v>5.7633050380620568E-3</v>
      </c>
      <c r="G228" s="37">
        <f t="shared" si="27"/>
        <v>1.8225170770599514E-2</v>
      </c>
      <c r="H228" s="35">
        <f t="shared" si="28"/>
        <v>-4.2398087276215447E-2</v>
      </c>
      <c r="I228" s="35">
        <f t="shared" si="33"/>
        <v>7.7676070589624769E-5</v>
      </c>
      <c r="J228" s="5">
        <f t="shared" si="34"/>
        <v>0</v>
      </c>
      <c r="K228" s="5">
        <f t="shared" si="35"/>
        <v>0</v>
      </c>
    </row>
    <row r="229" spans="1:11" x14ac:dyDescent="0.2">
      <c r="A229" s="20">
        <v>41603</v>
      </c>
      <c r="B229" s="21">
        <v>1802.4799800000001</v>
      </c>
      <c r="C229" s="3">
        <f t="shared" si="29"/>
        <v>-1.2641411771629597E-3</v>
      </c>
      <c r="D229" s="29">
        <f t="shared" si="30"/>
        <v>1.5980529157989536E-6</v>
      </c>
      <c r="E229" s="3">
        <f t="shared" si="31"/>
        <v>3.0773749142924511E-5</v>
      </c>
      <c r="F229" s="29">
        <f t="shared" si="32"/>
        <v>5.5474092280022496E-3</v>
      </c>
      <c r="G229" s="37">
        <f t="shared" si="27"/>
        <v>1.7542448273523432E-2</v>
      </c>
      <c r="H229" s="35">
        <f t="shared" si="28"/>
        <v>-4.0809837246582652E-2</v>
      </c>
      <c r="I229" s="35">
        <f t="shared" si="33"/>
        <v>-1.1453514867994046E-2</v>
      </c>
      <c r="J229" s="5">
        <f t="shared" si="34"/>
        <v>0</v>
      </c>
      <c r="K229" s="5">
        <f t="shared" si="35"/>
        <v>0</v>
      </c>
    </row>
    <row r="230" spans="1:11" x14ac:dyDescent="0.2">
      <c r="A230" s="20">
        <v>41604</v>
      </c>
      <c r="B230" s="21">
        <v>1802.75</v>
      </c>
      <c r="C230" s="3">
        <f t="shared" si="29"/>
        <v>1.4979349556215417E-4</v>
      </c>
      <c r="D230" s="29">
        <f t="shared" si="30"/>
        <v>2.2438091312729102E-8</v>
      </c>
      <c r="E230" s="3">
        <f t="shared" si="31"/>
        <v>2.2604554199329354E-5</v>
      </c>
      <c r="F230" s="29">
        <f t="shared" si="32"/>
        <v>4.7544246969879918E-3</v>
      </c>
      <c r="G230" s="37">
        <f t="shared" si="27"/>
        <v>1.5034811006237943E-2</v>
      </c>
      <c r="H230" s="35">
        <f t="shared" si="28"/>
        <v>-3.4976200620967471E-2</v>
      </c>
      <c r="I230" s="35">
        <f t="shared" si="33"/>
        <v>-1.7713201831812242E-2</v>
      </c>
      <c r="J230" s="5">
        <f t="shared" si="34"/>
        <v>0</v>
      </c>
      <c r="K230" s="5">
        <f t="shared" si="35"/>
        <v>0</v>
      </c>
    </row>
    <row r="231" spans="1:11" x14ac:dyDescent="0.2">
      <c r="A231" s="20">
        <v>41605</v>
      </c>
      <c r="B231" s="21">
        <v>1807.2299800000001</v>
      </c>
      <c r="C231" s="3">
        <f t="shared" si="29"/>
        <v>2.4819984180859708E-3</v>
      </c>
      <c r="D231" s="29">
        <f t="shared" si="30"/>
        <v>6.1603161473812617E-6</v>
      </c>
      <c r="E231" s="3">
        <f t="shared" si="31"/>
        <v>1.6281561689084698E-5</v>
      </c>
      <c r="F231" s="29">
        <f t="shared" si="32"/>
        <v>4.0350417208604794E-3</v>
      </c>
      <c r="G231" s="37">
        <f t="shared" si="27"/>
        <v>1.2759922291724469E-2</v>
      </c>
      <c r="H231" s="35">
        <f t="shared" si="28"/>
        <v>-2.968401809627955E-2</v>
      </c>
      <c r="I231" s="35">
        <f t="shared" si="33"/>
        <v>-1.7028619308367441E-2</v>
      </c>
      <c r="J231" s="5">
        <f t="shared" si="34"/>
        <v>0</v>
      </c>
      <c r="K231" s="5">
        <f t="shared" si="35"/>
        <v>0</v>
      </c>
    </row>
    <row r="232" spans="1:11" x14ac:dyDescent="0.2">
      <c r="A232" s="20">
        <v>41607</v>
      </c>
      <c r="B232" s="21">
        <v>1805.8100589999999</v>
      </c>
      <c r="C232" s="3">
        <f t="shared" si="29"/>
        <v>-7.8599797277335186E-4</v>
      </c>
      <c r="D232" s="29">
        <f t="shared" si="30"/>
        <v>6.177928132038188E-7</v>
      </c>
      <c r="E232" s="3">
        <f t="shared" si="31"/>
        <v>1.3447612937407737E-5</v>
      </c>
      <c r="F232" s="29">
        <f t="shared" si="32"/>
        <v>3.667098708435285E-3</v>
      </c>
      <c r="G232" s="37">
        <f t="shared" si="27"/>
        <v>1.159638432331722E-2</v>
      </c>
      <c r="H232" s="35">
        <f t="shared" si="28"/>
        <v>-2.6977224017109547E-2</v>
      </c>
      <c r="I232" s="35">
        <f t="shared" si="33"/>
        <v>-8.0057430615278653E-3</v>
      </c>
      <c r="J232" s="5">
        <f t="shared" si="34"/>
        <v>0</v>
      </c>
      <c r="K232" s="5">
        <f t="shared" si="35"/>
        <v>0</v>
      </c>
    </row>
    <row r="233" spans="1:11" x14ac:dyDescent="0.2">
      <c r="A233" s="20">
        <v>41610</v>
      </c>
      <c r="B233" s="21">
        <v>1800.900024</v>
      </c>
      <c r="C233" s="3">
        <f t="shared" si="29"/>
        <v>-2.7227239896043956E-3</v>
      </c>
      <c r="D233" s="29">
        <f t="shared" si="30"/>
        <v>7.4132259235672772E-6</v>
      </c>
      <c r="E233" s="3">
        <f t="shared" si="31"/>
        <v>9.8552633026306393E-6</v>
      </c>
      <c r="F233" s="29">
        <f t="shared" si="32"/>
        <v>3.1393093671428177E-3</v>
      </c>
      <c r="G233" s="37">
        <f t="shared" si="27"/>
        <v>9.9273678800730659E-3</v>
      </c>
      <c r="H233" s="35">
        <f t="shared" si="28"/>
        <v>-2.3094511162629304E-2</v>
      </c>
      <c r="I233" s="35">
        <f t="shared" si="33"/>
        <v>-7.9135929702853405E-3</v>
      </c>
      <c r="J233" s="5">
        <f t="shared" si="34"/>
        <v>0</v>
      </c>
      <c r="K233" s="5">
        <f t="shared" si="35"/>
        <v>0</v>
      </c>
    </row>
    <row r="234" spans="1:11" x14ac:dyDescent="0.2">
      <c r="A234" s="20">
        <v>41611</v>
      </c>
      <c r="B234" s="21">
        <v>1795.150024</v>
      </c>
      <c r="C234" s="3">
        <f t="shared" si="29"/>
        <v>-3.1979559926300456E-3</v>
      </c>
      <c r="D234" s="29">
        <f t="shared" si="30"/>
        <v>1.022692253079842E-5</v>
      </c>
      <c r="E234" s="3">
        <f t="shared" si="31"/>
        <v>9.1714928364928978E-6</v>
      </c>
      <c r="F234" s="29">
        <f t="shared" si="32"/>
        <v>3.0284472649351017E-3</v>
      </c>
      <c r="G234" s="37">
        <f t="shared" si="27"/>
        <v>9.5767911309023023E-3</v>
      </c>
      <c r="H234" s="35">
        <f t="shared" si="28"/>
        <v>-2.2278947687507749E-2</v>
      </c>
      <c r="I234" s="35">
        <f t="shared" si="33"/>
        <v>9.9016558227381542E-3</v>
      </c>
      <c r="J234" s="5">
        <f t="shared" si="34"/>
        <v>0</v>
      </c>
      <c r="K234" s="5">
        <f t="shared" si="35"/>
        <v>0</v>
      </c>
    </row>
    <row r="235" spans="1:11" x14ac:dyDescent="0.2">
      <c r="A235" s="20">
        <v>41612</v>
      </c>
      <c r="B235" s="21">
        <v>1792.8100589999999</v>
      </c>
      <c r="C235" s="3">
        <f t="shared" si="29"/>
        <v>-1.3043430125310575E-3</v>
      </c>
      <c r="D235" s="29">
        <f t="shared" si="30"/>
        <v>1.7013106943385944E-6</v>
      </c>
      <c r="E235" s="3">
        <f t="shared" si="31"/>
        <v>9.4670131508984434E-6</v>
      </c>
      <c r="F235" s="29">
        <f t="shared" si="32"/>
        <v>3.0768511746424206E-3</v>
      </c>
      <c r="G235" s="37">
        <f t="shared" si="27"/>
        <v>9.7298577332345631E-3</v>
      </c>
      <c r="H235" s="35">
        <f t="shared" si="28"/>
        <v>-2.2635033852430059E-2</v>
      </c>
      <c r="I235" s="35">
        <f t="shared" si="33"/>
        <v>1.3670575057833893E-2</v>
      </c>
      <c r="J235" s="5">
        <f t="shared" si="34"/>
        <v>0</v>
      </c>
      <c r="K235" s="5">
        <f t="shared" si="35"/>
        <v>0</v>
      </c>
    </row>
    <row r="236" spans="1:11" x14ac:dyDescent="0.2">
      <c r="A236" s="20">
        <v>41613</v>
      </c>
      <c r="B236" s="21">
        <v>1785.030029</v>
      </c>
      <c r="C236" s="3">
        <f t="shared" si="29"/>
        <v>-4.3490162059933515E-3</v>
      </c>
      <c r="D236" s="29">
        <f t="shared" si="30"/>
        <v>1.8913941959992804E-5</v>
      </c>
      <c r="E236" s="3">
        <f t="shared" si="31"/>
        <v>7.2926164630616856E-6</v>
      </c>
      <c r="F236" s="29">
        <f t="shared" si="32"/>
        <v>2.7004844867285732E-3</v>
      </c>
      <c r="G236" s="37">
        <f t="shared" si="27"/>
        <v>8.539681764013039E-3</v>
      </c>
      <c r="H236" s="35">
        <f t="shared" si="28"/>
        <v>-1.9866270516697069E-2</v>
      </c>
      <c r="I236" s="35">
        <f t="shared" si="33"/>
        <v>7.3025349680033384E-3</v>
      </c>
      <c r="J236" s="5">
        <f t="shared" si="34"/>
        <v>0</v>
      </c>
      <c r="K236" s="5">
        <f t="shared" si="35"/>
        <v>0</v>
      </c>
    </row>
    <row r="237" spans="1:11" x14ac:dyDescent="0.2">
      <c r="A237" s="20">
        <v>41614</v>
      </c>
      <c r="B237" s="21">
        <v>1805.089966</v>
      </c>
      <c r="C237" s="3">
        <f t="shared" si="29"/>
        <v>1.1175195142734471E-2</v>
      </c>
      <c r="D237" s="29">
        <f t="shared" si="30"/>
        <v>1.2488498647819611E-4</v>
      </c>
      <c r="E237" s="3">
        <f t="shared" si="31"/>
        <v>1.05465876022024E-5</v>
      </c>
      <c r="F237" s="29">
        <f t="shared" si="32"/>
        <v>3.2475510161046584E-3</v>
      </c>
      <c r="G237" s="37">
        <f t="shared" si="27"/>
        <v>1.0269658028484882E-2</v>
      </c>
      <c r="H237" s="35">
        <f t="shared" si="28"/>
        <v>-2.3890797121692259E-2</v>
      </c>
      <c r="I237" s="35">
        <f t="shared" si="33"/>
        <v>1.0791112801364109E-2</v>
      </c>
      <c r="J237" s="5">
        <f t="shared" si="34"/>
        <v>0</v>
      </c>
      <c r="K237" s="5">
        <f t="shared" si="35"/>
        <v>0</v>
      </c>
    </row>
    <row r="238" spans="1:11" x14ac:dyDescent="0.2">
      <c r="A238" s="20">
        <v>41617</v>
      </c>
      <c r="B238" s="21">
        <v>1808.369995</v>
      </c>
      <c r="C238" s="3">
        <f t="shared" si="29"/>
        <v>1.8154510836030993E-3</v>
      </c>
      <c r="D238" s="29">
        <f t="shared" si="30"/>
        <v>3.2958626369556675E-6</v>
      </c>
      <c r="E238" s="3">
        <f t="shared" si="31"/>
        <v>4.256133928748064E-5</v>
      </c>
      <c r="F238" s="29">
        <f t="shared" si="32"/>
        <v>6.5239052175426826E-3</v>
      </c>
      <c r="G238" s="37">
        <f t="shared" si="27"/>
        <v>2.0630399726491156E-2</v>
      </c>
      <c r="H238" s="35">
        <f t="shared" si="28"/>
        <v>-4.7993486544335447E-2</v>
      </c>
      <c r="I238" s="35">
        <f t="shared" si="33"/>
        <v>1.6887341972076943E-2</v>
      </c>
      <c r="J238" s="5">
        <f t="shared" si="34"/>
        <v>0</v>
      </c>
      <c r="K238" s="5">
        <f t="shared" si="35"/>
        <v>0</v>
      </c>
    </row>
    <row r="239" spans="1:11" x14ac:dyDescent="0.2">
      <c r="A239" s="20">
        <v>41618</v>
      </c>
      <c r="B239" s="21">
        <v>1802.619995</v>
      </c>
      <c r="C239" s="3">
        <f t="shared" si="29"/>
        <v>-3.1847248958637646E-3</v>
      </c>
      <c r="D239" s="29">
        <f t="shared" si="30"/>
        <v>1.0142472662334465E-5</v>
      </c>
      <c r="E239" s="3">
        <f t="shared" si="31"/>
        <v>3.1567005825333649E-5</v>
      </c>
      <c r="F239" s="29">
        <f t="shared" si="32"/>
        <v>5.6184522624414682E-3</v>
      </c>
      <c r="G239" s="37">
        <f t="shared" si="27"/>
        <v>1.7767106074241146E-2</v>
      </c>
      <c r="H239" s="35">
        <f t="shared" si="28"/>
        <v>-4.1332469443669001E-2</v>
      </c>
      <c r="I239" s="35">
        <f t="shared" si="33"/>
        <v>3.3003044448378323E-2</v>
      </c>
      <c r="J239" s="5">
        <f t="shared" si="34"/>
        <v>0</v>
      </c>
      <c r="K239" s="5">
        <f t="shared" si="35"/>
        <v>0</v>
      </c>
    </row>
    <row r="240" spans="1:11" x14ac:dyDescent="0.2">
      <c r="A240" s="20">
        <v>41619</v>
      </c>
      <c r="B240" s="21">
        <v>1782.219971</v>
      </c>
      <c r="C240" s="3">
        <f t="shared" si="29"/>
        <v>-1.1381397443021539E-2</v>
      </c>
      <c r="D240" s="29">
        <f t="shared" si="30"/>
        <v>1.2953620775601722E-4</v>
      </c>
      <c r="E240" s="3">
        <f t="shared" si="31"/>
        <v>2.5568136539693878E-5</v>
      </c>
      <c r="F240" s="29">
        <f t="shared" si="32"/>
        <v>5.0564944912156167E-3</v>
      </c>
      <c r="G240" s="37">
        <f t="shared" si="27"/>
        <v>1.5990039568335623E-2</v>
      </c>
      <c r="H240" s="35">
        <f t="shared" si="28"/>
        <v>-3.7198394555626499E-2</v>
      </c>
      <c r="I240" s="35">
        <f t="shared" si="33"/>
        <v>3.6444091504164305E-2</v>
      </c>
      <c r="J240" s="5">
        <f t="shared" si="34"/>
        <v>0</v>
      </c>
      <c r="K240" s="5">
        <f t="shared" si="35"/>
        <v>0</v>
      </c>
    </row>
    <row r="241" spans="1:11" x14ac:dyDescent="0.2">
      <c r="A241" s="20">
        <v>41620</v>
      </c>
      <c r="B241" s="21">
        <v>1775.5</v>
      </c>
      <c r="C241" s="3">
        <f t="shared" si="29"/>
        <v>-3.7776885457322393E-3</v>
      </c>
      <c r="D241" s="29">
        <f t="shared" si="30"/>
        <v>1.4270930748556561E-5</v>
      </c>
      <c r="E241" s="3">
        <f t="shared" si="31"/>
        <v>5.4679196480264414E-5</v>
      </c>
      <c r="F241" s="29">
        <f t="shared" si="32"/>
        <v>7.3945382871592746E-3</v>
      </c>
      <c r="G241" s="37">
        <f t="shared" si="27"/>
        <v>2.3383583232743529E-2</v>
      </c>
      <c r="H241" s="35">
        <f t="shared" si="28"/>
        <v>-5.4398349140949959E-2</v>
      </c>
      <c r="I241" s="35">
        <f t="shared" si="33"/>
        <v>3.6366237059333305E-2</v>
      </c>
      <c r="J241" s="5">
        <f t="shared" si="34"/>
        <v>0</v>
      </c>
      <c r="K241" s="5">
        <f t="shared" si="35"/>
        <v>0</v>
      </c>
    </row>
    <row r="242" spans="1:11" x14ac:dyDescent="0.2">
      <c r="A242" s="20">
        <v>41621</v>
      </c>
      <c r="B242" s="21">
        <v>1775.3199460000001</v>
      </c>
      <c r="C242" s="3">
        <f t="shared" si="29"/>
        <v>-1.0141544932860369E-4</v>
      </c>
      <c r="D242" s="29">
        <f t="shared" si="30"/>
        <v>1.0285093362522583E-8</v>
      </c>
      <c r="E242" s="3">
        <f t="shared" si="31"/>
        <v>4.3364882075386216E-5</v>
      </c>
      <c r="F242" s="29">
        <f t="shared" si="32"/>
        <v>6.5852017490268446E-3</v>
      </c>
      <c r="G242" s="37">
        <f t="shared" si="27"/>
        <v>2.082423637864933E-2</v>
      </c>
      <c r="H242" s="35">
        <f t="shared" si="28"/>
        <v>-4.8444418027994804E-2</v>
      </c>
      <c r="I242" s="35">
        <f t="shared" si="33"/>
        <v>3.4017941118015114E-2</v>
      </c>
      <c r="J242" s="5">
        <f t="shared" si="34"/>
        <v>0</v>
      </c>
      <c r="K242" s="5">
        <f t="shared" si="35"/>
        <v>0</v>
      </c>
    </row>
    <row r="243" spans="1:11" x14ac:dyDescent="0.2">
      <c r="A243" s="20">
        <v>41624</v>
      </c>
      <c r="B243" s="21">
        <v>1786.540039</v>
      </c>
      <c r="C243" s="3">
        <f t="shared" si="29"/>
        <v>6.3001522572351445E-3</v>
      </c>
      <c r="D243" s="29">
        <f t="shared" si="30"/>
        <v>3.9691918464345089E-5</v>
      </c>
      <c r="E243" s="3">
        <f t="shared" si="31"/>
        <v>3.1225594920419582E-5</v>
      </c>
      <c r="F243" s="29">
        <f t="shared" si="32"/>
        <v>5.5879866607231252E-3</v>
      </c>
      <c r="G243" s="37">
        <f t="shared" si="27"/>
        <v>1.7670765382523639E-2</v>
      </c>
      <c r="H243" s="35">
        <f t="shared" si="28"/>
        <v>-4.1108347480308352E-2</v>
      </c>
      <c r="I243" s="35">
        <f t="shared" si="33"/>
        <v>2.8222333937105305E-2</v>
      </c>
      <c r="J243" s="5">
        <f t="shared" si="34"/>
        <v>0</v>
      </c>
      <c r="K243" s="5">
        <f t="shared" si="35"/>
        <v>0</v>
      </c>
    </row>
    <row r="244" spans="1:11" x14ac:dyDescent="0.2">
      <c r="A244" s="20">
        <v>41625</v>
      </c>
      <c r="B244" s="21">
        <v>1781</v>
      </c>
      <c r="C244" s="3">
        <f t="shared" si="29"/>
        <v>-3.1058059013874917E-3</v>
      </c>
      <c r="D244" s="29">
        <f t="shared" si="30"/>
        <v>9.6460302970933699E-6</v>
      </c>
      <c r="E244" s="3">
        <f t="shared" si="31"/>
        <v>3.3596165512718719E-5</v>
      </c>
      <c r="F244" s="29">
        <f t="shared" si="32"/>
        <v>5.7962199330873149E-3</v>
      </c>
      <c r="G244" s="37">
        <f t="shared" si="27"/>
        <v>1.8329256807824674E-2</v>
      </c>
      <c r="H244" s="35">
        <f t="shared" si="28"/>
        <v>-4.2640227607631538E-2</v>
      </c>
      <c r="I244" s="35">
        <f t="shared" si="33"/>
        <v>1.1378407828333971E-2</v>
      </c>
      <c r="J244" s="5">
        <f t="shared" si="34"/>
        <v>0</v>
      </c>
      <c r="K244" s="5">
        <f t="shared" si="35"/>
        <v>0</v>
      </c>
    </row>
    <row r="245" spans="1:11" x14ac:dyDescent="0.2">
      <c r="A245" s="20">
        <v>41626</v>
      </c>
      <c r="B245" s="21">
        <v>1810.650024</v>
      </c>
      <c r="C245" s="3">
        <f t="shared" si="29"/>
        <v>1.6510905780492569E-2</v>
      </c>
      <c r="D245" s="29">
        <f t="shared" si="30"/>
        <v>2.7261000969230296E-4</v>
      </c>
      <c r="E245" s="3">
        <f t="shared" si="31"/>
        <v>2.6890127652343619E-5</v>
      </c>
      <c r="F245" s="29">
        <f t="shared" si="32"/>
        <v>5.1855691734219124E-3</v>
      </c>
      <c r="G245" s="37">
        <f t="shared" si="27"/>
        <v>1.6398209552369925E-2</v>
      </c>
      <c r="H245" s="35">
        <f t="shared" si="28"/>
        <v>-3.814793993023198E-2</v>
      </c>
      <c r="I245" s="35">
        <f t="shared" si="33"/>
        <v>9.4435778660615973E-3</v>
      </c>
      <c r="J245" s="5">
        <f t="shared" si="34"/>
        <v>0</v>
      </c>
      <c r="K245" s="5">
        <f t="shared" si="35"/>
        <v>0</v>
      </c>
    </row>
    <row r="246" spans="1:11" x14ac:dyDescent="0.2">
      <c r="A246" s="20">
        <v>41627</v>
      </c>
      <c r="B246" s="21">
        <v>1809.599976</v>
      </c>
      <c r="C246" s="3">
        <f t="shared" si="29"/>
        <v>-5.8009697089771866E-4</v>
      </c>
      <c r="D246" s="29">
        <f t="shared" si="30"/>
        <v>3.3651249564470863E-7</v>
      </c>
      <c r="E246" s="3">
        <f t="shared" si="31"/>
        <v>9.5691694623532239E-5</v>
      </c>
      <c r="F246" s="29">
        <f t="shared" si="32"/>
        <v>9.7822131761443557E-3</v>
      </c>
      <c r="G246" s="37">
        <f t="shared" si="27"/>
        <v>3.0934074193926065E-2</v>
      </c>
      <c r="H246" s="35">
        <f t="shared" si="28"/>
        <v>-7.1963417736461532E-2</v>
      </c>
      <c r="I246" s="35">
        <f t="shared" si="33"/>
        <v>1.0699767995710437E-2</v>
      </c>
      <c r="J246" s="5">
        <f t="shared" si="34"/>
        <v>0</v>
      </c>
      <c r="K246" s="5">
        <f t="shared" si="35"/>
        <v>0</v>
      </c>
    </row>
    <row r="247" spans="1:11" x14ac:dyDescent="0.2">
      <c r="A247" s="20">
        <v>41628</v>
      </c>
      <c r="B247" s="21">
        <v>1818.3199460000001</v>
      </c>
      <c r="C247" s="3">
        <f t="shared" si="29"/>
        <v>4.8071550529039308E-3</v>
      </c>
      <c r="D247" s="29">
        <f t="shared" si="30"/>
        <v>2.3108739702659794E-5</v>
      </c>
      <c r="E247" s="3">
        <f t="shared" si="31"/>
        <v>6.8992243627723728E-5</v>
      </c>
      <c r="F247" s="29">
        <f t="shared" si="32"/>
        <v>8.306156971050074E-3</v>
      </c>
      <c r="G247" s="37">
        <f t="shared" si="27"/>
        <v>2.6266374631403501E-2</v>
      </c>
      <c r="H247" s="35">
        <f t="shared" si="28"/>
        <v>-6.1104724782525807E-2</v>
      </c>
      <c r="I247" s="35">
        <f t="shared" si="33"/>
        <v>5.18350738398159E-3</v>
      </c>
      <c r="J247" s="5">
        <f t="shared" si="34"/>
        <v>0</v>
      </c>
      <c r="K247" s="5">
        <f t="shared" si="35"/>
        <v>0</v>
      </c>
    </row>
    <row r="248" spans="1:11" x14ac:dyDescent="0.2">
      <c r="A248" s="20">
        <v>41631</v>
      </c>
      <c r="B248" s="21">
        <v>1827.98999</v>
      </c>
      <c r="C248" s="3">
        <f t="shared" si="29"/>
        <v>5.3040289169637529E-3</v>
      </c>
      <c r="D248" s="29">
        <f t="shared" si="30"/>
        <v>2.8132722751987681E-5</v>
      </c>
      <c r="E248" s="3">
        <f t="shared" si="31"/>
        <v>5.6144862528705824E-5</v>
      </c>
      <c r="F248" s="29">
        <f t="shared" si="32"/>
        <v>7.4929875569565594E-3</v>
      </c>
      <c r="G248" s="37">
        <f t="shared" si="27"/>
        <v>2.3694907159283372E-2</v>
      </c>
      <c r="H248" s="35">
        <f t="shared" si="28"/>
        <v>-5.512259689559397E-2</v>
      </c>
      <c r="I248" s="35">
        <f t="shared" si="33"/>
        <v>2.6202518439519297E-3</v>
      </c>
      <c r="J248" s="5">
        <f t="shared" si="34"/>
        <v>0</v>
      </c>
      <c r="K248" s="5">
        <f t="shared" si="35"/>
        <v>0</v>
      </c>
    </row>
    <row r="249" spans="1:11" x14ac:dyDescent="0.2">
      <c r="A249" s="20">
        <v>41632</v>
      </c>
      <c r="B249" s="21">
        <v>1833.3199460000001</v>
      </c>
      <c r="C249" s="3">
        <f t="shared" si="29"/>
        <v>2.9115042748491093E-3</v>
      </c>
      <c r="D249" s="29">
        <f t="shared" si="30"/>
        <v>8.4768571424646372E-6</v>
      </c>
      <c r="E249" s="3">
        <f t="shared" si="31"/>
        <v>4.8301463391224749E-5</v>
      </c>
      <c r="F249" s="29">
        <f t="shared" si="32"/>
        <v>6.9499254234289985E-3</v>
      </c>
      <c r="G249" s="37">
        <f t="shared" si="27"/>
        <v>2.1977593906345787E-2</v>
      </c>
      <c r="H249" s="35">
        <f t="shared" si="28"/>
        <v>-5.1127528860560455E-2</v>
      </c>
      <c r="I249" s="35">
        <f t="shared" si="33"/>
        <v>1.8997717376697295E-4</v>
      </c>
      <c r="J249" s="5">
        <f t="shared" si="34"/>
        <v>0</v>
      </c>
      <c r="K249" s="5">
        <f t="shared" si="35"/>
        <v>0</v>
      </c>
    </row>
    <row r="250" spans="1:11" x14ac:dyDescent="0.2">
      <c r="A250" s="20">
        <v>41634</v>
      </c>
      <c r="B250" s="21">
        <v>1842.0200199999999</v>
      </c>
      <c r="C250" s="3">
        <f t="shared" si="29"/>
        <v>4.7343050332798583E-3</v>
      </c>
      <c r="D250" s="29">
        <f t="shared" si="30"/>
        <v>2.2413644148139E-5</v>
      </c>
      <c r="E250" s="3">
        <f t="shared" si="31"/>
        <v>3.7150573641571915E-5</v>
      </c>
      <c r="F250" s="29">
        <f t="shared" si="32"/>
        <v>6.0951270406425419E-3</v>
      </c>
      <c r="G250" s="37">
        <f t="shared" si="27"/>
        <v>1.9274484076512118E-2</v>
      </c>
      <c r="H250" s="35">
        <f t="shared" si="28"/>
        <v>-4.4839155054628002E-2</v>
      </c>
      <c r="I250" s="35">
        <f t="shared" si="33"/>
        <v>-1.2129347825952026E-2</v>
      </c>
      <c r="J250" s="5">
        <f t="shared" si="34"/>
        <v>0</v>
      </c>
      <c r="K250" s="5">
        <f t="shared" si="35"/>
        <v>0</v>
      </c>
    </row>
    <row r="251" spans="1:11" x14ac:dyDescent="0.2">
      <c r="A251" s="20">
        <v>41635</v>
      </c>
      <c r="B251" s="21">
        <v>1841.400024</v>
      </c>
      <c r="C251" s="3">
        <f t="shared" si="29"/>
        <v>-3.3664148994628481E-4</v>
      </c>
      <c r="D251" s="29">
        <f t="shared" si="30"/>
        <v>1.1332749275325459E-7</v>
      </c>
      <c r="E251" s="3">
        <f t="shared" si="31"/>
        <v>3.3024233383410702E-5</v>
      </c>
      <c r="F251" s="29">
        <f t="shared" si="32"/>
        <v>5.7466715047417407E-3</v>
      </c>
      <c r="G251" s="37">
        <f t="shared" si="27"/>
        <v>1.8172570919771012E-2</v>
      </c>
      <c r="H251" s="35">
        <f t="shared" si="28"/>
        <v>-4.2275721725065697E-2</v>
      </c>
      <c r="I251" s="35">
        <f t="shared" si="33"/>
        <v>-1.1902016536523385E-3</v>
      </c>
      <c r="J251" s="5">
        <f t="shared" si="34"/>
        <v>0</v>
      </c>
      <c r="K251" s="5">
        <f t="shared" si="35"/>
        <v>0</v>
      </c>
    </row>
    <row r="252" spans="1:11" x14ac:dyDescent="0.2">
      <c r="A252" s="20">
        <v>41638</v>
      </c>
      <c r="B252" s="21">
        <v>1841.0699460000001</v>
      </c>
      <c r="C252" s="3">
        <f t="shared" si="29"/>
        <v>-1.7926989415967303E-4</v>
      </c>
      <c r="D252" s="29">
        <f t="shared" si="30"/>
        <v>3.2137694952020373E-8</v>
      </c>
      <c r="E252" s="3">
        <f t="shared" si="31"/>
        <v>2.3809179734026614E-5</v>
      </c>
      <c r="F252" s="29">
        <f t="shared" si="32"/>
        <v>4.8794651073684921E-3</v>
      </c>
      <c r="G252" s="37">
        <f t="shared" si="27"/>
        <v>1.5430223502602486E-2</v>
      </c>
      <c r="H252" s="35">
        <f t="shared" si="28"/>
        <v>-3.589606764125431E-2</v>
      </c>
      <c r="I252" s="35">
        <f t="shared" si="33"/>
        <v>1.0831164785309611E-5</v>
      </c>
      <c r="J252" s="5">
        <f t="shared" si="34"/>
        <v>0</v>
      </c>
      <c r="K252" s="5">
        <f t="shared" si="35"/>
        <v>0</v>
      </c>
    </row>
    <row r="253" spans="1:11" x14ac:dyDescent="0.2">
      <c r="A253" s="20">
        <v>41639</v>
      </c>
      <c r="B253" s="21">
        <v>1848.3599850000001</v>
      </c>
      <c r="C253" s="3">
        <f t="shared" si="29"/>
        <v>3.9518563159171996E-3</v>
      </c>
      <c r="D253" s="29">
        <f t="shared" si="30"/>
        <v>1.5617168341654662E-5</v>
      </c>
      <c r="E253" s="3">
        <f t="shared" si="31"/>
        <v>1.7151607963085727E-5</v>
      </c>
      <c r="F253" s="29">
        <f t="shared" si="32"/>
        <v>4.1414499831684227E-3</v>
      </c>
      <c r="G253" s="37">
        <f t="shared" si="27"/>
        <v>1.3096414762478215E-2</v>
      </c>
      <c r="H253" s="35">
        <f t="shared" si="28"/>
        <v>-3.0466816640248279E-2</v>
      </c>
      <c r="I253" s="35">
        <f t="shared" si="33"/>
        <v>7.564215887713637E-3</v>
      </c>
      <c r="J253" s="5">
        <f t="shared" si="34"/>
        <v>0</v>
      </c>
      <c r="K253" s="5">
        <f t="shared" si="35"/>
        <v>0</v>
      </c>
    </row>
    <row r="254" spans="1:11" x14ac:dyDescent="0.2">
      <c r="A254" s="20">
        <v>41641</v>
      </c>
      <c r="B254" s="21">
        <v>1831.9799800000001</v>
      </c>
      <c r="C254" s="3">
        <f t="shared" si="29"/>
        <v>-8.9014130822974036E-3</v>
      </c>
      <c r="D254" s="29">
        <f t="shared" si="30"/>
        <v>7.9235154861695363E-5</v>
      </c>
      <c r="E254" s="3">
        <f t="shared" si="31"/>
        <v>1.6721964869085028E-5</v>
      </c>
      <c r="F254" s="29">
        <f t="shared" si="32"/>
        <v>4.0892499152148949E-3</v>
      </c>
      <c r="G254" s="37">
        <f t="shared" si="27"/>
        <v>1.2931343653729502E-2</v>
      </c>
      <c r="H254" s="35">
        <f t="shared" si="28"/>
        <v>-3.0082803817345145E-2</v>
      </c>
      <c r="I254" s="35">
        <f t="shared" si="33"/>
        <v>3.9944556120444447E-3</v>
      </c>
      <c r="J254" s="5">
        <f t="shared" si="34"/>
        <v>0</v>
      </c>
      <c r="K254" s="5">
        <f t="shared" si="35"/>
        <v>0</v>
      </c>
    </row>
    <row r="255" spans="1:11" x14ac:dyDescent="0.2">
      <c r="A255" s="20">
        <v>41642</v>
      </c>
      <c r="B255" s="21">
        <v>1831.369995</v>
      </c>
      <c r="C255" s="3">
        <f t="shared" si="29"/>
        <v>-3.3302032827882432E-4</v>
      </c>
      <c r="D255" s="29">
        <f t="shared" si="30"/>
        <v>1.1090253904693591E-7</v>
      </c>
      <c r="E255" s="3">
        <f t="shared" si="31"/>
        <v>3.4225658067015924E-5</v>
      </c>
      <c r="F255" s="29">
        <f t="shared" si="32"/>
        <v>5.8502699140309689E-3</v>
      </c>
      <c r="G255" s="37">
        <f t="shared" si="27"/>
        <v>1.8500177855095321E-2</v>
      </c>
      <c r="H255" s="35">
        <f t="shared" si="28"/>
        <v>-4.3037849422578441E-2</v>
      </c>
      <c r="I255" s="35">
        <f t="shared" si="33"/>
        <v>9.2792949747260902E-3</v>
      </c>
      <c r="J255" s="5">
        <f t="shared" si="34"/>
        <v>0</v>
      </c>
      <c r="K255" s="5">
        <f t="shared" si="35"/>
        <v>0</v>
      </c>
    </row>
    <row r="256" spans="1:11" x14ac:dyDescent="0.2">
      <c r="A256" s="20">
        <v>41645</v>
      </c>
      <c r="B256" s="21">
        <v>1826.7700199999999</v>
      </c>
      <c r="C256" s="3">
        <f t="shared" si="29"/>
        <v>-2.5149269331701017E-3</v>
      </c>
      <c r="D256" s="29">
        <f t="shared" si="30"/>
        <v>6.3248574791843735E-6</v>
      </c>
      <c r="E256" s="3">
        <f t="shared" si="31"/>
        <v>2.4673526519184608E-5</v>
      </c>
      <c r="F256" s="29">
        <f t="shared" si="32"/>
        <v>4.9672453653090871E-3</v>
      </c>
      <c r="G256" s="37">
        <f t="shared" si="27"/>
        <v>1.5707809051291849E-2</v>
      </c>
      <c r="H256" s="35">
        <f t="shared" si="28"/>
        <v>-3.6541828192312269E-2</v>
      </c>
      <c r="I256" s="35">
        <f t="shared" si="33"/>
        <v>3.7906495581604104E-3</v>
      </c>
      <c r="J256" s="5">
        <f t="shared" si="34"/>
        <v>0</v>
      </c>
      <c r="K256" s="5">
        <f t="shared" si="35"/>
        <v>0</v>
      </c>
    </row>
    <row r="257" spans="1:11" x14ac:dyDescent="0.2">
      <c r="A257" s="20">
        <v>41646</v>
      </c>
      <c r="B257" s="21">
        <v>1837.880005</v>
      </c>
      <c r="C257" s="3">
        <f t="shared" si="29"/>
        <v>6.0633451825530286E-3</v>
      </c>
      <c r="D257" s="29">
        <f t="shared" si="30"/>
        <v>3.6764154802789018E-5</v>
      </c>
      <c r="E257" s="3">
        <f t="shared" si="31"/>
        <v>1.953589918798454E-5</v>
      </c>
      <c r="F257" s="29">
        <f t="shared" si="32"/>
        <v>4.4199433466939981E-3</v>
      </c>
      <c r="G257" s="37">
        <f t="shared" si="27"/>
        <v>1.3977088104460293E-2</v>
      </c>
      <c r="H257" s="35">
        <f t="shared" si="28"/>
        <v>-3.2515569197092725E-2</v>
      </c>
      <c r="I257" s="35">
        <f t="shared" si="33"/>
        <v>-4.9264432869003966E-3</v>
      </c>
      <c r="J257" s="5">
        <f t="shared" si="34"/>
        <v>0</v>
      </c>
      <c r="K257" s="5">
        <f t="shared" si="35"/>
        <v>0</v>
      </c>
    </row>
    <row r="258" spans="1:11" x14ac:dyDescent="0.2">
      <c r="A258" s="20">
        <v>41647</v>
      </c>
      <c r="B258" s="21">
        <v>1837.48999</v>
      </c>
      <c r="C258" s="3">
        <f t="shared" si="29"/>
        <v>-2.1223169476512364E-4</v>
      </c>
      <c r="D258" s="29">
        <f t="shared" si="30"/>
        <v>4.504229226287661E-8</v>
      </c>
      <c r="E258" s="3">
        <f t="shared" si="31"/>
        <v>2.4359810760129797E-5</v>
      </c>
      <c r="F258" s="29">
        <f t="shared" si="32"/>
        <v>4.9355659006976894E-3</v>
      </c>
      <c r="G258" s="37">
        <f t="shared" si="27"/>
        <v>1.560762978806513E-2</v>
      </c>
      <c r="H258" s="35">
        <f t="shared" si="28"/>
        <v>-3.6308776376281812E-2</v>
      </c>
      <c r="I258" s="35">
        <f t="shared" si="33"/>
        <v>-2.6371113518153258E-2</v>
      </c>
      <c r="J258" s="5">
        <f t="shared" si="34"/>
        <v>0</v>
      </c>
      <c r="K258" s="5">
        <f t="shared" si="35"/>
        <v>0</v>
      </c>
    </row>
    <row r="259" spans="1:11" x14ac:dyDescent="0.2">
      <c r="A259" s="20">
        <v>41648</v>
      </c>
      <c r="B259" s="21">
        <v>1838.130005</v>
      </c>
      <c r="C259" s="3">
        <f t="shared" si="29"/>
        <v>3.4824873481957168E-4</v>
      </c>
      <c r="D259" s="29">
        <f t="shared" si="30"/>
        <v>1.2127718130343235E-7</v>
      </c>
      <c r="E259" s="3">
        <f t="shared" si="31"/>
        <v>1.7551675589127059E-5</v>
      </c>
      <c r="F259" s="29">
        <f t="shared" si="32"/>
        <v>4.189471994073604E-3</v>
      </c>
      <c r="G259" s="37">
        <f t="shared" si="27"/>
        <v>1.3248273694760032E-2</v>
      </c>
      <c r="H259" s="35">
        <f t="shared" si="28"/>
        <v>-3.0820093344516197E-2</v>
      </c>
      <c r="I259" s="35">
        <f t="shared" si="33"/>
        <v>-3.356336547164647E-2</v>
      </c>
      <c r="J259" s="5">
        <f t="shared" si="34"/>
        <v>1</v>
      </c>
      <c r="K259" s="5">
        <f t="shared" si="35"/>
        <v>0</v>
      </c>
    </row>
    <row r="260" spans="1:11" x14ac:dyDescent="0.2">
      <c r="A260" s="20">
        <v>41649</v>
      </c>
      <c r="B260" s="21">
        <v>1842.369995</v>
      </c>
      <c r="C260" s="3">
        <f t="shared" si="29"/>
        <v>2.3040303630947503E-3</v>
      </c>
      <c r="D260" s="29">
        <f t="shared" si="30"/>
        <v>5.3085559140625274E-6</v>
      </c>
      <c r="E260" s="3">
        <f t="shared" si="31"/>
        <v>1.2671164034936443E-5</v>
      </c>
      <c r="F260" s="29">
        <f t="shared" si="32"/>
        <v>3.5596578536337509E-3</v>
      </c>
      <c r="G260" s="37">
        <f t="shared" si="27"/>
        <v>1.1256626508388934E-2</v>
      </c>
      <c r="H260" s="35">
        <f t="shared" si="28"/>
        <v>-2.6186829146662368E-2</v>
      </c>
      <c r="I260" s="35">
        <f t="shared" si="33"/>
        <v>-1.4785523587579417E-2</v>
      </c>
      <c r="J260" s="5">
        <f t="shared" si="34"/>
        <v>0</v>
      </c>
      <c r="K260" s="5">
        <f t="shared" si="35"/>
        <v>0</v>
      </c>
    </row>
    <row r="261" spans="1:11" x14ac:dyDescent="0.2">
      <c r="A261" s="20">
        <v>41652</v>
      </c>
      <c r="B261" s="21">
        <v>1819.1999510000001</v>
      </c>
      <c r="C261" s="3">
        <f t="shared" si="29"/>
        <v>-1.2655966489665426E-2</v>
      </c>
      <c r="D261" s="29">
        <f t="shared" si="30"/>
        <v>1.6017348778753419E-4</v>
      </c>
      <c r="E261" s="3">
        <f t="shared" si="31"/>
        <v>1.0609633761091746E-5</v>
      </c>
      <c r="F261" s="29">
        <f t="shared" si="32"/>
        <v>3.2572432763138441E-3</v>
      </c>
      <c r="G261" s="37">
        <f t="shared" si="27"/>
        <v>1.0300307646420929E-2</v>
      </c>
      <c r="H261" s="35">
        <f t="shared" si="28"/>
        <v>-2.3962098795217945E-2</v>
      </c>
      <c r="I261" s="35">
        <f t="shared" si="33"/>
        <v>-3.5807103871090061E-2</v>
      </c>
      <c r="J261" s="5">
        <f t="shared" si="34"/>
        <v>1</v>
      </c>
      <c r="K261" s="5">
        <f t="shared" si="35"/>
        <v>0</v>
      </c>
    </row>
    <row r="262" spans="1:11" x14ac:dyDescent="0.2">
      <c r="A262" s="20">
        <v>41653</v>
      </c>
      <c r="B262" s="21">
        <v>1838.880005</v>
      </c>
      <c r="C262" s="3">
        <f t="shared" si="29"/>
        <v>1.0759876278140028E-2</v>
      </c>
      <c r="D262" s="29">
        <f t="shared" si="30"/>
        <v>1.157749375208805E-4</v>
      </c>
      <c r="E262" s="3">
        <f t="shared" si="31"/>
        <v>5.2487512888495632E-5</v>
      </c>
      <c r="F262" s="29">
        <f t="shared" si="32"/>
        <v>7.2448266292918029E-3</v>
      </c>
      <c r="G262" s="37">
        <f t="shared" si="27"/>
        <v>2.2910153401602452E-2</v>
      </c>
      <c r="H262" s="35">
        <f t="shared" si="28"/>
        <v>-5.3296986659767398E-2</v>
      </c>
      <c r="I262" s="35">
        <f t="shared" si="33"/>
        <v>-2.9755948762777193E-2</v>
      </c>
      <c r="J262" s="5">
        <f t="shared" si="34"/>
        <v>0</v>
      </c>
      <c r="K262" s="5">
        <f t="shared" si="35"/>
        <v>0</v>
      </c>
    </row>
    <row r="263" spans="1:11" x14ac:dyDescent="0.2">
      <c r="A263" s="20">
        <v>41654</v>
      </c>
      <c r="B263" s="21">
        <v>1848.380005</v>
      </c>
      <c r="C263" s="3">
        <f t="shared" si="29"/>
        <v>5.1528891343548431E-3</v>
      </c>
      <c r="D263" s="29">
        <f t="shared" si="30"/>
        <v>2.6552266430952203E-5</v>
      </c>
      <c r="E263" s="3">
        <f t="shared" si="31"/>
        <v>7.0207991785563398E-5</v>
      </c>
      <c r="F263" s="29">
        <f t="shared" si="32"/>
        <v>8.3790209323979722E-3</v>
      </c>
      <c r="G263" s="37">
        <f t="shared" si="27"/>
        <v>2.6496790708605333E-2</v>
      </c>
      <c r="H263" s="35">
        <f t="shared" si="28"/>
        <v>-6.1640752733869118E-2</v>
      </c>
      <c r="I263" s="35">
        <f t="shared" si="33"/>
        <v>-3.4894210290431868E-2</v>
      </c>
      <c r="J263" s="5">
        <f t="shared" si="34"/>
        <v>0</v>
      </c>
      <c r="K263" s="5">
        <f t="shared" si="35"/>
        <v>0</v>
      </c>
    </row>
    <row r="264" spans="1:11" x14ac:dyDescent="0.2">
      <c r="A264" s="20">
        <v>41655</v>
      </c>
      <c r="B264" s="21">
        <v>1845.8900149999999</v>
      </c>
      <c r="C264" s="3">
        <f t="shared" si="29"/>
        <v>-1.3480283593690404E-3</v>
      </c>
      <c r="D264" s="29">
        <f t="shared" si="30"/>
        <v>1.8171804576631869E-6</v>
      </c>
      <c r="E264" s="3">
        <f t="shared" si="31"/>
        <v>5.7984388686272261E-5</v>
      </c>
      <c r="F264" s="29">
        <f t="shared" si="32"/>
        <v>7.6147481039278153E-3</v>
      </c>
      <c r="G264" s="37">
        <f t="shared" si="27"/>
        <v>2.4079947816860455E-2</v>
      </c>
      <c r="H264" s="35">
        <f t="shared" si="28"/>
        <v>-5.6018335410767707E-2</v>
      </c>
      <c r="I264" s="35">
        <f t="shared" si="33"/>
        <v>-5.4088034289943354E-2</v>
      </c>
      <c r="J264" s="5">
        <f t="shared" si="34"/>
        <v>0</v>
      </c>
      <c r="K264" s="5">
        <f t="shared" si="35"/>
        <v>0</v>
      </c>
    </row>
    <row r="265" spans="1:11" x14ac:dyDescent="0.2">
      <c r="A265" s="20">
        <v>41656</v>
      </c>
      <c r="B265" s="21">
        <v>1838.6999510000001</v>
      </c>
      <c r="C265" s="3">
        <f t="shared" si="29"/>
        <v>-3.9027806039482592E-3</v>
      </c>
      <c r="D265" s="29">
        <f t="shared" si="30"/>
        <v>1.5231696442554739E-5</v>
      </c>
      <c r="E265" s="3">
        <f t="shared" si="31"/>
        <v>4.2257570382261718E-5</v>
      </c>
      <c r="F265" s="29">
        <f t="shared" si="32"/>
        <v>6.5005823110135079E-3</v>
      </c>
      <c r="G265" s="37">
        <f t="shared" si="27"/>
        <v>2.0556646220203752E-2</v>
      </c>
      <c r="H265" s="35">
        <f t="shared" si="28"/>
        <v>-4.7821910231780687E-2</v>
      </c>
      <c r="I265" s="35">
        <f t="shared" si="33"/>
        <v>-4.9245903336125094E-2</v>
      </c>
      <c r="J265" s="5">
        <f t="shared" si="34"/>
        <v>1</v>
      </c>
      <c r="K265" s="5">
        <f t="shared" si="35"/>
        <v>0</v>
      </c>
    </row>
    <row r="266" spans="1:11" x14ac:dyDescent="0.2">
      <c r="A266" s="20">
        <v>41660</v>
      </c>
      <c r="B266" s="21">
        <v>1843.8000489999999</v>
      </c>
      <c r="C266" s="3">
        <f t="shared" si="29"/>
        <v>2.7699124295116296E-3</v>
      </c>
      <c r="D266" s="29">
        <f t="shared" si="30"/>
        <v>7.6724148671630185E-6</v>
      </c>
      <c r="E266" s="3">
        <f t="shared" si="31"/>
        <v>3.4690325679143764E-5</v>
      </c>
      <c r="F266" s="29">
        <f t="shared" si="32"/>
        <v>5.8898493766091986E-3</v>
      </c>
      <c r="G266" s="37">
        <f t="shared" si="27"/>
        <v>1.8625339105407927E-2</v>
      </c>
      <c r="H266" s="35">
        <f t="shared" si="28"/>
        <v>-4.3329018031155464E-2</v>
      </c>
      <c r="I266" s="35">
        <f t="shared" si="33"/>
        <v>-5.1850885212140915E-2</v>
      </c>
      <c r="J266" s="5">
        <f t="shared" si="34"/>
        <v>1</v>
      </c>
      <c r="K266" s="5">
        <f t="shared" si="35"/>
        <v>1</v>
      </c>
    </row>
    <row r="267" spans="1:11" x14ac:dyDescent="0.2">
      <c r="A267" s="20">
        <v>41661</v>
      </c>
      <c r="B267" s="21">
        <v>1844.8599850000001</v>
      </c>
      <c r="C267" s="3">
        <f t="shared" si="29"/>
        <v>5.7469976598709701E-4</v>
      </c>
      <c r="D267" s="29">
        <f t="shared" si="30"/>
        <v>3.3027982102562407E-7</v>
      </c>
      <c r="E267" s="3">
        <f t="shared" si="31"/>
        <v>2.7125310651789153E-5</v>
      </c>
      <c r="F267" s="29">
        <f t="shared" si="32"/>
        <v>5.208196487440653E-3</v>
      </c>
      <c r="G267" s="37">
        <f t="shared" si="27"/>
        <v>1.6469763402001E-2</v>
      </c>
      <c r="H267" s="35">
        <f t="shared" si="28"/>
        <v>-3.831439907620067E-2</v>
      </c>
      <c r="I267" s="35">
        <f t="shared" si="33"/>
        <v>-3.0558506256647744E-2</v>
      </c>
      <c r="J267" s="5">
        <f t="shared" si="34"/>
        <v>0</v>
      </c>
      <c r="K267" s="5">
        <f t="shared" si="35"/>
        <v>0</v>
      </c>
    </row>
    <row r="268" spans="1:11" x14ac:dyDescent="0.2">
      <c r="A268" s="20">
        <v>41662</v>
      </c>
      <c r="B268" s="21">
        <v>1828.459961</v>
      </c>
      <c r="C268" s="3">
        <f t="shared" si="29"/>
        <v>-8.9293245398258878E-3</v>
      </c>
      <c r="D268" s="29">
        <f t="shared" si="30"/>
        <v>7.9732836737536804E-5</v>
      </c>
      <c r="E268" s="3">
        <f t="shared" si="31"/>
        <v>1.9622702019175365E-5</v>
      </c>
      <c r="F268" s="29">
        <f t="shared" si="32"/>
        <v>4.4297519139535751E-3</v>
      </c>
      <c r="G268" s="37">
        <f t="shared" si="27"/>
        <v>1.4008105517583512E-2</v>
      </c>
      <c r="H268" s="35">
        <f t="shared" si="28"/>
        <v>-3.2587726490170173E-2</v>
      </c>
      <c r="I268" s="35">
        <f t="shared" si="33"/>
        <v>3.7521088419345872E-3</v>
      </c>
      <c r="J268" s="5">
        <f t="shared" si="34"/>
        <v>0</v>
      </c>
      <c r="K268" s="5">
        <f t="shared" si="35"/>
        <v>0</v>
      </c>
    </row>
    <row r="269" spans="1:11" x14ac:dyDescent="0.2">
      <c r="A269" s="20">
        <v>41663</v>
      </c>
      <c r="B269" s="21">
        <v>1790.290039</v>
      </c>
      <c r="C269" s="3">
        <f t="shared" si="29"/>
        <v>-2.1096421496433173E-2</v>
      </c>
      <c r="D269" s="29">
        <f t="shared" si="30"/>
        <v>4.4505899995516768E-4</v>
      </c>
      <c r="E269" s="3">
        <f t="shared" si="31"/>
        <v>3.6453539740316573E-5</v>
      </c>
      <c r="F269" s="29">
        <f t="shared" si="32"/>
        <v>6.0376766839833826E-3</v>
      </c>
      <c r="G269" s="37">
        <f t="shared" si="27"/>
        <v>1.9092810097080151E-2</v>
      </c>
      <c r="H269" s="35">
        <f t="shared" si="28"/>
        <v>-4.4416518178807908E-2</v>
      </c>
      <c r="I269" s="35">
        <f t="shared" si="33"/>
        <v>1.0208335074573733E-2</v>
      </c>
      <c r="J269" s="5">
        <f t="shared" si="34"/>
        <v>0</v>
      </c>
      <c r="K269" s="5">
        <f t="shared" si="35"/>
        <v>0</v>
      </c>
    </row>
    <row r="270" spans="1:11" x14ac:dyDescent="0.2">
      <c r="A270" s="20">
        <v>41666</v>
      </c>
      <c r="B270" s="21">
        <v>1781.5600589999999</v>
      </c>
      <c r="C270" s="3">
        <f t="shared" si="29"/>
        <v>-4.8882215903983638E-3</v>
      </c>
      <c r="D270" s="29">
        <f t="shared" si="30"/>
        <v>2.389471031683671E-5</v>
      </c>
      <c r="E270" s="3">
        <f t="shared" si="31"/>
        <v>1.5086306860047488E-4</v>
      </c>
      <c r="F270" s="29">
        <f t="shared" si="32"/>
        <v>1.2282632804104944E-2</v>
      </c>
      <c r="G270" s="37">
        <f t="shared" si="27"/>
        <v>3.8841095324472365E-2</v>
      </c>
      <c r="H270" s="35">
        <f t="shared" si="28"/>
        <v>-9.0357899533503927E-2</v>
      </c>
      <c r="I270" s="35">
        <f t="shared" si="33"/>
        <v>1.5087835524591873E-2</v>
      </c>
      <c r="J270" s="5">
        <f t="shared" si="34"/>
        <v>0</v>
      </c>
      <c r="K270" s="5">
        <f t="shared" si="35"/>
        <v>0</v>
      </c>
    </row>
    <row r="271" spans="1:11" x14ac:dyDescent="0.2">
      <c r="A271" s="20">
        <v>41667</v>
      </c>
      <c r="B271" s="21">
        <v>1792.5</v>
      </c>
      <c r="C271" s="3">
        <f t="shared" si="29"/>
        <v>6.12187539440163E-3</v>
      </c>
      <c r="D271" s="29">
        <f t="shared" si="30"/>
        <v>3.7477358344580111E-5</v>
      </c>
      <c r="E271" s="3">
        <f t="shared" si="31"/>
        <v>1.153119282810562E-4</v>
      </c>
      <c r="F271" s="29">
        <f t="shared" si="32"/>
        <v>1.0738339177035535E-2</v>
      </c>
      <c r="G271" s="37">
        <f t="shared" si="27"/>
        <v>3.3957610086850373E-2</v>
      </c>
      <c r="H271" s="35">
        <f t="shared" si="28"/>
        <v>-7.8997214033052182E-2</v>
      </c>
      <c r="I271" s="35">
        <f t="shared" si="33"/>
        <v>2.5080241011071445E-2</v>
      </c>
      <c r="J271" s="5">
        <f t="shared" si="34"/>
        <v>0</v>
      </c>
      <c r="K271" s="5">
        <f t="shared" si="35"/>
        <v>0</v>
      </c>
    </row>
    <row r="272" spans="1:11" x14ac:dyDescent="0.2">
      <c r="A272" s="20">
        <v>41668</v>
      </c>
      <c r="B272" s="21">
        <v>1774.1999510000001</v>
      </c>
      <c r="C272" s="3">
        <f t="shared" si="29"/>
        <v>-1.0261704005370608E-2</v>
      </c>
      <c r="D272" s="29">
        <f t="shared" si="30"/>
        <v>1.0530256909383919E-4</v>
      </c>
      <c r="E272" s="3">
        <f t="shared" si="31"/>
        <v>9.3518248698842886E-5</v>
      </c>
      <c r="F272" s="29">
        <f t="shared" si="32"/>
        <v>9.6704833746221238E-3</v>
      </c>
      <c r="G272" s="37">
        <f t="shared" ref="G272:G335" si="36">SQRT(T_)*F272</f>
        <v>3.0580753538597263E-2</v>
      </c>
      <c r="H272" s="35">
        <f t="shared" ref="H272:H335" si="37">G272*factor_var6</f>
        <v>-7.1141470981082658E-2</v>
      </c>
      <c r="I272" s="35">
        <f t="shared" si="33"/>
        <v>1.9669408588464027E-2</v>
      </c>
      <c r="J272" s="5">
        <f t="shared" si="34"/>
        <v>0</v>
      </c>
      <c r="K272" s="5">
        <f t="shared" si="35"/>
        <v>0</v>
      </c>
    </row>
    <row r="273" spans="1:11" x14ac:dyDescent="0.2">
      <c r="A273" s="20">
        <v>41669</v>
      </c>
      <c r="B273" s="21">
        <v>1794.1899410000001</v>
      </c>
      <c r="C273" s="3">
        <f t="shared" ref="C273:C336" si="38">LN(B273/B272)</f>
        <v>1.1204044242667764E-2</v>
      </c>
      <c r="D273" s="29">
        <f t="shared" ref="D273:D336" si="39">C273^2</f>
        <v>1.2553060739165666E-4</v>
      </c>
      <c r="E273" s="3">
        <f t="shared" ref="E273:E336" si="40">E272*lambda+D272*(1-lambda)</f>
        <v>9.6817858409441854E-5</v>
      </c>
      <c r="F273" s="29">
        <f t="shared" ref="F273:F336" si="41">SQRT(E273)</f>
        <v>9.8396066186327725E-3</v>
      </c>
      <c r="G273" s="37">
        <f t="shared" si="36"/>
        <v>3.1115568194947346E-2</v>
      </c>
      <c r="H273" s="35">
        <f t="shared" si="37"/>
        <v>-7.2385635919888558E-2</v>
      </c>
      <c r="I273" s="35">
        <f t="shared" ref="I273:I336" si="42">LN(B284/B274)</f>
        <v>3.095338795465883E-2</v>
      </c>
      <c r="J273" s="5">
        <f t="shared" ref="J273:J336" si="43">IF(I273&lt;H273, 1, 0)</f>
        <v>0</v>
      </c>
      <c r="K273" s="5">
        <f t="shared" si="35"/>
        <v>0</v>
      </c>
    </row>
    <row r="274" spans="1:11" x14ac:dyDescent="0.2">
      <c r="A274" s="20">
        <v>41670</v>
      </c>
      <c r="B274" s="21">
        <v>1782.589966</v>
      </c>
      <c r="C274" s="3">
        <f t="shared" si="38"/>
        <v>-6.4862898870237081E-3</v>
      </c>
      <c r="D274" s="29">
        <f t="shared" si="39"/>
        <v>4.2071956498506028E-5</v>
      </c>
      <c r="E274" s="3">
        <f t="shared" si="40"/>
        <v>1.0485742812446199E-4</v>
      </c>
      <c r="F274" s="29">
        <f t="shared" si="41"/>
        <v>1.0239991607636306E-2</v>
      </c>
      <c r="G274" s="37">
        <f t="shared" si="36"/>
        <v>3.2381696701139981E-2</v>
      </c>
      <c r="H274" s="35">
        <f t="shared" si="37"/>
        <v>-7.5331091278532297E-2</v>
      </c>
      <c r="I274" s="35">
        <f t="shared" si="42"/>
        <v>5.5207796014266272E-2</v>
      </c>
      <c r="J274" s="5">
        <f t="shared" si="43"/>
        <v>0</v>
      </c>
      <c r="K274" s="5">
        <f t="shared" ref="K274:K337" si="44">IF(J273*J274=0, 0, 1)</f>
        <v>0</v>
      </c>
    </row>
    <row r="275" spans="1:11" x14ac:dyDescent="0.2">
      <c r="A275" s="20">
        <v>41673</v>
      </c>
      <c r="B275" s="21">
        <v>1741.8900149999999</v>
      </c>
      <c r="C275" s="3">
        <f t="shared" si="38"/>
        <v>-2.3096604603459799E-2</v>
      </c>
      <c r="D275" s="29">
        <f t="shared" si="39"/>
        <v>5.3345314420856038E-4</v>
      </c>
      <c r="E275" s="3">
        <f t="shared" si="40"/>
        <v>8.727749606919432E-5</v>
      </c>
      <c r="F275" s="29">
        <f t="shared" si="41"/>
        <v>9.3422425610339577E-3</v>
      </c>
      <c r="G275" s="37">
        <f t="shared" si="36"/>
        <v>2.9542764946631914E-2</v>
      </c>
      <c r="H275" s="35">
        <f t="shared" si="37"/>
        <v>-6.872674842688542E-2</v>
      </c>
      <c r="I275" s="35">
        <f t="shared" si="42"/>
        <v>4.1049890730415012E-2</v>
      </c>
      <c r="J275" s="5">
        <f t="shared" si="43"/>
        <v>0</v>
      </c>
      <c r="K275" s="5">
        <f t="shared" si="44"/>
        <v>0</v>
      </c>
    </row>
    <row r="276" spans="1:11" x14ac:dyDescent="0.2">
      <c r="A276" s="20">
        <v>41674</v>
      </c>
      <c r="B276" s="21">
        <v>1755.1999510000001</v>
      </c>
      <c r="C276" s="3">
        <f t="shared" si="38"/>
        <v>7.6120433833299075E-3</v>
      </c>
      <c r="D276" s="29">
        <f t="shared" si="39"/>
        <v>5.7943204469696624E-5</v>
      </c>
      <c r="E276" s="3">
        <f t="shared" si="40"/>
        <v>2.1220667754821685E-4</v>
      </c>
      <c r="F276" s="29">
        <f t="shared" si="41"/>
        <v>1.4567315385760577E-2</v>
      </c>
      <c r="G276" s="37">
        <f t="shared" si="36"/>
        <v>4.606589601301779E-2</v>
      </c>
      <c r="H276" s="35">
        <f t="shared" si="37"/>
        <v>-0.10716529925567038</v>
      </c>
      <c r="I276" s="35">
        <f t="shared" si="42"/>
        <v>4.9093514506013354E-2</v>
      </c>
      <c r="J276" s="5">
        <f t="shared" si="43"/>
        <v>0</v>
      </c>
      <c r="K276" s="5">
        <f t="shared" si="44"/>
        <v>0</v>
      </c>
    </row>
    <row r="277" spans="1:11" x14ac:dyDescent="0.2">
      <c r="A277" s="20">
        <v>41675</v>
      </c>
      <c r="B277" s="21">
        <v>1751.6400149999999</v>
      </c>
      <c r="C277" s="3">
        <f t="shared" si="38"/>
        <v>-2.0302821100286312E-3</v>
      </c>
      <c r="D277" s="29">
        <f t="shared" si="39"/>
        <v>4.1220454463023107E-6</v>
      </c>
      <c r="E277" s="3">
        <f t="shared" si="40"/>
        <v>1.6901290508623121E-4</v>
      </c>
      <c r="F277" s="29">
        <f t="shared" si="41"/>
        <v>1.3000496339995301E-2</v>
      </c>
      <c r="G277" s="37">
        <f t="shared" si="36"/>
        <v>4.1111179147067925E-2</v>
      </c>
      <c r="H277" s="35">
        <f t="shared" si="37"/>
        <v>-9.5638904208093609E-2</v>
      </c>
      <c r="I277" s="35">
        <f t="shared" si="42"/>
        <v>3.4809893578529504E-2</v>
      </c>
      <c r="J277" s="5">
        <f t="shared" si="43"/>
        <v>0</v>
      </c>
      <c r="K277" s="5">
        <f t="shared" si="44"/>
        <v>0</v>
      </c>
    </row>
    <row r="278" spans="1:11" x14ac:dyDescent="0.2">
      <c r="A278" s="20">
        <v>41676</v>
      </c>
      <c r="B278" s="21">
        <v>1773.4300539999999</v>
      </c>
      <c r="C278" s="3">
        <f t="shared" si="38"/>
        <v>1.2363054415667341E-2</v>
      </c>
      <c r="D278" s="29">
        <f t="shared" si="39"/>
        <v>1.5284511448475173E-4</v>
      </c>
      <c r="E278" s="3">
        <f t="shared" si="40"/>
        <v>1.2284346438705111E-4</v>
      </c>
      <c r="F278" s="29">
        <f t="shared" si="41"/>
        <v>1.1083477089210368E-2</v>
      </c>
      <c r="G278" s="37">
        <f t="shared" si="36"/>
        <v>3.5049031996198E-2</v>
      </c>
      <c r="H278" s="35">
        <f t="shared" si="37"/>
        <v>-8.1536241071544627E-2</v>
      </c>
      <c r="I278" s="35">
        <f t="shared" si="42"/>
        <v>2.7763155338432287E-2</v>
      </c>
      <c r="J278" s="5">
        <f t="shared" si="43"/>
        <v>0</v>
      </c>
      <c r="K278" s="5">
        <f t="shared" si="44"/>
        <v>0</v>
      </c>
    </row>
    <row r="279" spans="1:11" x14ac:dyDescent="0.2">
      <c r="A279" s="20">
        <v>41677</v>
      </c>
      <c r="B279" s="21">
        <v>1797.0200199999999</v>
      </c>
      <c r="C279" s="3">
        <f t="shared" si="38"/>
        <v>1.3214193602149099E-2</v>
      </c>
      <c r="D279" s="29">
        <f t="shared" si="39"/>
        <v>1.7461491255507818E-4</v>
      </c>
      <c r="E279" s="3">
        <f t="shared" si="40"/>
        <v>1.3124392641440728E-4</v>
      </c>
      <c r="F279" s="29">
        <f t="shared" si="41"/>
        <v>1.1456174161316128E-2</v>
      </c>
      <c r="G279" s="37">
        <f t="shared" si="36"/>
        <v>3.6227603621328215E-2</v>
      </c>
      <c r="H279" s="35">
        <f t="shared" si="37"/>
        <v>-8.4278008666071158E-2</v>
      </c>
      <c r="I279" s="35">
        <f t="shared" si="42"/>
        <v>2.484656014618427E-2</v>
      </c>
      <c r="J279" s="5">
        <f t="shared" si="43"/>
        <v>0</v>
      </c>
      <c r="K279" s="5">
        <f t="shared" si="44"/>
        <v>0</v>
      </c>
    </row>
    <row r="280" spans="1:11" x14ac:dyDescent="0.2">
      <c r="A280" s="20">
        <v>41680</v>
      </c>
      <c r="B280" s="21">
        <v>1799.839966</v>
      </c>
      <c r="C280" s="3">
        <f t="shared" si="38"/>
        <v>1.5680046422408135E-3</v>
      </c>
      <c r="D280" s="29">
        <f t="shared" si="39"/>
        <v>2.4586385580887415E-6</v>
      </c>
      <c r="E280" s="3">
        <f t="shared" si="40"/>
        <v>1.4338780253379514E-4</v>
      </c>
      <c r="F280" s="29">
        <f t="shared" si="41"/>
        <v>1.1974464603221104E-2</v>
      </c>
      <c r="G280" s="37">
        <f t="shared" si="36"/>
        <v>3.7866581907243117E-2</v>
      </c>
      <c r="H280" s="35">
        <f t="shared" si="37"/>
        <v>-8.8090842317108398E-2</v>
      </c>
      <c r="I280" s="35">
        <f t="shared" si="42"/>
        <v>1.3866884010017965E-2</v>
      </c>
      <c r="J280" s="5">
        <f t="shared" si="43"/>
        <v>0</v>
      </c>
      <c r="K280" s="5">
        <f t="shared" si="44"/>
        <v>0</v>
      </c>
    </row>
    <row r="281" spans="1:11" x14ac:dyDescent="0.2">
      <c r="A281" s="20">
        <v>41681</v>
      </c>
      <c r="B281" s="21">
        <v>1819.75</v>
      </c>
      <c r="C281" s="3">
        <f t="shared" si="38"/>
        <v>1.1001375844419653E-2</v>
      </c>
      <c r="D281" s="29">
        <f t="shared" si="39"/>
        <v>1.2103027047018023E-4</v>
      </c>
      <c r="E281" s="3">
        <f t="shared" si="40"/>
        <v>1.0392763662059734E-4</v>
      </c>
      <c r="F281" s="29">
        <f t="shared" si="41"/>
        <v>1.019449050323739E-2</v>
      </c>
      <c r="G281" s="37">
        <f t="shared" si="36"/>
        <v>3.2237809575186301E-2</v>
      </c>
      <c r="H281" s="35">
        <f t="shared" si="37"/>
        <v>-7.499635976896811E-2</v>
      </c>
      <c r="I281" s="35">
        <f t="shared" si="42"/>
        <v>1.9072064001003163E-2</v>
      </c>
      <c r="J281" s="5">
        <f t="shared" si="43"/>
        <v>0</v>
      </c>
      <c r="K281" s="5">
        <f t="shared" si="44"/>
        <v>0</v>
      </c>
    </row>
    <row r="282" spans="1:11" x14ac:dyDescent="0.2">
      <c r="A282" s="20">
        <v>41682</v>
      </c>
      <c r="B282" s="21">
        <v>1819.26001</v>
      </c>
      <c r="C282" s="3">
        <f t="shared" si="38"/>
        <v>-2.6929851889100114E-4</v>
      </c>
      <c r="D282" s="29">
        <f t="shared" si="39"/>
        <v>7.2521692276886892E-8</v>
      </c>
      <c r="E282" s="3">
        <f t="shared" si="40"/>
        <v>1.0871637409848055E-4</v>
      </c>
      <c r="F282" s="29">
        <f t="shared" si="41"/>
        <v>1.0426714444084511E-2</v>
      </c>
      <c r="G282" s="37">
        <f t="shared" si="36"/>
        <v>3.2972166155483415E-2</v>
      </c>
      <c r="H282" s="35">
        <f t="shared" si="37"/>
        <v>-7.6704728638330208E-2</v>
      </c>
      <c r="I282" s="35">
        <f t="shared" si="42"/>
        <v>1.6057676403553305E-2</v>
      </c>
      <c r="J282" s="5">
        <f t="shared" si="43"/>
        <v>0</v>
      </c>
      <c r="K282" s="5">
        <f t="shared" si="44"/>
        <v>0</v>
      </c>
    </row>
    <row r="283" spans="1:11" x14ac:dyDescent="0.2">
      <c r="A283" s="20">
        <v>41683</v>
      </c>
      <c r="B283" s="21">
        <v>1829.829956</v>
      </c>
      <c r="C283" s="3">
        <f t="shared" si="38"/>
        <v>5.793211820060081E-3</v>
      </c>
      <c r="D283" s="29">
        <f t="shared" si="39"/>
        <v>3.3561303192083838E-5</v>
      </c>
      <c r="E283" s="3">
        <f t="shared" si="40"/>
        <v>7.829609542474353E-5</v>
      </c>
      <c r="F283" s="29">
        <f t="shared" si="41"/>
        <v>8.8485080903361064E-3</v>
      </c>
      <c r="G283" s="37">
        <f t="shared" si="36"/>
        <v>2.798143945988904E-2</v>
      </c>
      <c r="H283" s="35">
        <f t="shared" si="37"/>
        <v>-6.5094562200115363E-2</v>
      </c>
      <c r="I283" s="35">
        <f t="shared" si="42"/>
        <v>3.8541205623959431E-3</v>
      </c>
      <c r="J283" s="5">
        <f t="shared" si="43"/>
        <v>0</v>
      </c>
      <c r="K283" s="5">
        <f t="shared" si="44"/>
        <v>0</v>
      </c>
    </row>
    <row r="284" spans="1:11" x14ac:dyDescent="0.2">
      <c r="A284" s="20">
        <v>41684</v>
      </c>
      <c r="B284" s="21">
        <v>1838.630005</v>
      </c>
      <c r="C284" s="3">
        <f t="shared" si="38"/>
        <v>4.7976894791712443E-3</v>
      </c>
      <c r="D284" s="29">
        <f t="shared" si="39"/>
        <v>2.3017824338550447E-5</v>
      </c>
      <c r="E284" s="3">
        <f t="shared" si="40"/>
        <v>6.5770353599598822E-5</v>
      </c>
      <c r="F284" s="29">
        <f t="shared" si="41"/>
        <v>8.1098923297167648E-3</v>
      </c>
      <c r="G284" s="37">
        <f t="shared" si="36"/>
        <v>2.564573134063422E-2</v>
      </c>
      <c r="H284" s="35">
        <f t="shared" si="37"/>
        <v>-5.966089258250698E-2</v>
      </c>
      <c r="I284" s="35">
        <f t="shared" si="42"/>
        <v>1.7848639940465736E-2</v>
      </c>
      <c r="J284" s="5">
        <f t="shared" si="43"/>
        <v>0</v>
      </c>
      <c r="K284" s="5">
        <f t="shared" si="44"/>
        <v>0</v>
      </c>
    </row>
    <row r="285" spans="1:11" x14ac:dyDescent="0.2">
      <c r="A285" s="20">
        <v>41688</v>
      </c>
      <c r="B285" s="21">
        <v>1840.76001</v>
      </c>
      <c r="C285" s="3">
        <f t="shared" si="38"/>
        <v>1.1578034561475104E-3</v>
      </c>
      <c r="D285" s="29">
        <f t="shared" si="39"/>
        <v>1.3405088430671201E-6</v>
      </c>
      <c r="E285" s="3">
        <f t="shared" si="40"/>
        <v>5.3799645406505276E-5</v>
      </c>
      <c r="F285" s="29">
        <f t="shared" si="41"/>
        <v>7.3348241564815493E-3</v>
      </c>
      <c r="G285" s="37">
        <f t="shared" si="36"/>
        <v>2.3194750571304983E-2</v>
      </c>
      <c r="H285" s="35">
        <f t="shared" si="37"/>
        <v>-5.3959058680462919E-2</v>
      </c>
      <c r="I285" s="35">
        <f t="shared" si="42"/>
        <v>2.434114940401574E-2</v>
      </c>
      <c r="J285" s="5">
        <f t="shared" si="43"/>
        <v>0</v>
      </c>
      <c r="K285" s="5">
        <f t="shared" si="44"/>
        <v>0</v>
      </c>
    </row>
    <row r="286" spans="1:11" x14ac:dyDescent="0.2">
      <c r="A286" s="20">
        <v>41689</v>
      </c>
      <c r="B286" s="21">
        <v>1828.75</v>
      </c>
      <c r="C286" s="3">
        <f t="shared" si="38"/>
        <v>-6.5458619005211004E-3</v>
      </c>
      <c r="D286" s="29">
        <f t="shared" si="39"/>
        <v>4.2848308020693716E-5</v>
      </c>
      <c r="E286" s="3">
        <f t="shared" si="40"/>
        <v>3.9111087168742587E-5</v>
      </c>
      <c r="F286" s="29">
        <f t="shared" si="41"/>
        <v>6.253885765565485E-3</v>
      </c>
      <c r="G286" s="37">
        <f t="shared" si="36"/>
        <v>1.9776523245692755E-2</v>
      </c>
      <c r="H286" s="35">
        <f t="shared" si="37"/>
        <v>-4.6007072808536609E-2</v>
      </c>
      <c r="I286" s="35">
        <f t="shared" si="42"/>
        <v>2.0044740860336852E-2</v>
      </c>
      <c r="J286" s="5">
        <f t="shared" si="43"/>
        <v>0</v>
      </c>
      <c r="K286" s="5">
        <f t="shared" si="44"/>
        <v>0</v>
      </c>
    </row>
    <row r="287" spans="1:11" x14ac:dyDescent="0.2">
      <c r="A287" s="20">
        <v>41690</v>
      </c>
      <c r="B287" s="21">
        <v>1839.780029</v>
      </c>
      <c r="C287" s="3">
        <f t="shared" si="38"/>
        <v>6.0133416655695771E-3</v>
      </c>
      <c r="D287" s="29">
        <f t="shared" si="39"/>
        <v>3.6160277986875096E-5</v>
      </c>
      <c r="E287" s="3">
        <f t="shared" si="40"/>
        <v>4.0157509007288902E-5</v>
      </c>
      <c r="F287" s="29">
        <f t="shared" si="41"/>
        <v>6.3369952664720291E-3</v>
      </c>
      <c r="G287" s="37">
        <f t="shared" si="36"/>
        <v>2.0039338563757263E-2</v>
      </c>
      <c r="H287" s="35">
        <f t="shared" si="37"/>
        <v>-4.6618472664981342E-2</v>
      </c>
      <c r="I287" s="35">
        <f t="shared" si="42"/>
        <v>2.250325207415204E-2</v>
      </c>
      <c r="J287" s="5">
        <f t="shared" si="43"/>
        <v>0</v>
      </c>
      <c r="K287" s="5">
        <f t="shared" si="44"/>
        <v>0</v>
      </c>
    </row>
    <row r="288" spans="1:11" x14ac:dyDescent="0.2">
      <c r="A288" s="20">
        <v>41691</v>
      </c>
      <c r="B288" s="21">
        <v>1836.25</v>
      </c>
      <c r="C288" s="3">
        <f t="shared" si="38"/>
        <v>-1.9205665118166161E-3</v>
      </c>
      <c r="D288" s="29">
        <f t="shared" si="39"/>
        <v>3.6885757263114442E-6</v>
      </c>
      <c r="E288" s="3">
        <f t="shared" si="40"/>
        <v>3.9038284321573034E-5</v>
      </c>
      <c r="F288" s="29">
        <f t="shared" si="41"/>
        <v>6.2480624453964155E-3</v>
      </c>
      <c r="G288" s="37">
        <f t="shared" si="36"/>
        <v>1.9758108290414099E-2</v>
      </c>
      <c r="H288" s="35">
        <f t="shared" si="37"/>
        <v>-4.5964233216473548E-2</v>
      </c>
      <c r="I288" s="35">
        <f t="shared" si="42"/>
        <v>1.5872443133292936E-2</v>
      </c>
      <c r="J288" s="5">
        <f t="shared" si="43"/>
        <v>0</v>
      </c>
      <c r="K288" s="5">
        <f t="shared" si="44"/>
        <v>0</v>
      </c>
    </row>
    <row r="289" spans="1:11" x14ac:dyDescent="0.2">
      <c r="A289" s="20">
        <v>41694</v>
      </c>
      <c r="B289" s="21">
        <v>1847.6099850000001</v>
      </c>
      <c r="C289" s="3">
        <f t="shared" si="38"/>
        <v>6.1674553620519853E-3</v>
      </c>
      <c r="D289" s="29">
        <f t="shared" si="39"/>
        <v>3.8037505642903784E-5</v>
      </c>
      <c r="E289" s="3">
        <f t="shared" si="40"/>
        <v>2.9140365914899789E-5</v>
      </c>
      <c r="F289" s="29">
        <f t="shared" si="41"/>
        <v>5.3981817230341353E-3</v>
      </c>
      <c r="G289" s="37">
        <f t="shared" si="36"/>
        <v>1.7070549468280096E-2</v>
      </c>
      <c r="H289" s="35">
        <f t="shared" si="37"/>
        <v>-3.9712036464242408E-2</v>
      </c>
      <c r="I289" s="35">
        <f t="shared" si="42"/>
        <v>1.2125936741697898E-2</v>
      </c>
      <c r="J289" s="5">
        <f t="shared" si="43"/>
        <v>0</v>
      </c>
      <c r="K289" s="5">
        <f t="shared" si="44"/>
        <v>0</v>
      </c>
    </row>
    <row r="290" spans="1:11" x14ac:dyDescent="0.2">
      <c r="A290" s="20">
        <v>41695</v>
      </c>
      <c r="B290" s="21">
        <v>1845.119995</v>
      </c>
      <c r="C290" s="3">
        <f t="shared" si="38"/>
        <v>-1.3485905500071854E-3</v>
      </c>
      <c r="D290" s="29">
        <f t="shared" si="39"/>
        <v>1.8186964715686827E-6</v>
      </c>
      <c r="E290" s="3">
        <f t="shared" si="40"/>
        <v>3.1631565038740903E-5</v>
      </c>
      <c r="F290" s="29">
        <f t="shared" si="41"/>
        <v>5.624194612452605E-3</v>
      </c>
      <c r="G290" s="37">
        <f t="shared" si="36"/>
        <v>1.7785264979398231E-2</v>
      </c>
      <c r="H290" s="35">
        <f t="shared" si="37"/>
        <v>-4.137471337407609E-2</v>
      </c>
      <c r="I290" s="35">
        <f t="shared" si="42"/>
        <v>1.240936120190746E-2</v>
      </c>
      <c r="J290" s="5">
        <f t="shared" si="43"/>
        <v>0</v>
      </c>
      <c r="K290" s="5">
        <f t="shared" si="44"/>
        <v>0</v>
      </c>
    </row>
    <row r="291" spans="1:11" x14ac:dyDescent="0.2">
      <c r="A291" s="20">
        <v>41696</v>
      </c>
      <c r="B291" s="21">
        <v>1845.160034</v>
      </c>
      <c r="C291" s="3">
        <f t="shared" si="38"/>
        <v>2.1699708253570321E-5</v>
      </c>
      <c r="D291" s="29">
        <f t="shared" si="39"/>
        <v>4.7087733829006792E-10</v>
      </c>
      <c r="E291" s="3">
        <f t="shared" si="40"/>
        <v>2.3283961839932683E-5</v>
      </c>
      <c r="F291" s="29">
        <f t="shared" si="41"/>
        <v>4.8253457741319105E-3</v>
      </c>
      <c r="G291" s="37">
        <f t="shared" si="36"/>
        <v>1.5259083144125236E-2</v>
      </c>
      <c r="H291" s="35">
        <f t="shared" si="37"/>
        <v>-3.5497935632148168E-2</v>
      </c>
      <c r="I291" s="35">
        <f t="shared" si="42"/>
        <v>-4.2966117767488914E-3</v>
      </c>
      <c r="J291" s="5">
        <f t="shared" si="43"/>
        <v>0</v>
      </c>
      <c r="K291" s="5">
        <f t="shared" si="44"/>
        <v>0</v>
      </c>
    </row>
    <row r="292" spans="1:11" x14ac:dyDescent="0.2">
      <c r="A292" s="20">
        <v>41697</v>
      </c>
      <c r="B292" s="21">
        <v>1854.290039</v>
      </c>
      <c r="C292" s="3">
        <f t="shared" si="38"/>
        <v>4.9358814720940501E-3</v>
      </c>
      <c r="D292" s="29">
        <f t="shared" si="39"/>
        <v>2.4362925906561327E-5</v>
      </c>
      <c r="E292" s="3">
        <f t="shared" si="40"/>
        <v>1.6764584370406252E-5</v>
      </c>
      <c r="F292" s="29">
        <f t="shared" si="41"/>
        <v>4.0944577626843646E-3</v>
      </c>
      <c r="G292" s="37">
        <f t="shared" si="36"/>
        <v>1.294781231343977E-2</v>
      </c>
      <c r="H292" s="35">
        <f t="shared" si="37"/>
        <v>-3.0121115648850429E-2</v>
      </c>
      <c r="I292" s="35">
        <f t="shared" si="42"/>
        <v>-9.9012024504756962E-3</v>
      </c>
      <c r="J292" s="5">
        <f t="shared" si="43"/>
        <v>0</v>
      </c>
      <c r="K292" s="5">
        <f t="shared" si="44"/>
        <v>0</v>
      </c>
    </row>
    <row r="293" spans="1:11" x14ac:dyDescent="0.2">
      <c r="A293" s="20">
        <v>41698</v>
      </c>
      <c r="B293" s="21">
        <v>1859.4499510000001</v>
      </c>
      <c r="C293" s="3">
        <f t="shared" si="38"/>
        <v>2.7788242226103972E-3</v>
      </c>
      <c r="D293" s="29">
        <f t="shared" si="39"/>
        <v>7.7218640601662779E-6</v>
      </c>
      <c r="E293" s="3">
        <f t="shared" si="40"/>
        <v>1.8892120000529673E-5</v>
      </c>
      <c r="F293" s="29">
        <f t="shared" si="41"/>
        <v>4.3465066433320534E-3</v>
      </c>
      <c r="G293" s="37">
        <f t="shared" si="36"/>
        <v>1.3744860857982403E-2</v>
      </c>
      <c r="H293" s="35">
        <f t="shared" si="37"/>
        <v>-3.1975327835954533E-2</v>
      </c>
      <c r="I293" s="35">
        <f t="shared" si="42"/>
        <v>7.0723815134793458E-3</v>
      </c>
      <c r="J293" s="5">
        <f t="shared" si="43"/>
        <v>0</v>
      </c>
      <c r="K293" s="5">
        <f t="shared" si="44"/>
        <v>0</v>
      </c>
    </row>
    <row r="294" spans="1:11" x14ac:dyDescent="0.2">
      <c r="A294" s="20">
        <v>41701</v>
      </c>
      <c r="B294" s="21">
        <v>1845.7299800000001</v>
      </c>
      <c r="C294" s="3">
        <f t="shared" si="38"/>
        <v>-7.4058663619861681E-3</v>
      </c>
      <c r="D294" s="29">
        <f t="shared" si="39"/>
        <v>5.4846856571598241E-5</v>
      </c>
      <c r="E294" s="3">
        <f t="shared" si="40"/>
        <v>1.5764448337227922E-5</v>
      </c>
      <c r="F294" s="29">
        <f t="shared" si="41"/>
        <v>3.9704468687073403E-3</v>
      </c>
      <c r="G294" s="37">
        <f t="shared" si="36"/>
        <v>1.2555655433798718E-2</v>
      </c>
      <c r="H294" s="35">
        <f t="shared" si="37"/>
        <v>-2.9208822325606978E-2</v>
      </c>
      <c r="I294" s="35">
        <f t="shared" si="42"/>
        <v>-8.862590458445413E-4</v>
      </c>
      <c r="J294" s="5">
        <f t="shared" si="43"/>
        <v>0</v>
      </c>
      <c r="K294" s="5">
        <f t="shared" si="44"/>
        <v>0</v>
      </c>
    </row>
    <row r="295" spans="1:11" x14ac:dyDescent="0.2">
      <c r="A295" s="20">
        <v>41702</v>
      </c>
      <c r="B295" s="21">
        <v>1873.910034</v>
      </c>
      <c r="C295" s="3">
        <f t="shared" si="38"/>
        <v>1.5152322834217294E-2</v>
      </c>
      <c r="D295" s="29">
        <f t="shared" si="39"/>
        <v>2.2959288727234279E-4</v>
      </c>
      <c r="E295" s="3">
        <f t="shared" si="40"/>
        <v>2.6707522642851611E-5</v>
      </c>
      <c r="F295" s="29">
        <f t="shared" si="41"/>
        <v>5.1679321437932612E-3</v>
      </c>
      <c r="G295" s="37">
        <f t="shared" si="36"/>
        <v>1.6342436367583511E-2</v>
      </c>
      <c r="H295" s="35">
        <f t="shared" si="37"/>
        <v>-3.8018192100375617E-2</v>
      </c>
      <c r="I295" s="35">
        <f t="shared" si="42"/>
        <v>-6.983431453695968E-3</v>
      </c>
      <c r="J295" s="5">
        <f t="shared" si="43"/>
        <v>0</v>
      </c>
      <c r="K295" s="5">
        <f t="shared" si="44"/>
        <v>0</v>
      </c>
    </row>
    <row r="296" spans="1:11" x14ac:dyDescent="0.2">
      <c r="A296" s="20">
        <v>41703</v>
      </c>
      <c r="B296" s="21">
        <v>1873.8100589999999</v>
      </c>
      <c r="C296" s="3">
        <f t="shared" si="38"/>
        <v>-5.3352436971208566E-5</v>
      </c>
      <c r="D296" s="29">
        <f t="shared" si="39"/>
        <v>2.8464825307667825E-9</v>
      </c>
      <c r="E296" s="3">
        <f t="shared" si="40"/>
        <v>8.3515424739109134E-5</v>
      </c>
      <c r="F296" s="29">
        <f t="shared" si="41"/>
        <v>9.1386774064472331E-3</v>
      </c>
      <c r="G296" s="37">
        <f t="shared" si="36"/>
        <v>2.889903540589359E-2</v>
      </c>
      <c r="H296" s="35">
        <f t="shared" si="37"/>
        <v>-6.7229209578331534E-2</v>
      </c>
      <c r="I296" s="35">
        <f t="shared" si="42"/>
        <v>-2.6780306147773636E-3</v>
      </c>
      <c r="J296" s="5">
        <f t="shared" si="43"/>
        <v>0</v>
      </c>
      <c r="K296" s="5">
        <f t="shared" si="44"/>
        <v>0</v>
      </c>
    </row>
    <row r="297" spans="1:11" x14ac:dyDescent="0.2">
      <c r="A297" s="20">
        <v>41704</v>
      </c>
      <c r="B297" s="21">
        <v>1877.030029</v>
      </c>
      <c r="C297" s="3">
        <f t="shared" si="38"/>
        <v>1.7169331218907797E-3</v>
      </c>
      <c r="D297" s="29">
        <f t="shared" si="39"/>
        <v>2.9478593450456191E-6</v>
      </c>
      <c r="E297" s="3">
        <f t="shared" si="40"/>
        <v>6.0131902827267188E-5</v>
      </c>
      <c r="F297" s="29">
        <f t="shared" si="41"/>
        <v>7.7544763090273989E-3</v>
      </c>
      <c r="G297" s="37">
        <f t="shared" si="36"/>
        <v>2.4521807198342294E-2</v>
      </c>
      <c r="H297" s="35">
        <f t="shared" si="37"/>
        <v>-5.7046254043502984E-2</v>
      </c>
      <c r="I297" s="35">
        <f t="shared" si="42"/>
        <v>-6.1529553074484529E-3</v>
      </c>
      <c r="J297" s="5">
        <f t="shared" si="43"/>
        <v>0</v>
      </c>
      <c r="K297" s="5">
        <f t="shared" si="44"/>
        <v>0</v>
      </c>
    </row>
    <row r="298" spans="1:11" x14ac:dyDescent="0.2">
      <c r="A298" s="20">
        <v>41705</v>
      </c>
      <c r="B298" s="21">
        <v>1878.040039</v>
      </c>
      <c r="C298" s="3">
        <f t="shared" si="38"/>
        <v>5.3794470199833614E-4</v>
      </c>
      <c r="D298" s="29">
        <f t="shared" si="39"/>
        <v>2.8938450240807865E-7</v>
      </c>
      <c r="E298" s="3">
        <f t="shared" si="40"/>
        <v>4.4120370652245148E-5</v>
      </c>
      <c r="F298" s="29">
        <f t="shared" si="41"/>
        <v>6.6423166630510131E-3</v>
      </c>
      <c r="G298" s="37">
        <f t="shared" si="36"/>
        <v>2.1004849595330395E-2</v>
      </c>
      <c r="H298" s="35">
        <f t="shared" si="37"/>
        <v>-4.8864587200644481E-2</v>
      </c>
      <c r="I298" s="35">
        <f t="shared" si="42"/>
        <v>-1.0566183157855118E-2</v>
      </c>
      <c r="J298" s="5">
        <f t="shared" si="43"/>
        <v>0</v>
      </c>
      <c r="K298" s="5">
        <f t="shared" si="44"/>
        <v>0</v>
      </c>
    </row>
    <row r="299" spans="1:11" x14ac:dyDescent="0.2">
      <c r="A299" s="20">
        <v>41708</v>
      </c>
      <c r="B299" s="21">
        <v>1877.170044</v>
      </c>
      <c r="C299" s="3">
        <f t="shared" si="38"/>
        <v>-4.6335357880714941E-4</v>
      </c>
      <c r="D299" s="29">
        <f t="shared" si="39"/>
        <v>2.1469653899339322E-7</v>
      </c>
      <c r="E299" s="3">
        <f t="shared" si="40"/>
        <v>3.1847694530290771E-5</v>
      </c>
      <c r="F299" s="29">
        <f t="shared" si="41"/>
        <v>5.6433761641672244E-3</v>
      </c>
      <c r="G299" s="37">
        <f t="shared" si="36"/>
        <v>1.7845922371872734E-2</v>
      </c>
      <c r="H299" s="35">
        <f t="shared" si="37"/>
        <v>-4.1515823570104013E-2</v>
      </c>
      <c r="I299" s="35">
        <f t="shared" si="42"/>
        <v>-1.0768152115301288E-3</v>
      </c>
      <c r="J299" s="5">
        <f t="shared" si="43"/>
        <v>0</v>
      </c>
      <c r="K299" s="5">
        <f t="shared" si="44"/>
        <v>0</v>
      </c>
    </row>
    <row r="300" spans="1:11" x14ac:dyDescent="0.2">
      <c r="A300" s="20">
        <v>41709</v>
      </c>
      <c r="B300" s="21">
        <v>1867.630005</v>
      </c>
      <c r="C300" s="3">
        <f t="shared" si="38"/>
        <v>-5.0950969416020996E-3</v>
      </c>
      <c r="D300" s="29">
        <f t="shared" si="39"/>
        <v>2.596001284432307E-5</v>
      </c>
      <c r="E300" s="3">
        <f t="shared" si="40"/>
        <v>2.2990455092727505E-5</v>
      </c>
      <c r="F300" s="29">
        <f t="shared" si="41"/>
        <v>4.7948362946744604E-3</v>
      </c>
      <c r="G300" s="37">
        <f t="shared" si="36"/>
        <v>1.5162603698813575E-2</v>
      </c>
      <c r="H300" s="35">
        <f t="shared" si="37"/>
        <v>-3.5273490879658746E-2</v>
      </c>
      <c r="I300" s="35">
        <f t="shared" si="42"/>
        <v>-8.4068760527638651E-3</v>
      </c>
      <c r="J300" s="5">
        <f t="shared" si="43"/>
        <v>0</v>
      </c>
      <c r="K300" s="5">
        <f t="shared" si="44"/>
        <v>0</v>
      </c>
    </row>
    <row r="301" spans="1:11" x14ac:dyDescent="0.2">
      <c r="A301" s="20">
        <v>41710</v>
      </c>
      <c r="B301" s="21">
        <v>1868.1999510000001</v>
      </c>
      <c r="C301" s="3">
        <f t="shared" si="38"/>
        <v>3.0512416846305301E-4</v>
      </c>
      <c r="D301" s="29">
        <f t="shared" si="39"/>
        <v>9.3100758180269552E-8</v>
      </c>
      <c r="E301" s="3">
        <f t="shared" si="40"/>
        <v>2.3821931263174263E-5</v>
      </c>
      <c r="F301" s="29">
        <f t="shared" si="41"/>
        <v>4.8807715848187636E-3</v>
      </c>
      <c r="G301" s="37">
        <f t="shared" si="36"/>
        <v>1.5434354947056993E-2</v>
      </c>
      <c r="H301" s="35">
        <f t="shared" si="37"/>
        <v>-3.5905678818277768E-2</v>
      </c>
      <c r="I301" s="35">
        <f t="shared" si="42"/>
        <v>1.4613238567291941E-3</v>
      </c>
      <c r="J301" s="5">
        <f t="shared" si="43"/>
        <v>0</v>
      </c>
      <c r="K301" s="5">
        <f t="shared" si="44"/>
        <v>0</v>
      </c>
    </row>
    <row r="302" spans="1:11" x14ac:dyDescent="0.2">
      <c r="A302" s="20">
        <v>41711</v>
      </c>
      <c r="B302" s="21">
        <v>1846.339966</v>
      </c>
      <c r="C302" s="3">
        <f t="shared" si="38"/>
        <v>-1.177009150656236E-2</v>
      </c>
      <c r="D302" s="29">
        <f t="shared" si="39"/>
        <v>1.3853505407285141E-4</v>
      </c>
      <c r="E302" s="3">
        <f t="shared" si="40"/>
        <v>1.7177858721775943E-5</v>
      </c>
      <c r="F302" s="29">
        <f t="shared" si="41"/>
        <v>4.1446180429294014E-3</v>
      </c>
      <c r="G302" s="37">
        <f t="shared" si="36"/>
        <v>1.3106433047086436E-2</v>
      </c>
      <c r="H302" s="35">
        <f t="shared" si="37"/>
        <v>-3.0490122655348149E-2</v>
      </c>
      <c r="I302" s="35">
        <f t="shared" si="42"/>
        <v>8.9165795219715935E-3</v>
      </c>
      <c r="J302" s="5">
        <f t="shared" si="43"/>
        <v>0</v>
      </c>
      <c r="K302" s="5">
        <f t="shared" si="44"/>
        <v>0</v>
      </c>
    </row>
    <row r="303" spans="1:11" x14ac:dyDescent="0.2">
      <c r="A303" s="20">
        <v>41712</v>
      </c>
      <c r="B303" s="21">
        <v>1841.130005</v>
      </c>
      <c r="C303" s="3">
        <f t="shared" si="38"/>
        <v>-2.8257664511163196E-3</v>
      </c>
      <c r="D303" s="29">
        <f t="shared" si="39"/>
        <v>7.9849560362545198E-6</v>
      </c>
      <c r="E303" s="3">
        <f t="shared" si="40"/>
        <v>5.1157873420077079E-5</v>
      </c>
      <c r="F303" s="29">
        <f t="shared" si="41"/>
        <v>7.1524732379839827E-3</v>
      </c>
      <c r="G303" s="37">
        <f t="shared" si="36"/>
        <v>2.2618106335428941E-2</v>
      </c>
      <c r="H303" s="35">
        <f t="shared" si="37"/>
        <v>-5.2617583588254788E-2</v>
      </c>
      <c r="I303" s="35">
        <f t="shared" si="42"/>
        <v>7.2417334638536371E-3</v>
      </c>
      <c r="J303" s="5">
        <f t="shared" si="43"/>
        <v>0</v>
      </c>
      <c r="K303" s="5">
        <f t="shared" si="44"/>
        <v>0</v>
      </c>
    </row>
    <row r="304" spans="1:11" x14ac:dyDescent="0.2">
      <c r="A304" s="20">
        <v>41715</v>
      </c>
      <c r="B304" s="21">
        <v>1858.829956</v>
      </c>
      <c r="C304" s="3">
        <f t="shared" si="38"/>
        <v>9.5677176019688687E-3</v>
      </c>
      <c r="D304" s="29">
        <f t="shared" si="39"/>
        <v>9.1541220111024916E-5</v>
      </c>
      <c r="E304" s="3">
        <f t="shared" si="40"/>
        <v>3.9069456552606764E-5</v>
      </c>
      <c r="F304" s="29">
        <f t="shared" si="41"/>
        <v>6.2505564994332118E-3</v>
      </c>
      <c r="G304" s="37">
        <f t="shared" si="36"/>
        <v>1.9765995181777914E-2</v>
      </c>
      <c r="H304" s="35">
        <f t="shared" si="37"/>
        <v>-4.598258086943055E-2</v>
      </c>
      <c r="I304" s="35">
        <f t="shared" si="42"/>
        <v>7.0627393858093144E-3</v>
      </c>
      <c r="J304" s="5">
        <f t="shared" si="43"/>
        <v>0</v>
      </c>
      <c r="K304" s="5">
        <f t="shared" si="44"/>
        <v>0</v>
      </c>
    </row>
    <row r="305" spans="1:11" x14ac:dyDescent="0.2">
      <c r="A305" s="20">
        <v>41716</v>
      </c>
      <c r="B305" s="21">
        <v>1872.25</v>
      </c>
      <c r="C305" s="3">
        <f t="shared" si="38"/>
        <v>7.1936822748935253E-3</v>
      </c>
      <c r="D305" s="29">
        <f t="shared" si="39"/>
        <v>5.1749064672117286E-5</v>
      </c>
      <c r="E305" s="3">
        <f t="shared" si="40"/>
        <v>5.3761550348963846E-5</v>
      </c>
      <c r="F305" s="29">
        <f t="shared" si="41"/>
        <v>7.3322268342546418E-3</v>
      </c>
      <c r="G305" s="37">
        <f t="shared" si="36"/>
        <v>2.3186537117250574E-2</v>
      </c>
      <c r="H305" s="35">
        <f t="shared" si="37"/>
        <v>-5.3939951329084919E-2</v>
      </c>
      <c r="I305" s="35">
        <f t="shared" si="42"/>
        <v>1.6062527594888965E-2</v>
      </c>
      <c r="J305" s="5">
        <f t="shared" si="43"/>
        <v>0</v>
      </c>
      <c r="K305" s="5">
        <f t="shared" si="44"/>
        <v>0</v>
      </c>
    </row>
    <row r="306" spans="1:11" x14ac:dyDescent="0.2">
      <c r="A306" s="20">
        <v>41717</v>
      </c>
      <c r="B306" s="21">
        <v>1860.7700199999999</v>
      </c>
      <c r="C306" s="3">
        <f t="shared" si="38"/>
        <v>-6.1505248448226989E-3</v>
      </c>
      <c r="D306" s="29">
        <f t="shared" si="39"/>
        <v>3.7828955866781287E-5</v>
      </c>
      <c r="E306" s="3">
        <f t="shared" si="40"/>
        <v>5.3198054359446809E-5</v>
      </c>
      <c r="F306" s="29">
        <f t="shared" si="41"/>
        <v>7.293699634578244E-3</v>
      </c>
      <c r="G306" s="37">
        <f t="shared" si="36"/>
        <v>2.3064703414405054E-2</v>
      </c>
      <c r="H306" s="35">
        <f t="shared" si="37"/>
        <v>-5.3656523753483717E-2</v>
      </c>
      <c r="I306" s="35">
        <f t="shared" si="42"/>
        <v>8.9131088882226702E-3</v>
      </c>
      <c r="J306" s="5">
        <f t="shared" si="43"/>
        <v>0</v>
      </c>
      <c r="K306" s="5">
        <f t="shared" si="44"/>
        <v>0</v>
      </c>
    </row>
    <row r="307" spans="1:11" x14ac:dyDescent="0.2">
      <c r="A307" s="20">
        <v>41718</v>
      </c>
      <c r="B307" s="21">
        <v>1872.01001</v>
      </c>
      <c r="C307" s="3">
        <f t="shared" si="38"/>
        <v>6.0223339608095686E-3</v>
      </c>
      <c r="D307" s="29">
        <f t="shared" si="39"/>
        <v>3.6268506335520264E-5</v>
      </c>
      <c r="E307" s="3">
        <f t="shared" si="40"/>
        <v>4.8894706781500462E-5</v>
      </c>
      <c r="F307" s="29">
        <f t="shared" si="41"/>
        <v>6.9924750111459433E-3</v>
      </c>
      <c r="G307" s="37">
        <f t="shared" si="36"/>
        <v>2.2112147517032457E-2</v>
      </c>
      <c r="H307" s="35">
        <f t="shared" si="37"/>
        <v>-5.144054736672591E-2</v>
      </c>
      <c r="I307" s="35">
        <f t="shared" si="42"/>
        <v>-7.664541982535135E-4</v>
      </c>
      <c r="J307" s="5">
        <f t="shared" si="43"/>
        <v>0</v>
      </c>
      <c r="K307" s="5">
        <f t="shared" si="44"/>
        <v>0</v>
      </c>
    </row>
    <row r="308" spans="1:11" x14ac:dyDescent="0.2">
      <c r="A308" s="20">
        <v>41719</v>
      </c>
      <c r="B308" s="21">
        <v>1866.5200199999999</v>
      </c>
      <c r="C308" s="3">
        <f t="shared" si="38"/>
        <v>-2.9369799906726465E-3</v>
      </c>
      <c r="D308" s="29">
        <f t="shared" si="39"/>
        <v>8.625851465611498E-6</v>
      </c>
      <c r="E308" s="3">
        <f t="shared" si="40"/>
        <v>4.5359370656626008E-5</v>
      </c>
      <c r="F308" s="29">
        <f t="shared" si="41"/>
        <v>6.7349365740611107E-3</v>
      </c>
      <c r="G308" s="37">
        <f t="shared" si="36"/>
        <v>2.1297739470804412E-2</v>
      </c>
      <c r="H308" s="35">
        <f t="shared" si="37"/>
        <v>-4.9545950939781543E-2</v>
      </c>
      <c r="I308" s="35">
        <f t="shared" si="42"/>
        <v>-6.698185231406608E-3</v>
      </c>
      <c r="J308" s="5">
        <f t="shared" si="43"/>
        <v>0</v>
      </c>
      <c r="K308" s="5">
        <f t="shared" si="44"/>
        <v>0</v>
      </c>
    </row>
    <row r="309" spans="1:11" x14ac:dyDescent="0.2">
      <c r="A309" s="20">
        <v>41722</v>
      </c>
      <c r="B309" s="21">
        <v>1857.4399410000001</v>
      </c>
      <c r="C309" s="3">
        <f t="shared" si="38"/>
        <v>-4.8765814292138984E-3</v>
      </c>
      <c r="D309" s="29">
        <f t="shared" si="39"/>
        <v>2.3781046435753868E-5</v>
      </c>
      <c r="E309" s="3">
        <f t="shared" si="40"/>
        <v>3.5073985283141948E-5</v>
      </c>
      <c r="F309" s="29">
        <f t="shared" si="41"/>
        <v>5.9223293798253019E-3</v>
      </c>
      <c r="G309" s="37">
        <f t="shared" si="36"/>
        <v>1.8728049893980407E-2</v>
      </c>
      <c r="H309" s="35">
        <f t="shared" si="37"/>
        <v>-4.356795905579211E-2</v>
      </c>
      <c r="I309" s="35">
        <f t="shared" si="42"/>
        <v>-7.348918188329584E-3</v>
      </c>
      <c r="J309" s="5">
        <f t="shared" si="43"/>
        <v>0</v>
      </c>
      <c r="K309" s="5">
        <f t="shared" si="44"/>
        <v>0</v>
      </c>
    </row>
    <row r="310" spans="1:11" x14ac:dyDescent="0.2">
      <c r="A310" s="20">
        <v>41723</v>
      </c>
      <c r="B310" s="21">
        <v>1865.619995</v>
      </c>
      <c r="C310" s="3">
        <f t="shared" si="38"/>
        <v>4.3942710047230656E-3</v>
      </c>
      <c r="D310" s="29">
        <f t="shared" si="39"/>
        <v>1.9309617662949861E-5</v>
      </c>
      <c r="E310" s="3">
        <f t="shared" si="40"/>
        <v>3.1911962405873284E-5</v>
      </c>
      <c r="F310" s="29">
        <f t="shared" si="41"/>
        <v>5.6490673925766975E-3</v>
      </c>
      <c r="G310" s="37">
        <f t="shared" si="36"/>
        <v>1.7863919616330926E-2</v>
      </c>
      <c r="H310" s="35">
        <f t="shared" si="37"/>
        <v>-4.1557691421487922E-2</v>
      </c>
      <c r="I310" s="35">
        <f t="shared" si="42"/>
        <v>1.0535057947057561E-2</v>
      </c>
      <c r="J310" s="5">
        <f t="shared" si="43"/>
        <v>0</v>
      </c>
      <c r="K310" s="5">
        <f t="shared" si="44"/>
        <v>0</v>
      </c>
    </row>
    <row r="311" spans="1:11" x14ac:dyDescent="0.2">
      <c r="A311" s="20">
        <v>41724</v>
      </c>
      <c r="B311" s="21">
        <v>1852.5600589999999</v>
      </c>
      <c r="C311" s="3">
        <f t="shared" si="38"/>
        <v>-7.0249366727707435E-3</v>
      </c>
      <c r="D311" s="29">
        <f t="shared" si="39"/>
        <v>4.9349735256439281E-5</v>
      </c>
      <c r="E311" s="3">
        <f t="shared" si="40"/>
        <v>2.8383305877854725E-5</v>
      </c>
      <c r="F311" s="29">
        <f t="shared" si="41"/>
        <v>5.3275985094463274E-3</v>
      </c>
      <c r="G311" s="37">
        <f t="shared" si="36"/>
        <v>1.6847345748768477E-2</v>
      </c>
      <c r="H311" s="35">
        <f t="shared" si="37"/>
        <v>-3.9192786965878544E-2</v>
      </c>
      <c r="I311" s="35">
        <f t="shared" si="42"/>
        <v>-8.6690183774928951E-3</v>
      </c>
      <c r="J311" s="5">
        <f t="shared" si="43"/>
        <v>0</v>
      </c>
      <c r="K311" s="5">
        <f t="shared" si="44"/>
        <v>0</v>
      </c>
    </row>
    <row r="312" spans="1:11" x14ac:dyDescent="0.2">
      <c r="A312" s="20">
        <v>41725</v>
      </c>
      <c r="B312" s="21">
        <v>1849.040039</v>
      </c>
      <c r="C312" s="3">
        <f t="shared" si="38"/>
        <v>-1.9018915970694392E-3</v>
      </c>
      <c r="D312" s="29">
        <f t="shared" si="39"/>
        <v>3.6171916470033421E-6</v>
      </c>
      <c r="E312" s="3">
        <f t="shared" si="40"/>
        <v>3.42539061038584E-5</v>
      </c>
      <c r="F312" s="29">
        <f t="shared" si="41"/>
        <v>5.8526836668197262E-3</v>
      </c>
      <c r="G312" s="37">
        <f t="shared" si="36"/>
        <v>1.8507810811616374E-2</v>
      </c>
      <c r="H312" s="35">
        <f t="shared" si="37"/>
        <v>-4.3055606334753839E-2</v>
      </c>
      <c r="I312" s="35">
        <f t="shared" si="42"/>
        <v>-2.2830567525426823E-2</v>
      </c>
      <c r="J312" s="5">
        <f t="shared" si="43"/>
        <v>0</v>
      </c>
      <c r="K312" s="5">
        <f t="shared" si="44"/>
        <v>0</v>
      </c>
    </row>
    <row r="313" spans="1:11" x14ac:dyDescent="0.2">
      <c r="A313" s="20">
        <v>41726</v>
      </c>
      <c r="B313" s="21">
        <v>1857.619995</v>
      </c>
      <c r="C313" s="3">
        <f t="shared" si="38"/>
        <v>4.6294892141261826E-3</v>
      </c>
      <c r="D313" s="29">
        <f t="shared" si="39"/>
        <v>2.1432170383710661E-5</v>
      </c>
      <c r="E313" s="3">
        <f t="shared" si="40"/>
        <v>2.5675626055938984E-5</v>
      </c>
      <c r="F313" s="29">
        <f t="shared" si="41"/>
        <v>5.0671122008436901E-3</v>
      </c>
      <c r="G313" s="37">
        <f t="shared" si="36"/>
        <v>1.6023615714294632E-2</v>
      </c>
      <c r="H313" s="35">
        <f t="shared" si="37"/>
        <v>-3.7276504351396726E-2</v>
      </c>
      <c r="I313" s="35">
        <f t="shared" si="42"/>
        <v>-2.2539730886839627E-2</v>
      </c>
      <c r="J313" s="5">
        <f t="shared" si="43"/>
        <v>0</v>
      </c>
      <c r="K313" s="5">
        <f t="shared" si="44"/>
        <v>0</v>
      </c>
    </row>
    <row r="314" spans="1:11" x14ac:dyDescent="0.2">
      <c r="A314" s="20">
        <v>41729</v>
      </c>
      <c r="B314" s="21">
        <v>1872.339966</v>
      </c>
      <c r="C314" s="3">
        <f t="shared" si="38"/>
        <v>7.8928715438509635E-3</v>
      </c>
      <c r="D314" s="29">
        <f t="shared" si="39"/>
        <v>6.2297421207732298E-5</v>
      </c>
      <c r="E314" s="3">
        <f t="shared" si="40"/>
        <v>2.4487458467715053E-5</v>
      </c>
      <c r="F314" s="29">
        <f t="shared" si="41"/>
        <v>4.9484804200597837E-3</v>
      </c>
      <c r="G314" s="37">
        <f t="shared" si="36"/>
        <v>1.5648469084135693E-2</v>
      </c>
      <c r="H314" s="35">
        <f t="shared" si="37"/>
        <v>-3.640378278587289E-2</v>
      </c>
      <c r="I314" s="35">
        <f t="shared" si="42"/>
        <v>-2.2819839628282018E-2</v>
      </c>
      <c r="J314" s="5">
        <f t="shared" si="43"/>
        <v>0</v>
      </c>
      <c r="K314" s="5">
        <f t="shared" si="44"/>
        <v>0</v>
      </c>
    </row>
    <row r="315" spans="1:11" x14ac:dyDescent="0.2">
      <c r="A315" s="20">
        <v>41730</v>
      </c>
      <c r="B315" s="21">
        <v>1885.5200199999999</v>
      </c>
      <c r="C315" s="3">
        <f t="shared" si="38"/>
        <v>7.0146881968491453E-3</v>
      </c>
      <c r="D315" s="29">
        <f t="shared" si="39"/>
        <v>4.9205850499014715E-5</v>
      </c>
      <c r="E315" s="3">
        <f t="shared" si="40"/>
        <v>3.5074248034919884E-5</v>
      </c>
      <c r="F315" s="29">
        <f t="shared" si="41"/>
        <v>5.9223515629283508E-3</v>
      </c>
      <c r="G315" s="37">
        <f t="shared" si="36"/>
        <v>1.8728120043111612E-2</v>
      </c>
      <c r="H315" s="35">
        <f t="shared" si="37"/>
        <v>-4.3568122247074362E-2</v>
      </c>
      <c r="I315" s="35">
        <f t="shared" si="42"/>
        <v>-1.5235234571286362E-2</v>
      </c>
      <c r="J315" s="5">
        <f t="shared" si="43"/>
        <v>0</v>
      </c>
      <c r="K315" s="5">
        <f t="shared" si="44"/>
        <v>0</v>
      </c>
    </row>
    <row r="316" spans="1:11" x14ac:dyDescent="0.2">
      <c r="A316" s="20">
        <v>41731</v>
      </c>
      <c r="B316" s="21">
        <v>1890.900024</v>
      </c>
      <c r="C316" s="3">
        <f t="shared" si="38"/>
        <v>2.8492633642570506E-3</v>
      </c>
      <c r="D316" s="29">
        <f t="shared" si="39"/>
        <v>8.1183017188974055E-6</v>
      </c>
      <c r="E316" s="3">
        <f t="shared" si="40"/>
        <v>3.9031096724866438E-5</v>
      </c>
      <c r="F316" s="29">
        <f t="shared" si="41"/>
        <v>6.2474872328694229E-3</v>
      </c>
      <c r="G316" s="37">
        <f t="shared" si="36"/>
        <v>1.9756289308690143E-2</v>
      </c>
      <c r="H316" s="35">
        <f t="shared" si="37"/>
        <v>-4.5960001632207106E-2</v>
      </c>
      <c r="I316" s="35">
        <f t="shared" si="42"/>
        <v>-1.2745226114443266E-2</v>
      </c>
      <c r="J316" s="5">
        <f t="shared" si="43"/>
        <v>0</v>
      </c>
      <c r="K316" s="5">
        <f t="shared" si="44"/>
        <v>0</v>
      </c>
    </row>
    <row r="317" spans="1:11" x14ac:dyDescent="0.2">
      <c r="A317" s="20">
        <v>41732</v>
      </c>
      <c r="B317" s="21">
        <v>1888.7700199999999</v>
      </c>
      <c r="C317" s="3">
        <f t="shared" si="38"/>
        <v>-1.1270847458569155E-3</v>
      </c>
      <c r="D317" s="29">
        <f t="shared" si="39"/>
        <v>1.2703200243433477E-6</v>
      </c>
      <c r="E317" s="3">
        <f t="shared" si="40"/>
        <v>3.0375514123195107E-5</v>
      </c>
      <c r="F317" s="29">
        <f t="shared" si="41"/>
        <v>5.5113985632682296E-3</v>
      </c>
      <c r="G317" s="37">
        <f t="shared" si="36"/>
        <v>1.7428572552907227E-2</v>
      </c>
      <c r="H317" s="35">
        <f t="shared" si="37"/>
        <v>-4.0544922706022272E-2</v>
      </c>
      <c r="I317" s="35">
        <f t="shared" si="42"/>
        <v>3.6393325840543304E-3</v>
      </c>
      <c r="J317" s="5">
        <f t="shared" si="43"/>
        <v>0</v>
      </c>
      <c r="K317" s="5">
        <f t="shared" si="44"/>
        <v>0</v>
      </c>
    </row>
    <row r="318" spans="1:11" x14ac:dyDescent="0.2">
      <c r="A318" s="20">
        <v>41733</v>
      </c>
      <c r="B318" s="21">
        <v>1865.089966</v>
      </c>
      <c r="C318" s="3">
        <f t="shared" si="38"/>
        <v>-1.2616543077148771E-2</v>
      </c>
      <c r="D318" s="29">
        <f t="shared" si="39"/>
        <v>1.5917715921755059E-4</v>
      </c>
      <c r="E318" s="3">
        <f t="shared" si="40"/>
        <v>2.2226059775516616E-5</v>
      </c>
      <c r="F318" s="29">
        <f t="shared" si="41"/>
        <v>4.7144522243328137E-3</v>
      </c>
      <c r="G318" s="37">
        <f t="shared" si="36"/>
        <v>1.4908406948938783E-2</v>
      </c>
      <c r="H318" s="35">
        <f t="shared" si="37"/>
        <v>-3.4682140810999434E-2</v>
      </c>
      <c r="I318" s="35">
        <f t="shared" si="42"/>
        <v>1.8531433946182282E-2</v>
      </c>
      <c r="J318" s="5">
        <f t="shared" si="43"/>
        <v>0</v>
      </c>
      <c r="K318" s="5">
        <f t="shared" si="44"/>
        <v>0</v>
      </c>
    </row>
    <row r="319" spans="1:11" x14ac:dyDescent="0.2">
      <c r="A319" s="20">
        <v>41736</v>
      </c>
      <c r="B319" s="21">
        <v>1845.040039</v>
      </c>
      <c r="C319" s="3">
        <f t="shared" si="38"/>
        <v>-1.0808312462366923E-2</v>
      </c>
      <c r="D319" s="29">
        <f t="shared" si="39"/>
        <v>1.1681961828415614E-4</v>
      </c>
      <c r="E319" s="3">
        <f t="shared" si="40"/>
        <v>6.0572367619286129E-5</v>
      </c>
      <c r="F319" s="29">
        <f t="shared" si="41"/>
        <v>7.7828251695182087E-3</v>
      </c>
      <c r="G319" s="37">
        <f t="shared" si="36"/>
        <v>2.4611454166563611E-2</v>
      </c>
      <c r="H319" s="35">
        <f t="shared" si="37"/>
        <v>-5.7254804077438853E-2</v>
      </c>
      <c r="I319" s="35">
        <f t="shared" si="42"/>
        <v>1.2572129131876495E-2</v>
      </c>
      <c r="J319" s="5">
        <f t="shared" si="43"/>
        <v>0</v>
      </c>
      <c r="K319" s="5">
        <f t="shared" si="44"/>
        <v>0</v>
      </c>
    </row>
    <row r="320" spans="1:11" x14ac:dyDescent="0.2">
      <c r="A320" s="20">
        <v>41737</v>
      </c>
      <c r="B320" s="21">
        <v>1851.959961</v>
      </c>
      <c r="C320" s="3">
        <f t="shared" si="38"/>
        <v>3.7435380478000289E-3</v>
      </c>
      <c r="D320" s="29">
        <f t="shared" si="39"/>
        <v>1.4014077115326452E-5</v>
      </c>
      <c r="E320" s="3">
        <f t="shared" si="40"/>
        <v>7.6321597805449745E-5</v>
      </c>
      <c r="F320" s="29">
        <f t="shared" si="41"/>
        <v>8.736223314765354E-3</v>
      </c>
      <c r="G320" s="37">
        <f t="shared" si="36"/>
        <v>2.7626363822524629E-2</v>
      </c>
      <c r="H320" s="35">
        <f t="shared" si="37"/>
        <v>-6.4268532746008966E-2</v>
      </c>
      <c r="I320" s="35">
        <f t="shared" si="42"/>
        <v>3.4285775699903318E-3</v>
      </c>
      <c r="J320" s="5">
        <f t="shared" si="43"/>
        <v>0</v>
      </c>
      <c r="K320" s="5">
        <f t="shared" si="44"/>
        <v>0</v>
      </c>
    </row>
    <row r="321" spans="1:11" x14ac:dyDescent="0.2">
      <c r="A321" s="20">
        <v>41738</v>
      </c>
      <c r="B321" s="21">
        <v>1872.1800539999999</v>
      </c>
      <c r="C321" s="3">
        <f t="shared" si="38"/>
        <v>1.0859039462616495E-2</v>
      </c>
      <c r="D321" s="29">
        <f t="shared" si="39"/>
        <v>1.1791873805066233E-4</v>
      </c>
      <c r="E321" s="3">
        <f t="shared" si="40"/>
        <v>5.8875492012215225E-5</v>
      </c>
      <c r="F321" s="29">
        <f t="shared" si="41"/>
        <v>7.6730366877928603E-3</v>
      </c>
      <c r="G321" s="37">
        <f t="shared" si="36"/>
        <v>2.4264272503459739E-2</v>
      </c>
      <c r="H321" s="35">
        <f t="shared" si="37"/>
        <v>-5.6447138753571192E-2</v>
      </c>
      <c r="I321" s="35">
        <f t="shared" si="42"/>
        <v>1.6405200713040163E-2</v>
      </c>
      <c r="J321" s="5">
        <f t="shared" si="43"/>
        <v>0</v>
      </c>
      <c r="K321" s="5">
        <f t="shared" si="44"/>
        <v>0</v>
      </c>
    </row>
    <row r="322" spans="1:11" x14ac:dyDescent="0.2">
      <c r="A322" s="20">
        <v>41739</v>
      </c>
      <c r="B322" s="21">
        <v>1833.079956</v>
      </c>
      <c r="C322" s="3">
        <f t="shared" si="38"/>
        <v>-2.1105967921619718E-2</v>
      </c>
      <c r="D322" s="29">
        <f t="shared" si="39"/>
        <v>4.4546188190844056E-4</v>
      </c>
      <c r="E322" s="3">
        <f t="shared" si="40"/>
        <v>7.5407600902980415E-5</v>
      </c>
      <c r="F322" s="29">
        <f t="shared" si="41"/>
        <v>8.683755000170169E-3</v>
      </c>
      <c r="G322" s="37">
        <f t="shared" si="36"/>
        <v>2.7460444443413588E-2</v>
      </c>
      <c r="H322" s="35">
        <f t="shared" si="37"/>
        <v>-6.3882546551151817E-2</v>
      </c>
      <c r="I322" s="35">
        <f t="shared" si="42"/>
        <v>2.9168072186184193E-2</v>
      </c>
      <c r="J322" s="5">
        <f t="shared" si="43"/>
        <v>0</v>
      </c>
      <c r="K322" s="5">
        <f t="shared" si="44"/>
        <v>0</v>
      </c>
    </row>
    <row r="323" spans="1:11" x14ac:dyDescent="0.2">
      <c r="A323" s="20">
        <v>41740</v>
      </c>
      <c r="B323" s="21">
        <v>1815.6899410000001</v>
      </c>
      <c r="C323" s="3">
        <f t="shared" si="38"/>
        <v>-9.5320599338077835E-3</v>
      </c>
      <c r="D323" s="29">
        <f t="shared" si="39"/>
        <v>9.0860166581703652E-5</v>
      </c>
      <c r="E323" s="3">
        <f t="shared" si="40"/>
        <v>1.7902279958450926E-4</v>
      </c>
      <c r="F323" s="29">
        <f t="shared" si="41"/>
        <v>1.3379940193607342E-2</v>
      </c>
      <c r="G323" s="37">
        <f t="shared" si="36"/>
        <v>4.2311085968633477E-2</v>
      </c>
      <c r="H323" s="35">
        <f t="shared" si="37"/>
        <v>-9.8430304891489739E-2</v>
      </c>
      <c r="I323" s="35">
        <f t="shared" si="42"/>
        <v>2.573382432463862E-2</v>
      </c>
      <c r="J323" s="5">
        <f t="shared" si="43"/>
        <v>0</v>
      </c>
      <c r="K323" s="5">
        <f t="shared" si="44"/>
        <v>0</v>
      </c>
    </row>
    <row r="324" spans="1:11" x14ac:dyDescent="0.2">
      <c r="A324" s="20">
        <v>41743</v>
      </c>
      <c r="B324" s="21">
        <v>1830.6099850000001</v>
      </c>
      <c r="C324" s="3">
        <f t="shared" si="38"/>
        <v>8.1837081824381302E-3</v>
      </c>
      <c r="D324" s="29">
        <f t="shared" si="39"/>
        <v>6.6973079615304797E-5</v>
      </c>
      <c r="E324" s="3">
        <f t="shared" si="40"/>
        <v>1.543372623437237E-4</v>
      </c>
      <c r="F324" s="29">
        <f t="shared" si="41"/>
        <v>1.2423254901342228E-2</v>
      </c>
      <c r="G324" s="37">
        <f t="shared" si="36"/>
        <v>3.9285781441091856E-2</v>
      </c>
      <c r="H324" s="35">
        <f t="shared" si="37"/>
        <v>-9.1392394135517155E-2</v>
      </c>
      <c r="I324" s="35">
        <f t="shared" si="42"/>
        <v>2.1986794609816993E-2</v>
      </c>
      <c r="J324" s="5">
        <f t="shared" si="43"/>
        <v>0</v>
      </c>
      <c r="K324" s="5">
        <f t="shared" si="44"/>
        <v>0</v>
      </c>
    </row>
    <row r="325" spans="1:11" x14ac:dyDescent="0.2">
      <c r="A325" s="20">
        <v>41744</v>
      </c>
      <c r="B325" s="21">
        <v>1842.9799800000001</v>
      </c>
      <c r="C325" s="3">
        <f t="shared" si="38"/>
        <v>6.7345794554065381E-3</v>
      </c>
      <c r="D325" s="29">
        <f t="shared" si="39"/>
        <v>4.5354560441183824E-5</v>
      </c>
      <c r="E325" s="3">
        <f t="shared" si="40"/>
        <v>1.2987529117976639E-4</v>
      </c>
      <c r="F325" s="29">
        <f t="shared" si="41"/>
        <v>1.1396284095255189E-2</v>
      </c>
      <c r="G325" s="37">
        <f t="shared" si="36"/>
        <v>3.6038214603357696E-2</v>
      </c>
      <c r="H325" s="35">
        <f t="shared" si="37"/>
        <v>-8.3837423926748755E-2</v>
      </c>
      <c r="I325" s="35">
        <f t="shared" si="42"/>
        <v>1.140965468891942E-2</v>
      </c>
      <c r="J325" s="5">
        <f t="shared" si="43"/>
        <v>0</v>
      </c>
      <c r="K325" s="5">
        <f t="shared" si="44"/>
        <v>0</v>
      </c>
    </row>
    <row r="326" spans="1:11" x14ac:dyDescent="0.2">
      <c r="A326" s="20">
        <v>41745</v>
      </c>
      <c r="B326" s="21">
        <v>1862.3100589999999</v>
      </c>
      <c r="C326" s="3">
        <f t="shared" si="38"/>
        <v>1.0433868421252783E-2</v>
      </c>
      <c r="D326" s="29">
        <f t="shared" si="39"/>
        <v>1.0886561023201605E-4</v>
      </c>
      <c r="E326" s="3">
        <f t="shared" si="40"/>
        <v>1.0620948657296328E-4</v>
      </c>
      <c r="F326" s="29">
        <f t="shared" si="41"/>
        <v>1.0305798686805564E-2</v>
      </c>
      <c r="G326" s="37">
        <f t="shared" si="36"/>
        <v>3.2589796957477858E-2</v>
      </c>
      <c r="H326" s="35">
        <f t="shared" si="37"/>
        <v>-7.5815204867451275E-2</v>
      </c>
      <c r="I326" s="35">
        <f t="shared" si="42"/>
        <v>8.6973759814938864E-3</v>
      </c>
      <c r="J326" s="5">
        <f t="shared" si="43"/>
        <v>0</v>
      </c>
      <c r="K326" s="5">
        <f t="shared" si="44"/>
        <v>0</v>
      </c>
    </row>
    <row r="327" spans="1:11" x14ac:dyDescent="0.2">
      <c r="A327" s="20">
        <v>41746</v>
      </c>
      <c r="B327" s="21">
        <v>1864.849976</v>
      </c>
      <c r="C327" s="3">
        <f t="shared" si="38"/>
        <v>1.3629237109861758E-3</v>
      </c>
      <c r="D327" s="29">
        <f t="shared" si="39"/>
        <v>1.8575610419683287E-6</v>
      </c>
      <c r="E327" s="3">
        <f t="shared" si="40"/>
        <v>1.0695320119749805E-4</v>
      </c>
      <c r="F327" s="29">
        <f t="shared" si="41"/>
        <v>1.0341818079887988E-2</v>
      </c>
      <c r="G327" s="37">
        <f t="shared" si="36"/>
        <v>3.2703700279555228E-2</v>
      </c>
      <c r="H327" s="35">
        <f t="shared" si="37"/>
        <v>-7.6080183618612157E-2</v>
      </c>
      <c r="I327" s="35">
        <f t="shared" si="42"/>
        <v>6.7988276602548286E-3</v>
      </c>
      <c r="J327" s="5">
        <f t="shared" si="43"/>
        <v>0</v>
      </c>
      <c r="K327" s="5">
        <f t="shared" si="44"/>
        <v>0</v>
      </c>
    </row>
    <row r="328" spans="1:11" x14ac:dyDescent="0.2">
      <c r="A328" s="20">
        <v>41750</v>
      </c>
      <c r="B328" s="21">
        <v>1871.8900149999999</v>
      </c>
      <c r="C328" s="3">
        <f t="shared" si="38"/>
        <v>3.768015621348781E-3</v>
      </c>
      <c r="D328" s="29">
        <f t="shared" si="39"/>
        <v>1.419794172272844E-5</v>
      </c>
      <c r="E328" s="3">
        <f t="shared" si="40"/>
        <v>7.752642195394973E-5</v>
      </c>
      <c r="F328" s="29">
        <f t="shared" si="41"/>
        <v>8.8049089690893298E-3</v>
      </c>
      <c r="G328" s="37">
        <f t="shared" si="36"/>
        <v>2.7843566932767384E-2</v>
      </c>
      <c r="H328" s="35">
        <f t="shared" si="37"/>
        <v>-6.4773822739757264E-2</v>
      </c>
      <c r="I328" s="35">
        <f t="shared" si="42"/>
        <v>-6.3139924472046874E-3</v>
      </c>
      <c r="J328" s="5">
        <f t="shared" si="43"/>
        <v>0</v>
      </c>
      <c r="K328" s="5">
        <f t="shared" si="44"/>
        <v>0</v>
      </c>
    </row>
    <row r="329" spans="1:11" x14ac:dyDescent="0.2">
      <c r="A329" s="20">
        <v>41751</v>
      </c>
      <c r="B329" s="21">
        <v>1879.5500489999999</v>
      </c>
      <c r="C329" s="3">
        <f t="shared" si="38"/>
        <v>4.0837888997611281E-3</v>
      </c>
      <c r="D329" s="29">
        <f t="shared" si="39"/>
        <v>1.6677331777812204E-5</v>
      </c>
      <c r="E329" s="3">
        <f t="shared" si="40"/>
        <v>5.9794447489207761E-5</v>
      </c>
      <c r="F329" s="29">
        <f t="shared" si="41"/>
        <v>7.732686951455345E-3</v>
      </c>
      <c r="G329" s="37">
        <f t="shared" si="36"/>
        <v>2.4452903199662767E-2</v>
      </c>
      <c r="H329" s="35">
        <f t="shared" si="37"/>
        <v>-5.688595937266195E-2</v>
      </c>
      <c r="I329" s="35">
        <f t="shared" si="42"/>
        <v>1.5025290646605508E-3</v>
      </c>
      <c r="J329" s="5">
        <f t="shared" si="43"/>
        <v>0</v>
      </c>
      <c r="K329" s="5">
        <f t="shared" si="44"/>
        <v>0</v>
      </c>
    </row>
    <row r="330" spans="1:11" x14ac:dyDescent="0.2">
      <c r="A330" s="20">
        <v>41752</v>
      </c>
      <c r="B330" s="21">
        <v>1875.3900149999999</v>
      </c>
      <c r="C330" s="3">
        <f t="shared" si="38"/>
        <v>-2.2157667665058493E-3</v>
      </c>
      <c r="D330" s="29">
        <f t="shared" si="39"/>
        <v>4.9096223635517872E-6</v>
      </c>
      <c r="E330" s="3">
        <f t="shared" si="40"/>
        <v>4.7721655090017001E-5</v>
      </c>
      <c r="F330" s="29">
        <f t="shared" si="41"/>
        <v>6.9080862103781679E-3</v>
      </c>
      <c r="G330" s="37">
        <f t="shared" si="36"/>
        <v>2.1845286697596122E-2</v>
      </c>
      <c r="H330" s="35">
        <f t="shared" si="37"/>
        <v>-5.0819736266765399E-2</v>
      </c>
      <c r="I330" s="35">
        <f t="shared" si="42"/>
        <v>-1.5875280396534805E-3</v>
      </c>
      <c r="J330" s="5">
        <f t="shared" si="43"/>
        <v>0</v>
      </c>
      <c r="K330" s="5">
        <f t="shared" si="44"/>
        <v>0</v>
      </c>
    </row>
    <row r="331" spans="1:11" x14ac:dyDescent="0.2">
      <c r="A331" s="20">
        <v>41753</v>
      </c>
      <c r="B331" s="21">
        <v>1878.6099850000001</v>
      </c>
      <c r="C331" s="3">
        <f t="shared" si="38"/>
        <v>1.7154879007302134E-3</v>
      </c>
      <c r="D331" s="29">
        <f t="shared" si="39"/>
        <v>2.9428987375517545E-6</v>
      </c>
      <c r="E331" s="3">
        <f t="shared" si="40"/>
        <v>3.5734285926606739E-5</v>
      </c>
      <c r="F331" s="29">
        <f t="shared" si="41"/>
        <v>5.9778161502848795E-3</v>
      </c>
      <c r="G331" s="37">
        <f t="shared" si="36"/>
        <v>1.890351446863962E-2</v>
      </c>
      <c r="H331" s="35">
        <f t="shared" si="37"/>
        <v>-4.3976150696020053E-2</v>
      </c>
      <c r="I331" s="35">
        <f t="shared" si="42"/>
        <v>8.0601396217796131E-3</v>
      </c>
      <c r="J331" s="5">
        <f t="shared" si="43"/>
        <v>0</v>
      </c>
      <c r="K331" s="5">
        <f t="shared" si="44"/>
        <v>0</v>
      </c>
    </row>
    <row r="332" spans="1:11" x14ac:dyDescent="0.2">
      <c r="A332" s="20">
        <v>41754</v>
      </c>
      <c r="B332" s="21">
        <v>1863.400024</v>
      </c>
      <c r="C332" s="3">
        <f t="shared" si="38"/>
        <v>-8.1293447785699673E-3</v>
      </c>
      <c r="D332" s="29">
        <f t="shared" si="39"/>
        <v>6.6086246528862785E-5</v>
      </c>
      <c r="E332" s="3">
        <f t="shared" si="40"/>
        <v>2.6552697513671339E-5</v>
      </c>
      <c r="F332" s="29">
        <f t="shared" si="41"/>
        <v>5.1529309634101772E-3</v>
      </c>
      <c r="G332" s="37">
        <f t="shared" si="36"/>
        <v>1.629499846998193E-2</v>
      </c>
      <c r="H332" s="35">
        <f t="shared" si="37"/>
        <v>-3.7907835048141214E-2</v>
      </c>
      <c r="I332" s="35">
        <f t="shared" si="42"/>
        <v>1.4455584285983175E-2</v>
      </c>
      <c r="J332" s="5">
        <f t="shared" si="43"/>
        <v>0</v>
      </c>
      <c r="K332" s="5">
        <f t="shared" si="44"/>
        <v>0</v>
      </c>
    </row>
    <row r="333" spans="1:11" x14ac:dyDescent="0.2">
      <c r="A333" s="20">
        <v>41757</v>
      </c>
      <c r="B333" s="21">
        <v>1869.4300539999999</v>
      </c>
      <c r="C333" s="3">
        <f t="shared" si="38"/>
        <v>3.2308115393362624E-3</v>
      </c>
      <c r="D333" s="29">
        <f t="shared" si="39"/>
        <v>1.0438143202708349E-5</v>
      </c>
      <c r="E333" s="3">
        <f t="shared" si="40"/>
        <v>3.7622091237924944E-5</v>
      </c>
      <c r="F333" s="29">
        <f t="shared" si="41"/>
        <v>6.1336849640265144E-3</v>
      </c>
      <c r="G333" s="37">
        <f t="shared" si="36"/>
        <v>1.9396414936251737E-2</v>
      </c>
      <c r="H333" s="35">
        <f t="shared" si="37"/>
        <v>-4.5122808650963235E-2</v>
      </c>
      <c r="I333" s="35">
        <f t="shared" si="42"/>
        <v>1.0127792881103928E-2</v>
      </c>
      <c r="J333" s="5">
        <f t="shared" si="43"/>
        <v>0</v>
      </c>
      <c r="K333" s="5">
        <f t="shared" si="44"/>
        <v>0</v>
      </c>
    </row>
    <row r="334" spans="1:11" x14ac:dyDescent="0.2">
      <c r="A334" s="20">
        <v>41758</v>
      </c>
      <c r="B334" s="21">
        <v>1878.329956</v>
      </c>
      <c r="C334" s="3">
        <f t="shared" si="38"/>
        <v>4.7494603208926116E-3</v>
      </c>
      <c r="D334" s="29">
        <f t="shared" si="39"/>
        <v>2.2557373339733349E-5</v>
      </c>
      <c r="E334" s="3">
        <f t="shared" si="40"/>
        <v>3.0010585788064298E-5</v>
      </c>
      <c r="F334" s="29">
        <f t="shared" si="41"/>
        <v>5.4781918356392283E-3</v>
      </c>
      <c r="G334" s="37">
        <f t="shared" si="36"/>
        <v>1.7323563659958737E-2</v>
      </c>
      <c r="H334" s="35">
        <f t="shared" si="37"/>
        <v>-4.0300635491156173E-2</v>
      </c>
      <c r="I334" s="35">
        <f t="shared" si="42"/>
        <v>2.4281535088850133E-3</v>
      </c>
      <c r="J334" s="5">
        <f t="shared" si="43"/>
        <v>0</v>
      </c>
      <c r="K334" s="5">
        <f t="shared" si="44"/>
        <v>0</v>
      </c>
    </row>
    <row r="335" spans="1:11" x14ac:dyDescent="0.2">
      <c r="A335" s="20">
        <v>41759</v>
      </c>
      <c r="B335" s="21">
        <v>1883.9499510000001</v>
      </c>
      <c r="C335" s="3">
        <f t="shared" si="38"/>
        <v>2.9875497405849596E-3</v>
      </c>
      <c r="D335" s="29">
        <f t="shared" si="39"/>
        <v>8.9254534524692601E-6</v>
      </c>
      <c r="E335" s="3">
        <f t="shared" si="40"/>
        <v>2.7923686302531634E-5</v>
      </c>
      <c r="F335" s="29">
        <f t="shared" si="41"/>
        <v>5.284286735457458E-3</v>
      </c>
      <c r="G335" s="37">
        <f t="shared" si="36"/>
        <v>1.6710381893461215E-2</v>
      </c>
      <c r="H335" s="35">
        <f t="shared" si="37"/>
        <v>-3.8874161392264059E-2</v>
      </c>
      <c r="I335" s="35">
        <f t="shared" si="42"/>
        <v>-6.8344787968826898E-3</v>
      </c>
      <c r="J335" s="5">
        <f t="shared" si="43"/>
        <v>0</v>
      </c>
      <c r="K335" s="5">
        <f t="shared" si="44"/>
        <v>0</v>
      </c>
    </row>
    <row r="336" spans="1:11" x14ac:dyDescent="0.2">
      <c r="A336" s="20">
        <v>41760</v>
      </c>
      <c r="B336" s="21">
        <v>1883.6800539999999</v>
      </c>
      <c r="C336" s="3">
        <f t="shared" si="38"/>
        <v>-1.4327149964494664E-4</v>
      </c>
      <c r="D336" s="29">
        <f t="shared" si="39"/>
        <v>2.0526722610511944E-8</v>
      </c>
      <c r="E336" s="3">
        <f t="shared" si="40"/>
        <v>2.260418110451417E-5</v>
      </c>
      <c r="F336" s="29">
        <f t="shared" si="41"/>
        <v>4.7543854602371243E-3</v>
      </c>
      <c r="G336" s="37">
        <f t="shared" ref="G336:G399" si="45">SQRT(T_)*F336</f>
        <v>1.5034686928737218E-2</v>
      </c>
      <c r="H336" s="35">
        <f t="shared" ref="H336:H399" si="46">G336*factor_var6</f>
        <v>-3.4975911973537444E-2</v>
      </c>
      <c r="I336" s="35">
        <f t="shared" si="42"/>
        <v>-1.7451613899804538E-3</v>
      </c>
      <c r="J336" s="5">
        <f t="shared" si="43"/>
        <v>0</v>
      </c>
      <c r="K336" s="5">
        <f t="shared" si="44"/>
        <v>0</v>
      </c>
    </row>
    <row r="337" spans="1:11" x14ac:dyDescent="0.2">
      <c r="A337" s="20">
        <v>41761</v>
      </c>
      <c r="B337" s="21">
        <v>1881.1400149999999</v>
      </c>
      <c r="C337" s="3">
        <f t="shared" ref="C337:C400" si="47">LN(B337/B336)</f>
        <v>-1.3493549964392008E-3</v>
      </c>
      <c r="D337" s="29">
        <f t="shared" ref="D337:D400" si="48">C337^2</f>
        <v>1.8207589064154356E-6</v>
      </c>
      <c r="E337" s="3">
        <f t="shared" ref="E337:E400" si="49">E336*lambda+D336*(1-lambda)</f>
        <v>1.6280757877581144E-5</v>
      </c>
      <c r="F337" s="29">
        <f t="shared" ref="F337:F400" si="50">SQRT(E337)</f>
        <v>4.0349421157658688E-3</v>
      </c>
      <c r="G337" s="37">
        <f t="shared" si="45"/>
        <v>1.2759607312758943E-2</v>
      </c>
      <c r="H337" s="35">
        <f t="shared" si="46"/>
        <v>-2.9683285345632731E-2</v>
      </c>
      <c r="I337" s="35">
        <f t="shared" ref="I337:I400" si="51">LN(B348/B338)</f>
        <v>2.2278565781757824E-4</v>
      </c>
      <c r="J337" s="5">
        <f t="shared" ref="J337:J400" si="52">IF(I337&lt;H337, 1, 0)</f>
        <v>0</v>
      </c>
      <c r="K337" s="5">
        <f t="shared" si="44"/>
        <v>0</v>
      </c>
    </row>
    <row r="338" spans="1:11" x14ac:dyDescent="0.2">
      <c r="A338" s="20">
        <v>41764</v>
      </c>
      <c r="B338" s="21">
        <v>1884.660034</v>
      </c>
      <c r="C338" s="3">
        <f t="shared" si="47"/>
        <v>1.8694673001096345E-3</v>
      </c>
      <c r="D338" s="29">
        <f t="shared" si="48"/>
        <v>3.4949079861792061E-6</v>
      </c>
      <c r="E338" s="3">
        <f t="shared" si="49"/>
        <v>1.2231958165654744E-5</v>
      </c>
      <c r="F338" s="29">
        <f t="shared" si="50"/>
        <v>3.497421645391751E-3</v>
      </c>
      <c r="G338" s="37">
        <f t="shared" si="45"/>
        <v>1.1059818337411671E-2</v>
      </c>
      <c r="H338" s="35">
        <f t="shared" si="46"/>
        <v>-2.5728984876515548E-2</v>
      </c>
      <c r="I338" s="35">
        <f t="shared" si="51"/>
        <v>2.7322122567831099E-3</v>
      </c>
      <c r="J338" s="5">
        <f t="shared" si="52"/>
        <v>0</v>
      </c>
      <c r="K338" s="5">
        <f t="shared" ref="K338:K401" si="53">IF(J337*J338=0, 0, 1)</f>
        <v>0</v>
      </c>
    </row>
    <row r="339" spans="1:11" x14ac:dyDescent="0.2">
      <c r="A339" s="20">
        <v>41765</v>
      </c>
      <c r="B339" s="21">
        <v>1867.719971</v>
      </c>
      <c r="C339" s="3">
        <f t="shared" si="47"/>
        <v>-9.0290312076985058E-3</v>
      </c>
      <c r="D339" s="29">
        <f t="shared" si="48"/>
        <v>8.1523404549593544E-5</v>
      </c>
      <c r="E339" s="3">
        <f t="shared" si="49"/>
        <v>9.7855841154015945E-6</v>
      </c>
      <c r="F339" s="29">
        <f t="shared" si="50"/>
        <v>3.1281918284212676E-3</v>
      </c>
      <c r="G339" s="37">
        <f t="shared" si="45"/>
        <v>9.8922111357378512E-3</v>
      </c>
      <c r="H339" s="35">
        <f t="shared" si="46"/>
        <v>-2.3012724345186881E-2</v>
      </c>
      <c r="I339" s="35">
        <f t="shared" si="51"/>
        <v>5.2147979311307482E-3</v>
      </c>
      <c r="J339" s="5">
        <f t="shared" si="52"/>
        <v>0</v>
      </c>
      <c r="K339" s="5">
        <f t="shared" si="53"/>
        <v>0</v>
      </c>
    </row>
    <row r="340" spans="1:11" x14ac:dyDescent="0.2">
      <c r="A340" s="20">
        <v>41766</v>
      </c>
      <c r="B340" s="21">
        <v>1878.209961</v>
      </c>
      <c r="C340" s="3">
        <f t="shared" si="47"/>
        <v>5.6007547453593319E-3</v>
      </c>
      <c r="D340" s="29">
        <f t="shared" si="48"/>
        <v>3.1368453717665078E-5</v>
      </c>
      <c r="E340" s="3">
        <f t="shared" si="49"/>
        <v>2.987217383697534E-5</v>
      </c>
      <c r="F340" s="29">
        <f t="shared" si="50"/>
        <v>5.4655442397784446E-3</v>
      </c>
      <c r="G340" s="37">
        <f t="shared" si="45"/>
        <v>1.7283568450113345E-2</v>
      </c>
      <c r="H340" s="35">
        <f t="shared" si="46"/>
        <v>-4.0207592719760529E-2</v>
      </c>
      <c r="I340" s="35">
        <f t="shared" si="51"/>
        <v>8.9488113628241502E-3</v>
      </c>
      <c r="J340" s="5">
        <f t="shared" si="52"/>
        <v>0</v>
      </c>
      <c r="K340" s="5">
        <f t="shared" si="53"/>
        <v>0</v>
      </c>
    </row>
    <row r="341" spans="1:11" x14ac:dyDescent="0.2">
      <c r="A341" s="20">
        <v>41767</v>
      </c>
      <c r="B341" s="21">
        <v>1875.630005</v>
      </c>
      <c r="C341" s="3">
        <f t="shared" si="47"/>
        <v>-1.374569203583731E-3</v>
      </c>
      <c r="D341" s="29">
        <f t="shared" si="48"/>
        <v>1.8894404954408126E-6</v>
      </c>
      <c r="E341" s="3">
        <f t="shared" si="49"/>
        <v>3.0291132203568465E-5</v>
      </c>
      <c r="F341" s="29">
        <f t="shared" si="50"/>
        <v>5.5037380209788751E-3</v>
      </c>
      <c r="G341" s="37">
        <f t="shared" si="45"/>
        <v>1.7404347791160825E-2</v>
      </c>
      <c r="H341" s="35">
        <f t="shared" si="46"/>
        <v>-4.0488567483034386E-2</v>
      </c>
      <c r="I341" s="35">
        <f t="shared" si="51"/>
        <v>1.1669881365484285E-2</v>
      </c>
      <c r="J341" s="5">
        <f t="shared" si="52"/>
        <v>0</v>
      </c>
      <c r="K341" s="5">
        <f t="shared" si="53"/>
        <v>0</v>
      </c>
    </row>
    <row r="342" spans="1:11" x14ac:dyDescent="0.2">
      <c r="A342" s="20">
        <v>41768</v>
      </c>
      <c r="B342" s="21">
        <v>1878.4799800000001</v>
      </c>
      <c r="C342" s="3">
        <f t="shared" si="47"/>
        <v>1.518322882863128E-3</v>
      </c>
      <c r="D342" s="29">
        <f t="shared" si="48"/>
        <v>2.3053043766257998E-6</v>
      </c>
      <c r="E342" s="3">
        <f t="shared" si="49"/>
        <v>2.2338658525292719E-5</v>
      </c>
      <c r="F342" s="29">
        <f t="shared" si="50"/>
        <v>4.7263790077915584E-3</v>
      </c>
      <c r="G342" s="37">
        <f t="shared" si="45"/>
        <v>1.4946122749828036E-2</v>
      </c>
      <c r="H342" s="35">
        <f t="shared" si="46"/>
        <v>-3.4769880884215898E-2</v>
      </c>
      <c r="I342" s="35">
        <f t="shared" si="51"/>
        <v>8.0135754356965034E-3</v>
      </c>
      <c r="J342" s="5">
        <f t="shared" si="52"/>
        <v>0</v>
      </c>
      <c r="K342" s="5">
        <f t="shared" si="53"/>
        <v>0</v>
      </c>
    </row>
    <row r="343" spans="1:11" x14ac:dyDescent="0.2">
      <c r="A343" s="20">
        <v>41771</v>
      </c>
      <c r="B343" s="21">
        <v>1896.650024</v>
      </c>
      <c r="C343" s="3">
        <f t="shared" si="47"/>
        <v>9.6262562035398201E-3</v>
      </c>
      <c r="D343" s="29">
        <f t="shared" si="48"/>
        <v>9.2664808496188868E-5</v>
      </c>
      <c r="E343" s="3">
        <f t="shared" si="49"/>
        <v>1.6729319363665981E-5</v>
      </c>
      <c r="F343" s="29">
        <f t="shared" si="50"/>
        <v>4.0901490637464521E-3</v>
      </c>
      <c r="G343" s="37">
        <f t="shared" si="45"/>
        <v>1.2934187011044018E-2</v>
      </c>
      <c r="H343" s="35">
        <f t="shared" si="46"/>
        <v>-3.0089418455588907E-2</v>
      </c>
      <c r="I343" s="35">
        <f t="shared" si="51"/>
        <v>6.4772137081580737E-3</v>
      </c>
      <c r="J343" s="5">
        <f t="shared" si="52"/>
        <v>0</v>
      </c>
      <c r="K343" s="5">
        <f t="shared" si="53"/>
        <v>0</v>
      </c>
    </row>
    <row r="344" spans="1:11" x14ac:dyDescent="0.2">
      <c r="A344" s="20">
        <v>41772</v>
      </c>
      <c r="B344" s="21">
        <v>1897.4499510000001</v>
      </c>
      <c r="C344" s="3">
        <f t="shared" si="47"/>
        <v>4.2166891601361212E-4</v>
      </c>
      <c r="D344" s="29">
        <f t="shared" si="48"/>
        <v>1.7780467473209466E-7</v>
      </c>
      <c r="E344" s="3">
        <f t="shared" si="49"/>
        <v>3.799125632077239E-5</v>
      </c>
      <c r="F344" s="29">
        <f t="shared" si="50"/>
        <v>6.1637047561326616E-3</v>
      </c>
      <c r="G344" s="37">
        <f t="shared" si="45"/>
        <v>1.9491345854191905E-2</v>
      </c>
      <c r="H344" s="35">
        <f t="shared" si="46"/>
        <v>-4.5343650990094096E-2</v>
      </c>
      <c r="I344" s="35">
        <f t="shared" si="51"/>
        <v>1.6542061997983037E-2</v>
      </c>
      <c r="J344" s="5">
        <f t="shared" si="52"/>
        <v>0</v>
      </c>
      <c r="K344" s="5">
        <f t="shared" si="53"/>
        <v>0</v>
      </c>
    </row>
    <row r="345" spans="1:11" x14ac:dyDescent="0.2">
      <c r="A345" s="20">
        <v>41773</v>
      </c>
      <c r="B345" s="21">
        <v>1888.530029</v>
      </c>
      <c r="C345" s="3">
        <f t="shared" si="47"/>
        <v>-4.7120896316339977E-3</v>
      </c>
      <c r="D345" s="29">
        <f t="shared" si="48"/>
        <v>2.2203788696552624E-5</v>
      </c>
      <c r="E345" s="3">
        <f t="shared" si="49"/>
        <v>2.7403489859881108E-5</v>
      </c>
      <c r="F345" s="29">
        <f t="shared" si="50"/>
        <v>5.2348342724370086E-3</v>
      </c>
      <c r="G345" s="37">
        <f t="shared" si="45"/>
        <v>1.6553999474411343E-2</v>
      </c>
      <c r="H345" s="35">
        <f t="shared" si="46"/>
        <v>-3.8510361484170023E-2</v>
      </c>
      <c r="I345" s="35">
        <f t="shared" si="51"/>
        <v>2.7789946250842981E-2</v>
      </c>
      <c r="J345" s="5">
        <f t="shared" si="52"/>
        <v>0</v>
      </c>
      <c r="K345" s="5">
        <f t="shared" si="53"/>
        <v>0</v>
      </c>
    </row>
    <row r="346" spans="1:11" x14ac:dyDescent="0.2">
      <c r="A346" s="20">
        <v>41774</v>
      </c>
      <c r="B346" s="21">
        <v>1870.849976</v>
      </c>
      <c r="C346" s="3">
        <f t="shared" si="47"/>
        <v>-9.4059038054126482E-3</v>
      </c>
      <c r="D346" s="29">
        <f t="shared" si="48"/>
        <v>8.8471026396676132E-5</v>
      </c>
      <c r="E346" s="3">
        <f t="shared" si="49"/>
        <v>2.5947573534149132E-5</v>
      </c>
      <c r="F346" s="29">
        <f t="shared" si="50"/>
        <v>5.0938760815462652E-3</v>
      </c>
      <c r="G346" s="37">
        <f t="shared" si="45"/>
        <v>1.6108250536339797E-2</v>
      </c>
      <c r="H346" s="35">
        <f t="shared" si="46"/>
        <v>-3.7473394389731317E-2</v>
      </c>
      <c r="I346" s="35">
        <f t="shared" si="51"/>
        <v>2.4777545508935885E-2</v>
      </c>
      <c r="J346" s="5">
        <f t="shared" si="52"/>
        <v>0</v>
      </c>
      <c r="K346" s="5">
        <f t="shared" si="53"/>
        <v>0</v>
      </c>
    </row>
    <row r="347" spans="1:11" x14ac:dyDescent="0.2">
      <c r="A347" s="20">
        <v>41775</v>
      </c>
      <c r="B347" s="21">
        <v>1877.8599850000001</v>
      </c>
      <c r="C347" s="3">
        <f t="shared" si="47"/>
        <v>3.739962410462956E-3</v>
      </c>
      <c r="D347" s="29">
        <f t="shared" si="48"/>
        <v>1.3987318831675884E-5</v>
      </c>
      <c r="E347" s="3">
        <f t="shared" si="49"/>
        <v>4.3454140335656691E-5</v>
      </c>
      <c r="F347" s="29">
        <f t="shared" si="50"/>
        <v>6.5919754501709647E-3</v>
      </c>
      <c r="G347" s="37">
        <f t="shared" si="45"/>
        <v>2.084565670245404E-2</v>
      </c>
      <c r="H347" s="35">
        <f t="shared" si="46"/>
        <v>-4.8494249152739158E-2</v>
      </c>
      <c r="I347" s="35">
        <f t="shared" si="51"/>
        <v>2.0560842415468652E-2</v>
      </c>
      <c r="J347" s="5">
        <f t="shared" si="52"/>
        <v>0</v>
      </c>
      <c r="K347" s="5">
        <f t="shared" si="53"/>
        <v>0</v>
      </c>
    </row>
    <row r="348" spans="1:11" x14ac:dyDescent="0.2">
      <c r="A348" s="20">
        <v>41778</v>
      </c>
      <c r="B348" s="21">
        <v>1885.079956</v>
      </c>
      <c r="C348" s="3">
        <f t="shared" si="47"/>
        <v>3.8374143479077863E-3</v>
      </c>
      <c r="D348" s="29">
        <f t="shared" si="48"/>
        <v>1.4725748877528541E-5</v>
      </c>
      <c r="E348" s="3">
        <f t="shared" si="49"/>
        <v>3.5203430314542064E-5</v>
      </c>
      <c r="F348" s="29">
        <f t="shared" si="50"/>
        <v>5.933247872332831E-3</v>
      </c>
      <c r="G348" s="37">
        <f t="shared" si="45"/>
        <v>1.8762577198919682E-2</v>
      </c>
      <c r="H348" s="35">
        <f t="shared" si="46"/>
        <v>-4.3648281578233958E-2</v>
      </c>
      <c r="I348" s="35">
        <f t="shared" si="51"/>
        <v>2.8970323813151577E-2</v>
      </c>
      <c r="J348" s="5">
        <f t="shared" si="52"/>
        <v>0</v>
      </c>
      <c r="K348" s="5">
        <f t="shared" si="53"/>
        <v>0</v>
      </c>
    </row>
    <row r="349" spans="1:11" x14ac:dyDescent="0.2">
      <c r="A349" s="20">
        <v>41779</v>
      </c>
      <c r="B349" s="21">
        <v>1872.829956</v>
      </c>
      <c r="C349" s="3">
        <f t="shared" si="47"/>
        <v>-6.519604608733057E-3</v>
      </c>
      <c r="D349" s="29">
        <f t="shared" si="48"/>
        <v>4.2505244254213318E-5</v>
      </c>
      <c r="E349" s="3">
        <f t="shared" si="49"/>
        <v>2.9469679512178274E-5</v>
      </c>
      <c r="F349" s="29">
        <f t="shared" si="50"/>
        <v>5.4285983008672024E-3</v>
      </c>
      <c r="G349" s="37">
        <f t="shared" si="45"/>
        <v>1.7166735132860378E-2</v>
      </c>
      <c r="H349" s="35">
        <f t="shared" si="46"/>
        <v>-3.9935797780551952E-2</v>
      </c>
      <c r="I349" s="35">
        <f t="shared" si="51"/>
        <v>2.7391065484530727E-2</v>
      </c>
      <c r="J349" s="5">
        <f t="shared" si="52"/>
        <v>0</v>
      </c>
      <c r="K349" s="5">
        <f t="shared" si="53"/>
        <v>0</v>
      </c>
    </row>
    <row r="350" spans="1:11" x14ac:dyDescent="0.2">
      <c r="A350" s="20">
        <v>41780</v>
      </c>
      <c r="B350" s="21">
        <v>1888.030029</v>
      </c>
      <c r="C350" s="3">
        <f t="shared" si="47"/>
        <v>8.0833404197069164E-3</v>
      </c>
      <c r="D350" s="29">
        <f t="shared" si="48"/>
        <v>6.5340392340867593E-5</v>
      </c>
      <c r="E350" s="3">
        <f t="shared" si="49"/>
        <v>3.3119637639948091E-5</v>
      </c>
      <c r="F350" s="29">
        <f t="shared" si="50"/>
        <v>5.7549663456833607E-3</v>
      </c>
      <c r="G350" s="37">
        <f t="shared" si="45"/>
        <v>1.8198801509975347E-2</v>
      </c>
      <c r="H350" s="35">
        <f t="shared" si="46"/>
        <v>-4.2336743202822394E-2</v>
      </c>
      <c r="I350" s="35">
        <f t="shared" si="51"/>
        <v>2.9648704563837912E-2</v>
      </c>
      <c r="J350" s="5">
        <f t="shared" si="52"/>
        <v>0</v>
      </c>
      <c r="K350" s="5">
        <f t="shared" si="53"/>
        <v>0</v>
      </c>
    </row>
    <row r="351" spans="1:11" x14ac:dyDescent="0.2">
      <c r="A351" s="20">
        <v>41781</v>
      </c>
      <c r="B351" s="21">
        <v>1892.48999</v>
      </c>
      <c r="C351" s="3">
        <f t="shared" si="47"/>
        <v>2.3594442281097716E-3</v>
      </c>
      <c r="D351" s="29">
        <f t="shared" si="48"/>
        <v>5.5669770655605159E-6</v>
      </c>
      <c r="E351" s="3">
        <f t="shared" si="49"/>
        <v>4.2141448956205554E-5</v>
      </c>
      <c r="F351" s="29">
        <f t="shared" si="50"/>
        <v>6.4916445494347238E-3</v>
      </c>
      <c r="G351" s="37">
        <f t="shared" si="45"/>
        <v>2.0528382536431251E-2</v>
      </c>
      <c r="H351" s="35">
        <f t="shared" si="46"/>
        <v>-4.7756159071123967E-2</v>
      </c>
      <c r="I351" s="35">
        <f t="shared" si="51"/>
        <v>2.6347642983422931E-2</v>
      </c>
      <c r="J351" s="5">
        <f t="shared" si="52"/>
        <v>0</v>
      </c>
      <c r="K351" s="5">
        <f t="shared" si="53"/>
        <v>0</v>
      </c>
    </row>
    <row r="352" spans="1:11" x14ac:dyDescent="0.2">
      <c r="A352" s="20">
        <v>41782</v>
      </c>
      <c r="B352" s="21">
        <v>1900.530029</v>
      </c>
      <c r="C352" s="3">
        <f t="shared" si="47"/>
        <v>4.2393928855231243E-3</v>
      </c>
      <c r="D352" s="29">
        <f t="shared" si="48"/>
        <v>1.7972452037824083E-5</v>
      </c>
      <c r="E352" s="3">
        <f t="shared" si="49"/>
        <v>3.1900596826824943E-5</v>
      </c>
      <c r="F352" s="29">
        <f t="shared" si="50"/>
        <v>5.6480613334864687E-3</v>
      </c>
      <c r="G352" s="37">
        <f t="shared" si="45"/>
        <v>1.7860738178145086E-2</v>
      </c>
      <c r="H352" s="35">
        <f t="shared" si="46"/>
        <v>-4.1550290289527898E-2</v>
      </c>
      <c r="I352" s="35">
        <f t="shared" si="51"/>
        <v>2.0131678555524751E-2</v>
      </c>
      <c r="J352" s="5">
        <f t="shared" si="52"/>
        <v>0</v>
      </c>
      <c r="K352" s="5">
        <f t="shared" si="53"/>
        <v>0</v>
      </c>
    </row>
    <row r="353" spans="1:11" x14ac:dyDescent="0.2">
      <c r="A353" s="20">
        <v>41786</v>
      </c>
      <c r="B353" s="21">
        <v>1911.910034</v>
      </c>
      <c r="C353" s="3">
        <f t="shared" si="47"/>
        <v>5.9699502737522196E-3</v>
      </c>
      <c r="D353" s="29">
        <f t="shared" si="48"/>
        <v>3.56403062710742E-5</v>
      </c>
      <c r="E353" s="3">
        <f t="shared" si="49"/>
        <v>2.8000716285904704E-5</v>
      </c>
      <c r="F353" s="29">
        <f t="shared" si="50"/>
        <v>5.2915703043524519E-3</v>
      </c>
      <c r="G353" s="37">
        <f t="shared" si="45"/>
        <v>1.6733414560664153E-2</v>
      </c>
      <c r="H353" s="35">
        <f t="shared" si="46"/>
        <v>-3.8927743388645103E-2</v>
      </c>
      <c r="I353" s="35">
        <f t="shared" si="51"/>
        <v>1.7703060428277184E-2</v>
      </c>
      <c r="J353" s="5">
        <f t="shared" si="52"/>
        <v>0</v>
      </c>
      <c r="K353" s="5">
        <f t="shared" si="53"/>
        <v>0</v>
      </c>
    </row>
    <row r="354" spans="1:11" x14ac:dyDescent="0.2">
      <c r="A354" s="20">
        <v>41787</v>
      </c>
      <c r="B354" s="21">
        <v>1909.780029</v>
      </c>
      <c r="C354" s="3">
        <f t="shared" si="47"/>
        <v>-1.1146928115250102E-3</v>
      </c>
      <c r="D354" s="29">
        <f t="shared" si="48"/>
        <v>1.242540064065532E-6</v>
      </c>
      <c r="E354" s="3">
        <f t="shared" si="49"/>
        <v>3.0139801481752162E-5</v>
      </c>
      <c r="F354" s="29">
        <f t="shared" si="50"/>
        <v>5.4899728124784154E-3</v>
      </c>
      <c r="G354" s="37">
        <f t="shared" si="45"/>
        <v>1.7360818379832259E-2</v>
      </c>
      <c r="H354" s="35">
        <f t="shared" si="46"/>
        <v>-4.0387302929531931E-2</v>
      </c>
      <c r="I354" s="35">
        <f t="shared" si="51"/>
        <v>5.2361623181745613E-3</v>
      </c>
      <c r="J354" s="5">
        <f t="shared" si="52"/>
        <v>0</v>
      </c>
      <c r="K354" s="5">
        <f t="shared" si="53"/>
        <v>0</v>
      </c>
    </row>
    <row r="355" spans="1:11" x14ac:dyDescent="0.2">
      <c r="A355" s="20">
        <v>41788</v>
      </c>
      <c r="B355" s="21">
        <v>1920.030029</v>
      </c>
      <c r="C355" s="3">
        <f t="shared" si="47"/>
        <v>5.3527586581908924E-3</v>
      </c>
      <c r="D355" s="29">
        <f t="shared" si="48"/>
        <v>2.8652025252837564E-5</v>
      </c>
      <c r="E355" s="3">
        <f t="shared" si="49"/>
        <v>2.2048568284799904E-5</v>
      </c>
      <c r="F355" s="29">
        <f t="shared" si="50"/>
        <v>4.695590302059998E-3</v>
      </c>
      <c r="G355" s="37">
        <f t="shared" si="45"/>
        <v>1.4848760313507625E-2</v>
      </c>
      <c r="H355" s="35">
        <f t="shared" si="46"/>
        <v>-3.4543381987470471E-2</v>
      </c>
      <c r="I355" s="35">
        <f t="shared" si="51"/>
        <v>6.5238411591382666E-3</v>
      </c>
      <c r="J355" s="5">
        <f t="shared" si="52"/>
        <v>0</v>
      </c>
      <c r="K355" s="5">
        <f t="shared" si="53"/>
        <v>0</v>
      </c>
    </row>
    <row r="356" spans="1:11" x14ac:dyDescent="0.2">
      <c r="A356" s="20">
        <v>41789</v>
      </c>
      <c r="B356" s="21">
        <v>1923.5699460000001</v>
      </c>
      <c r="C356" s="3">
        <f t="shared" si="47"/>
        <v>1.8419804474474298E-3</v>
      </c>
      <c r="D356" s="29">
        <f t="shared" si="48"/>
        <v>3.3928919687786336E-6</v>
      </c>
      <c r="E356" s="3">
        <f t="shared" si="49"/>
        <v>2.389753623585045E-5</v>
      </c>
      <c r="F356" s="29">
        <f t="shared" si="50"/>
        <v>4.8885106357509801E-3</v>
      </c>
      <c r="G356" s="37">
        <f t="shared" si="45"/>
        <v>1.5458827974930847E-2</v>
      </c>
      <c r="H356" s="35">
        <f t="shared" si="46"/>
        <v>-3.5962611594643451E-2</v>
      </c>
      <c r="I356" s="35">
        <f t="shared" si="51"/>
        <v>6.6326347609717007E-3</v>
      </c>
      <c r="J356" s="5">
        <f t="shared" si="52"/>
        <v>0</v>
      </c>
      <c r="K356" s="5">
        <f t="shared" si="53"/>
        <v>0</v>
      </c>
    </row>
    <row r="357" spans="1:11" x14ac:dyDescent="0.2">
      <c r="A357" s="20">
        <v>41792</v>
      </c>
      <c r="B357" s="21">
        <v>1924.969971</v>
      </c>
      <c r="C357" s="3">
        <f t="shared" si="47"/>
        <v>7.2756166855577373E-4</v>
      </c>
      <c r="D357" s="29">
        <f t="shared" si="48"/>
        <v>5.2934598155166154E-7</v>
      </c>
      <c r="E357" s="3">
        <f t="shared" si="49"/>
        <v>1.815623584107034E-5</v>
      </c>
      <c r="F357" s="29">
        <f t="shared" si="50"/>
        <v>4.2610134758142154E-3</v>
      </c>
      <c r="G357" s="37">
        <f t="shared" si="45"/>
        <v>1.347450772424371E-2</v>
      </c>
      <c r="H357" s="35">
        <f t="shared" si="46"/>
        <v>-3.134639239804124E-2</v>
      </c>
      <c r="I357" s="35">
        <f t="shared" si="51"/>
        <v>9.1821359839356718E-3</v>
      </c>
      <c r="J357" s="5">
        <f t="shared" si="52"/>
        <v>0</v>
      </c>
      <c r="K357" s="5">
        <f t="shared" si="53"/>
        <v>0</v>
      </c>
    </row>
    <row r="358" spans="1:11" x14ac:dyDescent="0.2">
      <c r="A358" s="20">
        <v>41793</v>
      </c>
      <c r="B358" s="21">
        <v>1924.23999</v>
      </c>
      <c r="C358" s="3">
        <f t="shared" si="47"/>
        <v>-3.7928874555938222E-4</v>
      </c>
      <c r="D358" s="29">
        <f t="shared" si="48"/>
        <v>1.4385995250800979E-7</v>
      </c>
      <c r="E358" s="3">
        <f t="shared" si="49"/>
        <v>1.322070668040511E-5</v>
      </c>
      <c r="F358" s="29">
        <f t="shared" si="50"/>
        <v>3.6360289713374275E-3</v>
      </c>
      <c r="G358" s="37">
        <f t="shared" si="45"/>
        <v>1.1498133187785361E-2</v>
      </c>
      <c r="H358" s="35">
        <f t="shared" si="46"/>
        <v>-2.6748657696842908E-2</v>
      </c>
      <c r="I358" s="35">
        <f t="shared" si="51"/>
        <v>1.4981502236876146E-2</v>
      </c>
      <c r="J358" s="5">
        <f t="shared" si="52"/>
        <v>0</v>
      </c>
      <c r="K358" s="5">
        <f t="shared" si="53"/>
        <v>0</v>
      </c>
    </row>
    <row r="359" spans="1:11" x14ac:dyDescent="0.2">
      <c r="A359" s="20">
        <v>41794</v>
      </c>
      <c r="B359" s="21">
        <v>1927.880005</v>
      </c>
      <c r="C359" s="3">
        <f t="shared" si="47"/>
        <v>1.8898767889498752E-3</v>
      </c>
      <c r="D359" s="29">
        <f t="shared" si="48"/>
        <v>3.5716342774114911E-6</v>
      </c>
      <c r="E359" s="3">
        <f t="shared" si="49"/>
        <v>9.5591895965939224E-6</v>
      </c>
      <c r="F359" s="29">
        <f t="shared" si="50"/>
        <v>3.0917939123741613E-3</v>
      </c>
      <c r="G359" s="37">
        <f t="shared" si="45"/>
        <v>9.7771108189454031E-3</v>
      </c>
      <c r="H359" s="35">
        <f t="shared" si="46"/>
        <v>-2.2744960967915343E-2</v>
      </c>
      <c r="I359" s="35">
        <f t="shared" si="51"/>
        <v>9.7540834412605752E-3</v>
      </c>
      <c r="J359" s="5">
        <f t="shared" si="52"/>
        <v>0</v>
      </c>
      <c r="K359" s="5">
        <f t="shared" si="53"/>
        <v>0</v>
      </c>
    </row>
    <row r="360" spans="1:11" x14ac:dyDescent="0.2">
      <c r="A360" s="20">
        <v>41795</v>
      </c>
      <c r="B360" s="21">
        <v>1940.459961</v>
      </c>
      <c r="C360" s="3">
        <f t="shared" si="47"/>
        <v>6.5040820910860176E-3</v>
      </c>
      <c r="D360" s="29">
        <f t="shared" si="48"/>
        <v>4.2303083847585862E-5</v>
      </c>
      <c r="E360" s="3">
        <f t="shared" si="49"/>
        <v>7.8826741072228418E-6</v>
      </c>
      <c r="F360" s="29">
        <f t="shared" si="50"/>
        <v>2.8076100347489219E-3</v>
      </c>
      <c r="G360" s="37">
        <f t="shared" si="45"/>
        <v>8.8784424913510834E-3</v>
      </c>
      <c r="H360" s="35">
        <f t="shared" si="46"/>
        <v>-2.0654345814548457E-2</v>
      </c>
      <c r="I360" s="35">
        <f t="shared" si="51"/>
        <v>6.8655638090391585E-3</v>
      </c>
      <c r="J360" s="5">
        <f t="shared" si="52"/>
        <v>0</v>
      </c>
      <c r="K360" s="5">
        <f t="shared" si="53"/>
        <v>0</v>
      </c>
    </row>
    <row r="361" spans="1:11" x14ac:dyDescent="0.2">
      <c r="A361" s="20">
        <v>41796</v>
      </c>
      <c r="B361" s="21">
        <v>1949.4399410000001</v>
      </c>
      <c r="C361" s="3">
        <f t="shared" si="47"/>
        <v>4.6170833074168915E-3</v>
      </c>
      <c r="D361" s="29">
        <f t="shared" si="48"/>
        <v>2.1317458267627702E-5</v>
      </c>
      <c r="E361" s="3">
        <f t="shared" si="49"/>
        <v>1.752038883452449E-5</v>
      </c>
      <c r="F361" s="29">
        <f t="shared" si="50"/>
        <v>4.185736355114174E-3</v>
      </c>
      <c r="G361" s="37">
        <f t="shared" si="45"/>
        <v>1.3236460567132171E-2</v>
      </c>
      <c r="H361" s="35">
        <f t="shared" si="46"/>
        <v>-3.0792611900173347E-2</v>
      </c>
      <c r="I361" s="35">
        <f t="shared" si="51"/>
        <v>5.7947595316041279E-3</v>
      </c>
      <c r="J361" s="5">
        <f t="shared" si="52"/>
        <v>0</v>
      </c>
      <c r="K361" s="5">
        <f t="shared" si="53"/>
        <v>0</v>
      </c>
    </row>
    <row r="362" spans="1:11" x14ac:dyDescent="0.2">
      <c r="A362" s="20">
        <v>41799</v>
      </c>
      <c r="B362" s="21">
        <v>1951.2700199999999</v>
      </c>
      <c r="C362" s="3">
        <f t="shared" si="47"/>
        <v>9.3833130510802363E-4</v>
      </c>
      <c r="D362" s="29">
        <f t="shared" si="48"/>
        <v>8.8046563814572688E-7</v>
      </c>
      <c r="E362" s="3">
        <f t="shared" si="49"/>
        <v>1.8583568275793387E-5</v>
      </c>
      <c r="F362" s="29">
        <f t="shared" si="50"/>
        <v>4.3108663022405815E-3</v>
      </c>
      <c r="G362" s="37">
        <f t="shared" si="45"/>
        <v>1.363215620354806E-2</v>
      </c>
      <c r="H362" s="35">
        <f t="shared" si="46"/>
        <v>-3.1713137602716684E-2</v>
      </c>
      <c r="I362" s="35">
        <f t="shared" si="51"/>
        <v>-4.1533287412433842E-4</v>
      </c>
      <c r="J362" s="5">
        <f t="shared" si="52"/>
        <v>0</v>
      </c>
      <c r="K362" s="5">
        <f t="shared" si="53"/>
        <v>0</v>
      </c>
    </row>
    <row r="363" spans="1:11" x14ac:dyDescent="0.2">
      <c r="A363" s="20">
        <v>41800</v>
      </c>
      <c r="B363" s="21">
        <v>1950.790039</v>
      </c>
      <c r="C363" s="3">
        <f t="shared" si="47"/>
        <v>-2.4601415414599579E-4</v>
      </c>
      <c r="D363" s="29">
        <f t="shared" si="48"/>
        <v>6.0522964040169777E-8</v>
      </c>
      <c r="E363" s="3">
        <f t="shared" si="49"/>
        <v>1.3626699537252043E-5</v>
      </c>
      <c r="F363" s="29">
        <f t="shared" si="50"/>
        <v>3.6914359722541638E-3</v>
      </c>
      <c r="G363" s="37">
        <f t="shared" si="45"/>
        <v>1.1673345509001284E-2</v>
      </c>
      <c r="H363" s="35">
        <f t="shared" si="46"/>
        <v>-2.7156262507809333E-2</v>
      </c>
      <c r="I363" s="35">
        <f t="shared" si="51"/>
        <v>8.0135355762493282E-3</v>
      </c>
      <c r="J363" s="5">
        <f t="shared" si="52"/>
        <v>0</v>
      </c>
      <c r="K363" s="5">
        <f t="shared" si="53"/>
        <v>0</v>
      </c>
    </row>
    <row r="364" spans="1:11" x14ac:dyDescent="0.2">
      <c r="A364" s="20">
        <v>41801</v>
      </c>
      <c r="B364" s="21">
        <v>1943.8900149999999</v>
      </c>
      <c r="C364" s="3">
        <f t="shared" si="47"/>
        <v>-3.5433109387726222E-3</v>
      </c>
      <c r="D364" s="29">
        <f t="shared" si="48"/>
        <v>1.255505240882572E-5</v>
      </c>
      <c r="E364" s="3">
        <f t="shared" si="49"/>
        <v>9.8281700967527177E-6</v>
      </c>
      <c r="F364" s="29">
        <f t="shared" si="50"/>
        <v>3.1349912434890017E-3</v>
      </c>
      <c r="G364" s="37">
        <f t="shared" si="45"/>
        <v>9.9137127741087596E-3</v>
      </c>
      <c r="H364" s="35">
        <f t="shared" si="46"/>
        <v>-2.306274463589944E-2</v>
      </c>
      <c r="I364" s="35">
        <f t="shared" si="51"/>
        <v>1.3948095903707157E-2</v>
      </c>
      <c r="J364" s="5">
        <f t="shared" si="52"/>
        <v>0</v>
      </c>
      <c r="K364" s="5">
        <f t="shared" si="53"/>
        <v>0</v>
      </c>
    </row>
    <row r="365" spans="1:11" x14ac:dyDescent="0.2">
      <c r="A365" s="20">
        <v>41802</v>
      </c>
      <c r="B365" s="21">
        <v>1930.1099850000001</v>
      </c>
      <c r="C365" s="3">
        <f t="shared" si="47"/>
        <v>-7.1141394519117001E-3</v>
      </c>
      <c r="D365" s="29">
        <f t="shared" si="48"/>
        <v>5.0610980141246504E-5</v>
      </c>
      <c r="E365" s="3">
        <f t="shared" si="49"/>
        <v>1.0591697144133158E-5</v>
      </c>
      <c r="F365" s="29">
        <f t="shared" si="50"/>
        <v>3.254488768475497E-3</v>
      </c>
      <c r="G365" s="37">
        <f t="shared" si="45"/>
        <v>1.0291597127818965E-2</v>
      </c>
      <c r="H365" s="35">
        <f t="shared" si="46"/>
        <v>-2.3941835098786474E-2</v>
      </c>
      <c r="I365" s="35">
        <f t="shared" si="51"/>
        <v>1.2727481733569806E-2</v>
      </c>
      <c r="J365" s="5">
        <f t="shared" si="52"/>
        <v>0</v>
      </c>
      <c r="K365" s="5">
        <f t="shared" si="53"/>
        <v>0</v>
      </c>
    </row>
    <row r="366" spans="1:11" x14ac:dyDescent="0.2">
      <c r="A366" s="20">
        <v>41803</v>
      </c>
      <c r="B366" s="21">
        <v>1936.160034</v>
      </c>
      <c r="C366" s="3">
        <f t="shared" si="47"/>
        <v>3.1296592884110289E-3</v>
      </c>
      <c r="D366" s="29">
        <f t="shared" si="48"/>
        <v>9.7947672615374275E-6</v>
      </c>
      <c r="E366" s="3">
        <f t="shared" si="49"/>
        <v>2.1797096383324897E-5</v>
      </c>
      <c r="F366" s="29">
        <f t="shared" si="50"/>
        <v>4.6687360584343274E-3</v>
      </c>
      <c r="G366" s="37">
        <f t="shared" si="45"/>
        <v>1.4763839738809448E-2</v>
      </c>
      <c r="H366" s="35">
        <f t="shared" si="46"/>
        <v>-3.4345827189059042E-2</v>
      </c>
      <c r="I366" s="35">
        <f t="shared" si="51"/>
        <v>1.1518800195177087E-2</v>
      </c>
      <c r="J366" s="5">
        <f t="shared" si="52"/>
        <v>0</v>
      </c>
      <c r="K366" s="5">
        <f t="shared" si="53"/>
        <v>0</v>
      </c>
    </row>
    <row r="367" spans="1:11" x14ac:dyDescent="0.2">
      <c r="A367" s="20">
        <v>41806</v>
      </c>
      <c r="B367" s="21">
        <v>1937.780029</v>
      </c>
      <c r="C367" s="3">
        <f t="shared" si="47"/>
        <v>8.3635527038925048E-4</v>
      </c>
      <c r="D367" s="29">
        <f t="shared" si="48"/>
        <v>6.994901383078763E-7</v>
      </c>
      <c r="E367" s="3">
        <f t="shared" si="49"/>
        <v>1.8436444229224404E-5</v>
      </c>
      <c r="F367" s="29">
        <f t="shared" si="50"/>
        <v>4.293768068867298E-3</v>
      </c>
      <c r="G367" s="37">
        <f t="shared" si="45"/>
        <v>1.3578086842123381E-2</v>
      </c>
      <c r="H367" s="35">
        <f t="shared" si="46"/>
        <v>-3.158735345871564E-2</v>
      </c>
      <c r="I367" s="35">
        <f t="shared" si="51"/>
        <v>1.6004160707239579E-2</v>
      </c>
      <c r="J367" s="5">
        <f t="shared" si="52"/>
        <v>0</v>
      </c>
      <c r="K367" s="5">
        <f t="shared" si="53"/>
        <v>0</v>
      </c>
    </row>
    <row r="368" spans="1:11" x14ac:dyDescent="0.2">
      <c r="A368" s="20">
        <v>41807</v>
      </c>
      <c r="B368" s="21">
        <v>1941.98999</v>
      </c>
      <c r="C368" s="3">
        <f t="shared" si="47"/>
        <v>2.1702124774046652E-3</v>
      </c>
      <c r="D368" s="29">
        <f t="shared" si="48"/>
        <v>4.7098221970828942E-6</v>
      </c>
      <c r="E368" s="3">
        <f t="shared" si="49"/>
        <v>1.3470097083767776E-5</v>
      </c>
      <c r="F368" s="29">
        <f t="shared" si="50"/>
        <v>3.6701630868079659E-3</v>
      </c>
      <c r="G368" s="37">
        <f t="shared" si="45"/>
        <v>1.1606074738587451E-2</v>
      </c>
      <c r="H368" s="35">
        <f t="shared" si="46"/>
        <v>-2.6999767294072025E-2</v>
      </c>
      <c r="I368" s="35">
        <f t="shared" si="51"/>
        <v>8.9735138276109561E-3</v>
      </c>
      <c r="J368" s="5">
        <f t="shared" si="52"/>
        <v>0</v>
      </c>
      <c r="K368" s="5">
        <f t="shared" si="53"/>
        <v>0</v>
      </c>
    </row>
    <row r="369" spans="1:11" x14ac:dyDescent="0.2">
      <c r="A369" s="20">
        <v>41808</v>
      </c>
      <c r="B369" s="21">
        <v>1956.9799800000001</v>
      </c>
      <c r="C369" s="3">
        <f t="shared" si="47"/>
        <v>7.6892430418902839E-3</v>
      </c>
      <c r="D369" s="29">
        <f t="shared" si="48"/>
        <v>5.9124458557258149E-5</v>
      </c>
      <c r="E369" s="3">
        <f t="shared" si="49"/>
        <v>1.1017220115496008E-5</v>
      </c>
      <c r="F369" s="29">
        <f t="shared" si="50"/>
        <v>3.3192198052397807E-3</v>
      </c>
      <c r="G369" s="37">
        <f t="shared" si="45"/>
        <v>1.0496294639298197E-2</v>
      </c>
      <c r="H369" s="35">
        <f t="shared" si="46"/>
        <v>-2.4418032719437634E-2</v>
      </c>
      <c r="I369" s="35">
        <f t="shared" si="51"/>
        <v>1.3161400614545109E-2</v>
      </c>
      <c r="J369" s="5">
        <f t="shared" si="52"/>
        <v>0</v>
      </c>
      <c r="K369" s="5">
        <f t="shared" si="53"/>
        <v>0</v>
      </c>
    </row>
    <row r="370" spans="1:11" x14ac:dyDescent="0.2">
      <c r="A370" s="20">
        <v>41809</v>
      </c>
      <c r="B370" s="21">
        <v>1959.4799800000001</v>
      </c>
      <c r="C370" s="3">
        <f t="shared" si="47"/>
        <v>1.2766632954706229E-3</v>
      </c>
      <c r="D370" s="29">
        <f t="shared" si="48"/>
        <v>1.6298691700019111E-6</v>
      </c>
      <c r="E370" s="3">
        <f t="shared" si="49"/>
        <v>2.4487246879189412E-5</v>
      </c>
      <c r="F370" s="29">
        <f t="shared" si="50"/>
        <v>4.9484590408721595E-3</v>
      </c>
      <c r="G370" s="37">
        <f t="shared" si="45"/>
        <v>1.5648401477208276E-2</v>
      </c>
      <c r="H370" s="35">
        <f t="shared" si="46"/>
        <v>-3.6403625508641027E-2</v>
      </c>
      <c r="I370" s="35">
        <f t="shared" si="51"/>
        <v>7.5015978802694854E-3</v>
      </c>
      <c r="J370" s="5">
        <f t="shared" si="52"/>
        <v>0</v>
      </c>
      <c r="K370" s="5">
        <f t="shared" si="53"/>
        <v>0</v>
      </c>
    </row>
    <row r="371" spans="1:11" x14ac:dyDescent="0.2">
      <c r="A371" s="20">
        <v>41810</v>
      </c>
      <c r="B371" s="21">
        <v>1962.869995</v>
      </c>
      <c r="C371" s="3">
        <f t="shared" si="47"/>
        <v>1.7285636751956316E-3</v>
      </c>
      <c r="D371" s="29">
        <f t="shared" si="48"/>
        <v>2.9879323792058291E-6</v>
      </c>
      <c r="E371" s="3">
        <f t="shared" si="49"/>
        <v>1.8087181120616912E-5</v>
      </c>
      <c r="F371" s="29">
        <f t="shared" si="50"/>
        <v>4.2529026700145528E-3</v>
      </c>
      <c r="G371" s="37">
        <f t="shared" si="45"/>
        <v>1.3448859104257473E-2</v>
      </c>
      <c r="H371" s="35">
        <f t="shared" si="46"/>
        <v>-3.1286724785464175E-2</v>
      </c>
      <c r="I371" s="35">
        <f t="shared" si="51"/>
        <v>5.6030891211427064E-4</v>
      </c>
      <c r="J371" s="5">
        <f t="shared" si="52"/>
        <v>0</v>
      </c>
      <c r="K371" s="5">
        <f t="shared" si="53"/>
        <v>0</v>
      </c>
    </row>
    <row r="372" spans="1:11" x14ac:dyDescent="0.2">
      <c r="A372" s="20">
        <v>41813</v>
      </c>
      <c r="B372" s="21">
        <v>1962.6099850000001</v>
      </c>
      <c r="C372" s="3">
        <f t="shared" si="47"/>
        <v>-1.3247297232689385E-4</v>
      </c>
      <c r="D372" s="29">
        <f t="shared" si="48"/>
        <v>1.7549088397121983E-8</v>
      </c>
      <c r="E372" s="3">
        <f t="shared" si="49"/>
        <v>1.3859391473021809E-5</v>
      </c>
      <c r="F372" s="29">
        <f t="shared" si="50"/>
        <v>3.722820365397961E-3</v>
      </c>
      <c r="G372" s="37">
        <f t="shared" si="45"/>
        <v>1.1772591674317856E-2</v>
      </c>
      <c r="H372" s="35">
        <f t="shared" si="46"/>
        <v>-2.7387143613500246E-2</v>
      </c>
      <c r="I372" s="35">
        <f t="shared" si="51"/>
        <v>1.1649931965700022E-2</v>
      </c>
      <c r="J372" s="5">
        <f t="shared" si="52"/>
        <v>0</v>
      </c>
      <c r="K372" s="5">
        <f t="shared" si="53"/>
        <v>0</v>
      </c>
    </row>
    <row r="373" spans="1:11" x14ac:dyDescent="0.2">
      <c r="A373" s="20">
        <v>41814</v>
      </c>
      <c r="B373" s="21">
        <v>1949.9799800000001</v>
      </c>
      <c r="C373" s="3">
        <f t="shared" si="47"/>
        <v>-6.4561065598744459E-3</v>
      </c>
      <c r="D373" s="29">
        <f t="shared" si="48"/>
        <v>4.1681311912453856E-5</v>
      </c>
      <c r="E373" s="3">
        <f t="shared" si="49"/>
        <v>9.9836756053268956E-6</v>
      </c>
      <c r="F373" s="29">
        <f t="shared" si="50"/>
        <v>3.1596954925003288E-3</v>
      </c>
      <c r="G373" s="37">
        <f t="shared" si="45"/>
        <v>9.991834468868515E-3</v>
      </c>
      <c r="H373" s="35">
        <f t="shared" si="46"/>
        <v>-2.3244482874420262E-2</v>
      </c>
      <c r="I373" s="35">
        <f t="shared" si="51"/>
        <v>2.6247463044750514E-3</v>
      </c>
      <c r="J373" s="5">
        <f t="shared" si="52"/>
        <v>0</v>
      </c>
      <c r="K373" s="5">
        <f t="shared" si="53"/>
        <v>0</v>
      </c>
    </row>
    <row r="374" spans="1:11" x14ac:dyDescent="0.2">
      <c r="A374" s="20">
        <v>41815</v>
      </c>
      <c r="B374" s="21">
        <v>1959.530029</v>
      </c>
      <c r="C374" s="3">
        <f t="shared" si="47"/>
        <v>4.8855575116011022E-3</v>
      </c>
      <c r="D374" s="29">
        <f t="shared" si="48"/>
        <v>2.3868672199161953E-5</v>
      </c>
      <c r="E374" s="3">
        <f t="shared" si="49"/>
        <v>1.8859013771322445E-5</v>
      </c>
      <c r="F374" s="29">
        <f t="shared" si="50"/>
        <v>4.342696601343737E-3</v>
      </c>
      <c r="G374" s="37">
        <f t="shared" si="45"/>
        <v>1.3732812447318447E-2</v>
      </c>
      <c r="H374" s="35">
        <f t="shared" si="46"/>
        <v>-3.1947299041420865E-2</v>
      </c>
      <c r="I374" s="35">
        <f t="shared" si="51"/>
        <v>5.2741671329332301E-3</v>
      </c>
      <c r="J374" s="5">
        <f t="shared" si="52"/>
        <v>0</v>
      </c>
      <c r="K374" s="5">
        <f t="shared" si="53"/>
        <v>0</v>
      </c>
    </row>
    <row r="375" spans="1:11" x14ac:dyDescent="0.2">
      <c r="A375" s="20">
        <v>41816</v>
      </c>
      <c r="B375" s="21">
        <v>1957.219971</v>
      </c>
      <c r="C375" s="3">
        <f t="shared" si="47"/>
        <v>-1.1795791244539316E-3</v>
      </c>
      <c r="D375" s="29">
        <f t="shared" si="48"/>
        <v>1.3914069108475039E-6</v>
      </c>
      <c r="E375" s="3">
        <f t="shared" si="49"/>
        <v>2.0261718131117507E-5</v>
      </c>
      <c r="F375" s="29">
        <f t="shared" si="50"/>
        <v>4.5013018262628768E-3</v>
      </c>
      <c r="G375" s="37">
        <f t="shared" si="45"/>
        <v>1.4234366206866224E-2</v>
      </c>
      <c r="H375" s="35">
        <f t="shared" si="46"/>
        <v>-3.3114087563662027E-2</v>
      </c>
      <c r="I375" s="35">
        <f t="shared" si="51"/>
        <v>8.1969830979989923E-3</v>
      </c>
      <c r="J375" s="5">
        <f t="shared" si="52"/>
        <v>0</v>
      </c>
      <c r="K375" s="5">
        <f t="shared" si="53"/>
        <v>0</v>
      </c>
    </row>
    <row r="376" spans="1:11" x14ac:dyDescent="0.2">
      <c r="A376" s="20">
        <v>41817</v>
      </c>
      <c r="B376" s="21">
        <v>1960.959961</v>
      </c>
      <c r="C376" s="3">
        <f t="shared" si="47"/>
        <v>1.9090451182738103E-3</v>
      </c>
      <c r="D376" s="29">
        <f t="shared" si="48"/>
        <v>3.6444532636050661E-6</v>
      </c>
      <c r="E376" s="3">
        <f t="shared" si="49"/>
        <v>1.4978030989441906E-5</v>
      </c>
      <c r="F376" s="29">
        <f t="shared" si="50"/>
        <v>3.8701461199083824E-3</v>
      </c>
      <c r="G376" s="37">
        <f t="shared" si="45"/>
        <v>1.2238476616573611E-2</v>
      </c>
      <c r="H376" s="35">
        <f t="shared" si="46"/>
        <v>-2.8470954058464563E-2</v>
      </c>
      <c r="I376" s="35">
        <f t="shared" si="51"/>
        <v>6.6353444381803076E-3</v>
      </c>
      <c r="J376" s="5">
        <f t="shared" si="52"/>
        <v>0</v>
      </c>
      <c r="K376" s="5">
        <f t="shared" si="53"/>
        <v>0</v>
      </c>
    </row>
    <row r="377" spans="1:11" x14ac:dyDescent="0.2">
      <c r="A377" s="20">
        <v>41820</v>
      </c>
      <c r="B377" s="21">
        <v>1960.2299800000001</v>
      </c>
      <c r="C377" s="3">
        <f t="shared" si="47"/>
        <v>-3.7232626800353795E-4</v>
      </c>
      <c r="D377" s="29">
        <f t="shared" si="48"/>
        <v>1.3862684984544237E-7</v>
      </c>
      <c r="E377" s="3">
        <f t="shared" si="49"/>
        <v>1.180462922620759E-5</v>
      </c>
      <c r="F377" s="29">
        <f t="shared" si="50"/>
        <v>3.4357865513165381E-3</v>
      </c>
      <c r="G377" s="37">
        <f t="shared" si="45"/>
        <v>1.0864911056335249E-2</v>
      </c>
      <c r="H377" s="35">
        <f t="shared" si="46"/>
        <v>-2.5275562737548329E-2</v>
      </c>
      <c r="I377" s="35">
        <f t="shared" si="51"/>
        <v>4.1720564627336209E-3</v>
      </c>
      <c r="J377" s="5">
        <f t="shared" si="52"/>
        <v>0</v>
      </c>
      <c r="K377" s="5">
        <f t="shared" si="53"/>
        <v>0</v>
      </c>
    </row>
    <row r="378" spans="1:11" x14ac:dyDescent="0.2">
      <c r="A378" s="20">
        <v>41821</v>
      </c>
      <c r="B378" s="21">
        <v>1973.3199460000001</v>
      </c>
      <c r="C378" s="3">
        <f t="shared" si="47"/>
        <v>6.6555729894672549E-3</v>
      </c>
      <c r="D378" s="29">
        <f t="shared" si="48"/>
        <v>4.4296651818126089E-5</v>
      </c>
      <c r="E378" s="3">
        <f t="shared" si="49"/>
        <v>8.5381485608261879E-6</v>
      </c>
      <c r="F378" s="29">
        <f t="shared" si="50"/>
        <v>2.922011047348416E-3</v>
      </c>
      <c r="G378" s="37">
        <f t="shared" si="45"/>
        <v>9.2402102577951051E-3</v>
      </c>
      <c r="H378" s="35">
        <f t="shared" si="46"/>
        <v>-2.1495943488912012E-2</v>
      </c>
      <c r="I378" s="35">
        <f t="shared" si="51"/>
        <v>-8.3911455409774391E-3</v>
      </c>
      <c r="J378" s="5">
        <f t="shared" si="52"/>
        <v>0</v>
      </c>
      <c r="K378" s="5">
        <f t="shared" si="53"/>
        <v>0</v>
      </c>
    </row>
    <row r="379" spans="1:11" x14ac:dyDescent="0.2">
      <c r="A379" s="20">
        <v>41822</v>
      </c>
      <c r="B379" s="21">
        <v>1974.619995</v>
      </c>
      <c r="C379" s="3">
        <f t="shared" si="47"/>
        <v>6.5859616226181369E-4</v>
      </c>
      <c r="D379" s="29">
        <f t="shared" si="48"/>
        <v>4.3374890494598924E-7</v>
      </c>
      <c r="E379" s="3">
        <f t="shared" si="49"/>
        <v>1.855052947287016E-5</v>
      </c>
      <c r="F379" s="29">
        <f t="shared" si="50"/>
        <v>4.3070325599965185E-3</v>
      </c>
      <c r="G379" s="37">
        <f t="shared" si="45"/>
        <v>1.3620032846094816E-2</v>
      </c>
      <c r="H379" s="35">
        <f t="shared" si="46"/>
        <v>-3.1684934455879096E-2</v>
      </c>
      <c r="I379" s="35">
        <f t="shared" si="51"/>
        <v>-3.6430865137921024E-3</v>
      </c>
      <c r="J379" s="5">
        <f t="shared" si="52"/>
        <v>0</v>
      </c>
      <c r="K379" s="5">
        <f t="shared" si="53"/>
        <v>0</v>
      </c>
    </row>
    <row r="380" spans="1:11" x14ac:dyDescent="0.2">
      <c r="A380" s="20">
        <v>41823</v>
      </c>
      <c r="B380" s="21">
        <v>1985.4399410000001</v>
      </c>
      <c r="C380" s="3">
        <f t="shared" si="47"/>
        <v>5.4645500824045627E-3</v>
      </c>
      <c r="D380" s="29">
        <f t="shared" si="48"/>
        <v>2.9861307603107713E-5</v>
      </c>
      <c r="E380" s="3">
        <f t="shared" si="49"/>
        <v>1.3477830913851391E-5</v>
      </c>
      <c r="F380" s="29">
        <f t="shared" si="50"/>
        <v>3.6712165441242215E-3</v>
      </c>
      <c r="G380" s="37">
        <f t="shared" si="45"/>
        <v>1.1609406063124588E-2</v>
      </c>
      <c r="H380" s="35">
        <f t="shared" si="46"/>
        <v>-2.7007517113826731E-2</v>
      </c>
      <c r="I380" s="35">
        <f t="shared" si="51"/>
        <v>-2.0347939693119029E-3</v>
      </c>
      <c r="J380" s="5">
        <f t="shared" si="52"/>
        <v>0</v>
      </c>
      <c r="K380" s="5">
        <f t="shared" si="53"/>
        <v>0</v>
      </c>
    </row>
    <row r="381" spans="1:11" x14ac:dyDescent="0.2">
      <c r="A381" s="20">
        <v>41827</v>
      </c>
      <c r="B381" s="21">
        <v>1977.650024</v>
      </c>
      <c r="C381" s="3">
        <f t="shared" si="47"/>
        <v>-3.9312390590800573E-3</v>
      </c>
      <c r="D381" s="29">
        <f t="shared" si="48"/>
        <v>1.5454640539636653E-5</v>
      </c>
      <c r="E381" s="3">
        <f t="shared" si="49"/>
        <v>1.8065204386843161E-5</v>
      </c>
      <c r="F381" s="29">
        <f t="shared" si="50"/>
        <v>4.2503181512497578E-3</v>
      </c>
      <c r="G381" s="37">
        <f t="shared" si="45"/>
        <v>1.3440686138305277E-2</v>
      </c>
      <c r="H381" s="35">
        <f t="shared" si="46"/>
        <v>-3.1267711623496681E-2</v>
      </c>
      <c r="I381" s="35">
        <f t="shared" si="51"/>
        <v>1.00425789294238E-2</v>
      </c>
      <c r="J381" s="5">
        <f t="shared" si="52"/>
        <v>0</v>
      </c>
      <c r="K381" s="5">
        <f t="shared" si="53"/>
        <v>0</v>
      </c>
    </row>
    <row r="382" spans="1:11" x14ac:dyDescent="0.2">
      <c r="A382" s="20">
        <v>41828</v>
      </c>
      <c r="B382" s="21">
        <v>1963.709961</v>
      </c>
      <c r="C382" s="3">
        <f t="shared" si="47"/>
        <v>-7.0737619404822169E-3</v>
      </c>
      <c r="D382" s="29">
        <f t="shared" si="48"/>
        <v>5.0038107990614739E-5</v>
      </c>
      <c r="E382" s="3">
        <f t="shared" si="49"/>
        <v>1.7334246509625338E-5</v>
      </c>
      <c r="F382" s="29">
        <f t="shared" si="50"/>
        <v>4.1634416664131776E-3</v>
      </c>
      <c r="G382" s="37">
        <f t="shared" si="45"/>
        <v>1.3165958571112602E-2</v>
      </c>
      <c r="H382" s="35">
        <f t="shared" si="46"/>
        <v>-3.0628599731617585E-2</v>
      </c>
      <c r="I382" s="35">
        <f t="shared" si="51"/>
        <v>7.1619634803490222E-3</v>
      </c>
      <c r="J382" s="5">
        <f t="shared" si="52"/>
        <v>0</v>
      </c>
      <c r="K382" s="5">
        <f t="shared" si="53"/>
        <v>0</v>
      </c>
    </row>
    <row r="383" spans="1:11" x14ac:dyDescent="0.2">
      <c r="A383" s="20">
        <v>41829</v>
      </c>
      <c r="B383" s="21">
        <v>1972.829956</v>
      </c>
      <c r="C383" s="3">
        <f t="shared" si="47"/>
        <v>4.6335164937113963E-3</v>
      </c>
      <c r="D383" s="29">
        <f t="shared" si="48"/>
        <v>2.1469475097495552E-5</v>
      </c>
      <c r="E383" s="3">
        <f t="shared" si="49"/>
        <v>2.6491327724302371E-5</v>
      </c>
      <c r="F383" s="29">
        <f t="shared" si="50"/>
        <v>5.1469726756902812E-3</v>
      </c>
      <c r="G383" s="37">
        <f t="shared" si="45"/>
        <v>1.6276156709832446E-2</v>
      </c>
      <c r="H383" s="35">
        <f t="shared" si="46"/>
        <v>-3.786400255947428E-2</v>
      </c>
      <c r="I383" s="35">
        <f t="shared" si="51"/>
        <v>1.1789628088777794E-2</v>
      </c>
      <c r="J383" s="5">
        <f t="shared" si="52"/>
        <v>0</v>
      </c>
      <c r="K383" s="5">
        <f t="shared" si="53"/>
        <v>0</v>
      </c>
    </row>
    <row r="384" spans="1:11" x14ac:dyDescent="0.2">
      <c r="A384" s="20">
        <v>41830</v>
      </c>
      <c r="B384" s="21">
        <v>1964.6800539999999</v>
      </c>
      <c r="C384" s="3">
        <f t="shared" si="47"/>
        <v>-4.1396281496238032E-3</v>
      </c>
      <c r="D384" s="29">
        <f t="shared" si="48"/>
        <v>1.7136521217157792E-5</v>
      </c>
      <c r="E384" s="3">
        <f t="shared" si="49"/>
        <v>2.5085208988796464E-5</v>
      </c>
      <c r="F384" s="29">
        <f t="shared" si="50"/>
        <v>5.0085136506548989E-3</v>
      </c>
      <c r="G384" s="37">
        <f t="shared" si="45"/>
        <v>1.5838310828114363E-2</v>
      </c>
      <c r="H384" s="35">
        <f t="shared" si="46"/>
        <v>-3.6845420723381879E-2</v>
      </c>
      <c r="I384" s="35">
        <f t="shared" si="51"/>
        <v>5.4588406652840132E-3</v>
      </c>
      <c r="J384" s="5">
        <f t="shared" si="52"/>
        <v>0</v>
      </c>
      <c r="K384" s="5">
        <f t="shared" si="53"/>
        <v>0</v>
      </c>
    </row>
    <row r="385" spans="1:11" x14ac:dyDescent="0.2">
      <c r="A385" s="20">
        <v>41831</v>
      </c>
      <c r="B385" s="21">
        <v>1967.5699460000001</v>
      </c>
      <c r="C385" s="3">
        <f t="shared" si="47"/>
        <v>1.4698417040041947E-3</v>
      </c>
      <c r="D385" s="29">
        <f t="shared" si="48"/>
        <v>2.1604346348299548E-6</v>
      </c>
      <c r="E385" s="3">
        <f t="shared" si="49"/>
        <v>2.2859576412737635E-5</v>
      </c>
      <c r="F385" s="29">
        <f t="shared" si="50"/>
        <v>4.7811689378997723E-3</v>
      </c>
      <c r="G385" s="37">
        <f t="shared" si="45"/>
        <v>1.5119383721811428E-2</v>
      </c>
      <c r="H385" s="35">
        <f t="shared" si="46"/>
        <v>-3.5172946178043708E-2</v>
      </c>
      <c r="I385" s="35">
        <f t="shared" si="51"/>
        <v>9.1509279386845486E-4</v>
      </c>
      <c r="J385" s="5">
        <f t="shared" si="52"/>
        <v>0</v>
      </c>
      <c r="K385" s="5">
        <f t="shared" si="53"/>
        <v>0</v>
      </c>
    </row>
    <row r="386" spans="1:11" x14ac:dyDescent="0.2">
      <c r="A386" s="20">
        <v>41834</v>
      </c>
      <c r="B386" s="21">
        <v>1977.099976</v>
      </c>
      <c r="C386" s="3">
        <f t="shared" si="47"/>
        <v>4.8318610833396466E-3</v>
      </c>
      <c r="D386" s="29">
        <f t="shared" si="48"/>
        <v>2.3346881528692182E-5</v>
      </c>
      <c r="E386" s="3">
        <f t="shared" si="49"/>
        <v>1.7063816714923486E-5</v>
      </c>
      <c r="F386" s="29">
        <f t="shared" si="50"/>
        <v>4.1308372898146793E-3</v>
      </c>
      <c r="G386" s="37">
        <f t="shared" si="45"/>
        <v>1.3062854479371454E-2</v>
      </c>
      <c r="H386" s="35">
        <f t="shared" si="46"/>
        <v>-3.0388743746990656E-2</v>
      </c>
      <c r="I386" s="35">
        <f t="shared" si="51"/>
        <v>-1.6890106884704364E-3</v>
      </c>
      <c r="J386" s="5">
        <f t="shared" si="52"/>
        <v>0</v>
      </c>
      <c r="K386" s="5">
        <f t="shared" si="53"/>
        <v>0</v>
      </c>
    </row>
    <row r="387" spans="1:11" x14ac:dyDescent="0.2">
      <c r="A387" s="20">
        <v>41835</v>
      </c>
      <c r="B387" s="21">
        <v>1973.280029</v>
      </c>
      <c r="C387" s="3">
        <f t="shared" si="47"/>
        <v>-1.9339649278222921E-3</v>
      </c>
      <c r="D387" s="29">
        <f t="shared" si="48"/>
        <v>3.7402203420466835E-6</v>
      </c>
      <c r="E387" s="3">
        <f t="shared" si="49"/>
        <v>1.8823074862778722E-5</v>
      </c>
      <c r="F387" s="29">
        <f t="shared" si="50"/>
        <v>4.3385567718745742E-3</v>
      </c>
      <c r="G387" s="37">
        <f t="shared" si="45"/>
        <v>1.3719721157071206E-2</v>
      </c>
      <c r="H387" s="35">
        <f t="shared" si="46"/>
        <v>-3.1916844146185744E-2</v>
      </c>
      <c r="I387" s="35">
        <f t="shared" si="51"/>
        <v>-5.8203848425592624E-3</v>
      </c>
      <c r="J387" s="5">
        <f t="shared" si="52"/>
        <v>0</v>
      </c>
      <c r="K387" s="5">
        <f t="shared" si="53"/>
        <v>0</v>
      </c>
    </row>
    <row r="388" spans="1:11" x14ac:dyDescent="0.2">
      <c r="A388" s="20">
        <v>41836</v>
      </c>
      <c r="B388" s="21">
        <v>1981.5699460000001</v>
      </c>
      <c r="C388" s="3">
        <f t="shared" si="47"/>
        <v>4.1922850140205638E-3</v>
      </c>
      <c r="D388" s="29">
        <f t="shared" si="48"/>
        <v>1.7575253638781399E-5</v>
      </c>
      <c r="E388" s="3">
        <f t="shared" si="49"/>
        <v>1.4599875596973751E-5</v>
      </c>
      <c r="F388" s="29">
        <f t="shared" si="50"/>
        <v>3.8209783559938876E-3</v>
      </c>
      <c r="G388" s="37">
        <f t="shared" si="45"/>
        <v>1.2082994495146373E-2</v>
      </c>
      <c r="H388" s="35">
        <f t="shared" si="46"/>
        <v>-2.8109248555830947E-2</v>
      </c>
      <c r="I388" s="35">
        <f t="shared" si="51"/>
        <v>-1.4117710981287218E-2</v>
      </c>
      <c r="J388" s="5">
        <f t="shared" si="52"/>
        <v>0</v>
      </c>
      <c r="K388" s="5">
        <f t="shared" si="53"/>
        <v>0</v>
      </c>
    </row>
    <row r="389" spans="1:11" x14ac:dyDescent="0.2">
      <c r="A389" s="20">
        <v>41837</v>
      </c>
      <c r="B389" s="21">
        <v>1958.119995</v>
      </c>
      <c r="C389" s="3">
        <f t="shared" si="47"/>
        <v>-1.1904605841449497E-2</v>
      </c>
      <c r="D389" s="29">
        <f t="shared" si="48"/>
        <v>1.4171964024027351E-4</v>
      </c>
      <c r="E389" s="3">
        <f t="shared" si="49"/>
        <v>1.5432981448679892E-5</v>
      </c>
      <c r="F389" s="29">
        <f t="shared" si="50"/>
        <v>3.928483352221299E-3</v>
      </c>
      <c r="G389" s="37">
        <f t="shared" si="45"/>
        <v>1.2422955143072801E-2</v>
      </c>
      <c r="H389" s="35">
        <f t="shared" si="46"/>
        <v>-2.890011528639214E-2</v>
      </c>
      <c r="I389" s="35">
        <f t="shared" si="51"/>
        <v>-2.7193536565581756E-2</v>
      </c>
      <c r="J389" s="5">
        <f t="shared" si="52"/>
        <v>0</v>
      </c>
      <c r="K389" s="5">
        <f t="shared" si="53"/>
        <v>0</v>
      </c>
    </row>
    <row r="390" spans="1:11" x14ac:dyDescent="0.2">
      <c r="A390" s="20">
        <v>41838</v>
      </c>
      <c r="B390" s="21">
        <v>1978.219971</v>
      </c>
      <c r="C390" s="3">
        <f t="shared" si="47"/>
        <v>1.0212609109589852E-2</v>
      </c>
      <c r="D390" s="29">
        <f t="shared" si="48"/>
        <v>1.0429738482527764E-4</v>
      </c>
      <c r="E390" s="3">
        <f t="shared" si="49"/>
        <v>5.0793245910326105E-5</v>
      </c>
      <c r="F390" s="29">
        <f t="shared" si="50"/>
        <v>7.1269380459160793E-3</v>
      </c>
      <c r="G390" s="37">
        <f t="shared" si="45"/>
        <v>2.2537356968004501E-2</v>
      </c>
      <c r="H390" s="35">
        <f t="shared" si="46"/>
        <v>-5.2429732469016797E-2</v>
      </c>
      <c r="I390" s="35">
        <f t="shared" si="51"/>
        <v>-1.7707275507129482E-2</v>
      </c>
      <c r="J390" s="5">
        <f t="shared" si="52"/>
        <v>0</v>
      </c>
      <c r="K390" s="5">
        <f t="shared" si="53"/>
        <v>0</v>
      </c>
    </row>
    <row r="391" spans="1:11" x14ac:dyDescent="0.2">
      <c r="A391" s="20">
        <v>41841</v>
      </c>
      <c r="B391" s="21">
        <v>1973.630005</v>
      </c>
      <c r="C391" s="3">
        <f t="shared" si="47"/>
        <v>-2.3229465145998183E-3</v>
      </c>
      <c r="D391" s="29">
        <f t="shared" si="48"/>
        <v>5.3960805096914434E-6</v>
      </c>
      <c r="E391" s="3">
        <f t="shared" si="49"/>
        <v>6.577440480651254E-5</v>
      </c>
      <c r="F391" s="29">
        <f t="shared" si="50"/>
        <v>8.1101420953342447E-3</v>
      </c>
      <c r="G391" s="37">
        <f t="shared" si="45"/>
        <v>2.5646521168866655E-2</v>
      </c>
      <c r="H391" s="35">
        <f t="shared" si="46"/>
        <v>-5.9662729997736363E-2</v>
      </c>
      <c r="I391" s="35">
        <f t="shared" si="51"/>
        <v>-3.244356550929639E-2</v>
      </c>
      <c r="J391" s="5">
        <f t="shared" si="52"/>
        <v>0</v>
      </c>
      <c r="K391" s="5">
        <f t="shared" si="53"/>
        <v>0</v>
      </c>
    </row>
    <row r="392" spans="1:11" x14ac:dyDescent="0.2">
      <c r="A392" s="20">
        <v>41842</v>
      </c>
      <c r="B392" s="21">
        <v>1983.530029</v>
      </c>
      <c r="C392" s="3">
        <f t="shared" si="47"/>
        <v>5.0036109582534613E-3</v>
      </c>
      <c r="D392" s="29">
        <f t="shared" si="48"/>
        <v>2.5036122621554121E-5</v>
      </c>
      <c r="E392" s="3">
        <f t="shared" si="49"/>
        <v>4.886847400340263E-5</v>
      </c>
      <c r="F392" s="29">
        <f t="shared" si="50"/>
        <v>6.9905989731497706E-3</v>
      </c>
      <c r="G392" s="37">
        <f t="shared" si="45"/>
        <v>2.2106214963987535E-2</v>
      </c>
      <c r="H392" s="35">
        <f t="shared" si="46"/>
        <v>-5.1426746184562222E-2</v>
      </c>
      <c r="I392" s="35">
        <f t="shared" si="51"/>
        <v>-3.4180828282176376E-2</v>
      </c>
      <c r="J392" s="5">
        <f t="shared" si="52"/>
        <v>0</v>
      </c>
      <c r="K392" s="5">
        <f t="shared" si="53"/>
        <v>0</v>
      </c>
    </row>
    <row r="393" spans="1:11" x14ac:dyDescent="0.2">
      <c r="A393" s="20">
        <v>41843</v>
      </c>
      <c r="B393" s="21">
        <v>1987.01001</v>
      </c>
      <c r="C393" s="3">
        <f t="shared" si="47"/>
        <v>1.7529010446364582E-3</v>
      </c>
      <c r="D393" s="29">
        <f t="shared" si="48"/>
        <v>3.0726620722875866E-6</v>
      </c>
      <c r="E393" s="3">
        <f t="shared" si="49"/>
        <v>4.2195415616485047E-5</v>
      </c>
      <c r="F393" s="29">
        <f t="shared" si="50"/>
        <v>6.4957998442443593E-3</v>
      </c>
      <c r="G393" s="37">
        <f t="shared" si="45"/>
        <v>2.0541522732379178E-2</v>
      </c>
      <c r="H393" s="35">
        <f t="shared" si="46"/>
        <v>-4.7786727738031901E-2</v>
      </c>
      <c r="I393" s="35">
        <f t="shared" si="51"/>
        <v>-4.024098021703492E-2</v>
      </c>
      <c r="J393" s="5">
        <f t="shared" si="52"/>
        <v>0</v>
      </c>
      <c r="K393" s="5">
        <f t="shared" si="53"/>
        <v>0</v>
      </c>
    </row>
    <row r="394" spans="1:11" x14ac:dyDescent="0.2">
      <c r="A394" s="20">
        <v>41844</v>
      </c>
      <c r="B394" s="21">
        <v>1987.9799800000001</v>
      </c>
      <c r="C394" s="3">
        <f t="shared" si="47"/>
        <v>4.8803645880490185E-4</v>
      </c>
      <c r="D394" s="29">
        <f t="shared" si="48"/>
        <v>2.3817958512282865E-7</v>
      </c>
      <c r="E394" s="3">
        <f t="shared" si="49"/>
        <v>3.1241044624109754E-5</v>
      </c>
      <c r="F394" s="29">
        <f t="shared" si="50"/>
        <v>5.5893688931855047E-3</v>
      </c>
      <c r="G394" s="37">
        <f t="shared" si="45"/>
        <v>1.7675136385360581E-2</v>
      </c>
      <c r="H394" s="35">
        <f t="shared" si="46"/>
        <v>-4.1118515953465502E-2</v>
      </c>
      <c r="I394" s="35">
        <f t="shared" si="51"/>
        <v>-2.3914611695171874E-2</v>
      </c>
      <c r="J394" s="5">
        <f t="shared" si="52"/>
        <v>0</v>
      </c>
      <c r="K394" s="5">
        <f t="shared" si="53"/>
        <v>0</v>
      </c>
    </row>
    <row r="395" spans="1:11" x14ac:dyDescent="0.2">
      <c r="A395" s="20">
        <v>41845</v>
      </c>
      <c r="B395" s="21">
        <v>1978.339966</v>
      </c>
      <c r="C395" s="3">
        <f t="shared" si="47"/>
        <v>-4.8609457194895948E-3</v>
      </c>
      <c r="D395" s="29">
        <f t="shared" si="48"/>
        <v>2.3628793287824215E-5</v>
      </c>
      <c r="E395" s="3">
        <f t="shared" si="49"/>
        <v>2.2560242413193412E-5</v>
      </c>
      <c r="F395" s="29">
        <f t="shared" si="50"/>
        <v>4.7497623533386815E-3</v>
      </c>
      <c r="G395" s="37">
        <f t="shared" si="45"/>
        <v>1.5020067381071702E-2</v>
      </c>
      <c r="H395" s="35">
        <f t="shared" si="46"/>
        <v>-3.4941901819906335E-2</v>
      </c>
      <c r="I395" s="35">
        <f t="shared" si="51"/>
        <v>-2.1447099946045683E-2</v>
      </c>
      <c r="J395" s="5">
        <f t="shared" si="52"/>
        <v>0</v>
      </c>
      <c r="K395" s="5">
        <f t="shared" si="53"/>
        <v>0</v>
      </c>
    </row>
    <row r="396" spans="1:11" x14ac:dyDescent="0.2">
      <c r="A396" s="20">
        <v>41848</v>
      </c>
      <c r="B396" s="21">
        <v>1978.910034</v>
      </c>
      <c r="C396" s="3">
        <f t="shared" si="47"/>
        <v>2.8811321192405513E-4</v>
      </c>
      <c r="D396" s="29">
        <f t="shared" si="48"/>
        <v>8.3009222885195498E-8</v>
      </c>
      <c r="E396" s="3">
        <f t="shared" si="49"/>
        <v>2.2859436658090036E-5</v>
      </c>
      <c r="F396" s="29">
        <f t="shared" si="50"/>
        <v>4.7811543227645392E-3</v>
      </c>
      <c r="G396" s="37">
        <f t="shared" si="45"/>
        <v>1.511933750469578E-2</v>
      </c>
      <c r="H396" s="35">
        <f t="shared" si="46"/>
        <v>-3.5172838660954976E-2</v>
      </c>
      <c r="I396" s="35">
        <f t="shared" si="51"/>
        <v>-1.8547013938274681E-2</v>
      </c>
      <c r="J396" s="5">
        <f t="shared" si="52"/>
        <v>0</v>
      </c>
      <c r="K396" s="5">
        <f t="shared" si="53"/>
        <v>0</v>
      </c>
    </row>
    <row r="397" spans="1:11" x14ac:dyDescent="0.2">
      <c r="A397" s="20">
        <v>41849</v>
      </c>
      <c r="B397" s="21">
        <v>1969.9499510000001</v>
      </c>
      <c r="C397" s="3">
        <f t="shared" si="47"/>
        <v>-4.5380684101610867E-3</v>
      </c>
      <c r="D397" s="29">
        <f t="shared" si="48"/>
        <v>2.0594064895301972E-5</v>
      </c>
      <c r="E397" s="3">
        <f t="shared" si="49"/>
        <v>1.6482036976232679E-5</v>
      </c>
      <c r="F397" s="29">
        <f t="shared" si="50"/>
        <v>4.0598075048249123E-3</v>
      </c>
      <c r="G397" s="37">
        <f t="shared" si="45"/>
        <v>1.2838238577091751E-2</v>
      </c>
      <c r="H397" s="35">
        <f t="shared" si="46"/>
        <v>-2.9866209020246504E-2</v>
      </c>
      <c r="I397" s="35">
        <f t="shared" si="51"/>
        <v>-1.1923157543195595E-2</v>
      </c>
      <c r="J397" s="5">
        <f t="shared" si="52"/>
        <v>0</v>
      </c>
      <c r="K397" s="5">
        <f t="shared" si="53"/>
        <v>0</v>
      </c>
    </row>
    <row r="398" spans="1:11" x14ac:dyDescent="0.2">
      <c r="A398" s="20">
        <v>41850</v>
      </c>
      <c r="B398" s="21">
        <v>1970.0699460000001</v>
      </c>
      <c r="C398" s="3">
        <f t="shared" si="47"/>
        <v>6.0910859931627437E-5</v>
      </c>
      <c r="D398" s="29">
        <f t="shared" si="48"/>
        <v>3.7101328576103366E-9</v>
      </c>
      <c r="E398" s="3">
        <f t="shared" si="49"/>
        <v>1.763340479357208E-5</v>
      </c>
      <c r="F398" s="29">
        <f t="shared" si="50"/>
        <v>4.1992147829769417E-3</v>
      </c>
      <c r="G398" s="37">
        <f t="shared" si="45"/>
        <v>1.3279083098456794E-2</v>
      </c>
      <c r="H398" s="35">
        <f t="shared" si="46"/>
        <v>-3.0891766735306622E-2</v>
      </c>
      <c r="I398" s="35">
        <f t="shared" si="51"/>
        <v>1.2615172706024018E-2</v>
      </c>
      <c r="J398" s="5">
        <f t="shared" si="52"/>
        <v>0</v>
      </c>
      <c r="K398" s="5">
        <f t="shared" si="53"/>
        <v>0</v>
      </c>
    </row>
    <row r="399" spans="1:11" x14ac:dyDescent="0.2">
      <c r="A399" s="20">
        <v>41851</v>
      </c>
      <c r="B399" s="21">
        <v>1930.670044</v>
      </c>
      <c r="C399" s="3">
        <f t="shared" si="47"/>
        <v>-2.0201931980177425E-2</v>
      </c>
      <c r="D399" s="29">
        <f t="shared" si="48"/>
        <v>4.0811805573171537E-4</v>
      </c>
      <c r="E399" s="3">
        <f t="shared" si="49"/>
        <v>1.2697090288572028E-5</v>
      </c>
      <c r="F399" s="29">
        <f t="shared" si="50"/>
        <v>3.5632976704973764E-3</v>
      </c>
      <c r="G399" s="37">
        <f t="shared" si="45"/>
        <v>1.1268136619943881E-2</v>
      </c>
      <c r="H399" s="35">
        <f t="shared" si="46"/>
        <v>-2.6213605670208192E-2</v>
      </c>
      <c r="I399" s="35">
        <f t="shared" si="51"/>
        <v>1.5417014433106811E-2</v>
      </c>
      <c r="J399" s="5">
        <f t="shared" si="52"/>
        <v>0</v>
      </c>
      <c r="K399" s="5">
        <f t="shared" si="53"/>
        <v>0</v>
      </c>
    </row>
    <row r="400" spans="1:11" x14ac:dyDescent="0.2">
      <c r="A400" s="20">
        <v>41852</v>
      </c>
      <c r="B400" s="21">
        <v>1925.150024</v>
      </c>
      <c r="C400" s="3">
        <f t="shared" si="47"/>
        <v>-2.8632164747045552E-3</v>
      </c>
      <c r="D400" s="29">
        <f t="shared" si="48"/>
        <v>8.1980085810195807E-6</v>
      </c>
      <c r="E400" s="3">
        <f t="shared" si="49"/>
        <v>1.2341496061265216E-4</v>
      </c>
      <c r="F400" s="29">
        <f t="shared" si="50"/>
        <v>1.1109228623655747E-2</v>
      </c>
      <c r="G400" s="37">
        <f t="shared" ref="G400:G463" si="54">SQRT(T_)*F400</f>
        <v>3.5130465498289687E-2</v>
      </c>
      <c r="H400" s="35">
        <f t="shared" ref="H400:H463" si="55">G400*factor_var6</f>
        <v>-8.1725683726011314E-2</v>
      </c>
      <c r="I400" s="35">
        <f t="shared" si="51"/>
        <v>1.6749182782253423E-2</v>
      </c>
      <c r="J400" s="5">
        <f t="shared" si="52"/>
        <v>0</v>
      </c>
      <c r="K400" s="5">
        <f t="shared" si="53"/>
        <v>0</v>
      </c>
    </row>
    <row r="401" spans="1:11" x14ac:dyDescent="0.2">
      <c r="A401" s="20">
        <v>41855</v>
      </c>
      <c r="B401" s="21">
        <v>1938.98999</v>
      </c>
      <c r="C401" s="3">
        <f t="shared" ref="C401:C464" si="56">LN(B401/B400)</f>
        <v>7.1633145438523508E-3</v>
      </c>
      <c r="D401" s="29">
        <f t="shared" ref="D401:D464" si="57">C401^2</f>
        <v>5.1313075254166615E-5</v>
      </c>
      <c r="E401" s="3">
        <f t="shared" ref="E401:E464" si="58">E400*lambda+D400*(1-lambda)</f>
        <v>9.1154214043795033E-5</v>
      </c>
      <c r="F401" s="29">
        <f t="shared" ref="F401:F464" si="59">SQRT(E401)</f>
        <v>9.5474716047650558E-3</v>
      </c>
      <c r="G401" s="37">
        <f t="shared" si="54"/>
        <v>3.0191756166840486E-2</v>
      </c>
      <c r="H401" s="35">
        <f t="shared" si="55"/>
        <v>-7.0236527772288809E-2</v>
      </c>
      <c r="I401" s="35">
        <f t="shared" ref="I401:I464" si="60">LN(B412/B402)</f>
        <v>3.1470052333185318E-2</v>
      </c>
      <c r="J401" s="5">
        <f t="shared" ref="J401:J464" si="61">IF(I401&lt;H401, 1, 0)</f>
        <v>0</v>
      </c>
      <c r="K401" s="5">
        <f t="shared" si="53"/>
        <v>0</v>
      </c>
    </row>
    <row r="402" spans="1:11" x14ac:dyDescent="0.2">
      <c r="A402" s="20">
        <v>41856</v>
      </c>
      <c r="B402" s="21">
        <v>1920.209961</v>
      </c>
      <c r="C402" s="3">
        <f t="shared" si="56"/>
        <v>-9.7326790439134364E-3</v>
      </c>
      <c r="D402" s="29">
        <f t="shared" si="57"/>
        <v>9.4725041371831767E-5</v>
      </c>
      <c r="E402" s="3">
        <f t="shared" si="58"/>
        <v>7.9998695182699074E-5</v>
      </c>
      <c r="F402" s="29">
        <f t="shared" si="59"/>
        <v>8.9441989681971566E-3</v>
      </c>
      <c r="G402" s="37">
        <f t="shared" si="54"/>
        <v>2.828404058523094E-2</v>
      </c>
      <c r="H402" s="35">
        <f t="shared" si="55"/>
        <v>-6.5798517684736851E-2</v>
      </c>
      <c r="I402" s="35">
        <f t="shared" si="60"/>
        <v>3.3929162253002049E-2</v>
      </c>
      <c r="J402" s="5">
        <f t="shared" si="61"/>
        <v>0</v>
      </c>
      <c r="K402" s="5">
        <f t="shared" ref="K402:K465" si="62">IF(J401*J402=0, 0, 1)</f>
        <v>0</v>
      </c>
    </row>
    <row r="403" spans="1:11" x14ac:dyDescent="0.2">
      <c r="A403" s="20">
        <v>41857</v>
      </c>
      <c r="B403" s="21">
        <v>1920.23999</v>
      </c>
      <c r="C403" s="3">
        <f t="shared" si="56"/>
        <v>1.5638271756657665E-5</v>
      </c>
      <c r="D403" s="29">
        <f t="shared" si="57"/>
        <v>2.4455554353507682E-10</v>
      </c>
      <c r="E403" s="3">
        <f t="shared" si="58"/>
        <v>8.4122072115656225E-5</v>
      </c>
      <c r="F403" s="29">
        <f t="shared" si="59"/>
        <v>9.1718085520608329E-3</v>
      </c>
      <c r="G403" s="37">
        <f t="shared" si="54"/>
        <v>2.9003805287523263E-2</v>
      </c>
      <c r="H403" s="35">
        <f t="shared" si="55"/>
        <v>-6.7472940769724238E-2</v>
      </c>
      <c r="I403" s="35">
        <f t="shared" si="60"/>
        <v>4.2446824832524897E-2</v>
      </c>
      <c r="J403" s="5">
        <f t="shared" si="61"/>
        <v>0</v>
      </c>
      <c r="K403" s="5">
        <f t="shared" si="62"/>
        <v>0</v>
      </c>
    </row>
    <row r="404" spans="1:11" x14ac:dyDescent="0.2">
      <c r="A404" s="20">
        <v>41858</v>
      </c>
      <c r="B404" s="21">
        <v>1909.5699460000001</v>
      </c>
      <c r="C404" s="3">
        <f t="shared" si="56"/>
        <v>-5.5721154760536261E-3</v>
      </c>
      <c r="D404" s="29">
        <f t="shared" si="57"/>
        <v>3.1048470878476325E-5</v>
      </c>
      <c r="E404" s="3">
        <f t="shared" si="58"/>
        <v>6.0567960398824668E-5</v>
      </c>
      <c r="F404" s="29">
        <f t="shared" si="59"/>
        <v>7.7825420267946298E-3</v>
      </c>
      <c r="G404" s="37">
        <f t="shared" si="54"/>
        <v>2.4610558790654199E-2</v>
      </c>
      <c r="H404" s="35">
        <f t="shared" si="55"/>
        <v>-5.7252721121595525E-2</v>
      </c>
      <c r="I404" s="35">
        <f t="shared" si="60"/>
        <v>2.8986826961907915E-2</v>
      </c>
      <c r="J404" s="5">
        <f t="shared" si="61"/>
        <v>0</v>
      </c>
      <c r="K404" s="5">
        <f t="shared" si="62"/>
        <v>0</v>
      </c>
    </row>
    <row r="405" spans="1:11" x14ac:dyDescent="0.2">
      <c r="A405" s="20">
        <v>41859</v>
      </c>
      <c r="B405" s="21">
        <v>1931.589966</v>
      </c>
      <c r="C405" s="3">
        <f t="shared" si="56"/>
        <v>1.146542280237354E-2</v>
      </c>
      <c r="D405" s="29">
        <f t="shared" si="57"/>
        <v>1.3145592003718714E-4</v>
      </c>
      <c r="E405" s="3">
        <f t="shared" si="58"/>
        <v>5.2302503333127132E-5</v>
      </c>
      <c r="F405" s="29">
        <f t="shared" si="59"/>
        <v>7.2320469670161249E-3</v>
      </c>
      <c r="G405" s="37">
        <f t="shared" si="54"/>
        <v>2.2869740561083578E-2</v>
      </c>
      <c r="H405" s="35">
        <f t="shared" si="55"/>
        <v>-5.3202972334142368E-2</v>
      </c>
      <c r="I405" s="35">
        <f t="shared" si="60"/>
        <v>3.1007556100072591E-2</v>
      </c>
      <c r="J405" s="5">
        <f t="shared" si="61"/>
        <v>0</v>
      </c>
      <c r="K405" s="5">
        <f t="shared" si="62"/>
        <v>0</v>
      </c>
    </row>
    <row r="406" spans="1:11" x14ac:dyDescent="0.2">
      <c r="A406" s="20">
        <v>41862</v>
      </c>
      <c r="B406" s="21">
        <v>1936.920044</v>
      </c>
      <c r="C406" s="3">
        <f t="shared" si="56"/>
        <v>2.7556249610503833E-3</v>
      </c>
      <c r="D406" s="29">
        <f t="shared" si="57"/>
        <v>7.5934689259639261E-6</v>
      </c>
      <c r="E406" s="3">
        <f t="shared" si="58"/>
        <v>7.4465460010263943E-5</v>
      </c>
      <c r="F406" s="29">
        <f t="shared" si="59"/>
        <v>8.6293371709688076E-3</v>
      </c>
      <c r="G406" s="37">
        <f t="shared" si="54"/>
        <v>2.7288360157815265E-2</v>
      </c>
      <c r="H406" s="35">
        <f t="shared" si="55"/>
        <v>-6.3482218639194329E-2</v>
      </c>
      <c r="I406" s="35">
        <f t="shared" si="60"/>
        <v>3.3696067604706746E-2</v>
      </c>
      <c r="J406" s="5">
        <f t="shared" si="61"/>
        <v>0</v>
      </c>
      <c r="K406" s="5">
        <f t="shared" si="62"/>
        <v>0</v>
      </c>
    </row>
    <row r="407" spans="1:11" x14ac:dyDescent="0.2">
      <c r="A407" s="20">
        <v>41863</v>
      </c>
      <c r="B407" s="21">
        <v>1933.75</v>
      </c>
      <c r="C407" s="3">
        <f t="shared" si="56"/>
        <v>-1.6379824023901584E-3</v>
      </c>
      <c r="D407" s="29">
        <f t="shared" si="57"/>
        <v>2.6829863505398347E-6</v>
      </c>
      <c r="E407" s="3">
        <f t="shared" si="58"/>
        <v>5.574130250665994E-5</v>
      </c>
      <c r="F407" s="29">
        <f t="shared" si="59"/>
        <v>7.4660098115834229E-3</v>
      </c>
      <c r="G407" s="37">
        <f t="shared" si="54"/>
        <v>2.3609596037768191E-2</v>
      </c>
      <c r="H407" s="35">
        <f t="shared" si="55"/>
        <v>-5.4924133549425089E-2</v>
      </c>
      <c r="I407" s="35">
        <f t="shared" si="60"/>
        <v>2.7061286100017682E-2</v>
      </c>
      <c r="J407" s="5">
        <f t="shared" si="61"/>
        <v>0</v>
      </c>
      <c r="K407" s="5">
        <f t="shared" si="62"/>
        <v>0</v>
      </c>
    </row>
    <row r="408" spans="1:11" x14ac:dyDescent="0.2">
      <c r="A408" s="20">
        <v>41864</v>
      </c>
      <c r="B408" s="21">
        <v>1946.719971</v>
      </c>
      <c r="C408" s="3">
        <f t="shared" si="56"/>
        <v>6.6847672550107134E-3</v>
      </c>
      <c r="D408" s="29">
        <f t="shared" si="57"/>
        <v>4.4686113253663465E-5</v>
      </c>
      <c r="E408" s="3">
        <f t="shared" si="58"/>
        <v>4.0884973982946307E-5</v>
      </c>
      <c r="F408" s="29">
        <f t="shared" si="59"/>
        <v>6.3941359058864479E-3</v>
      </c>
      <c r="G408" s="37">
        <f t="shared" si="54"/>
        <v>2.0220033131265219E-2</v>
      </c>
      <c r="H408" s="35">
        <f t="shared" si="55"/>
        <v>-4.703883108795421E-2</v>
      </c>
      <c r="I408" s="35">
        <f t="shared" si="60"/>
        <v>2.103355722724087E-2</v>
      </c>
      <c r="J408" s="5">
        <f t="shared" si="61"/>
        <v>0</v>
      </c>
      <c r="K408" s="5">
        <f t="shared" si="62"/>
        <v>0</v>
      </c>
    </row>
    <row r="409" spans="1:11" x14ac:dyDescent="0.2">
      <c r="A409" s="20">
        <v>41865</v>
      </c>
      <c r="B409" s="21">
        <v>1955.1800539999999</v>
      </c>
      <c r="C409" s="3">
        <f t="shared" si="56"/>
        <v>4.3363982690421158E-3</v>
      </c>
      <c r="D409" s="29">
        <f t="shared" si="57"/>
        <v>1.8804349947751459E-5</v>
      </c>
      <c r="E409" s="3">
        <f t="shared" si="58"/>
        <v>4.1949292978747112E-5</v>
      </c>
      <c r="F409" s="29">
        <f t="shared" si="59"/>
        <v>6.4768273852826366E-3</v>
      </c>
      <c r="G409" s="37">
        <f t="shared" si="54"/>
        <v>2.0481526549246058E-2</v>
      </c>
      <c r="H409" s="35">
        <f t="shared" si="55"/>
        <v>-4.7647155744949606E-2</v>
      </c>
      <c r="I409" s="35">
        <f t="shared" si="60"/>
        <v>2.4409846362766149E-2</v>
      </c>
      <c r="J409" s="5">
        <f t="shared" si="61"/>
        <v>0</v>
      </c>
      <c r="K409" s="5">
        <f t="shared" si="62"/>
        <v>0</v>
      </c>
    </row>
    <row r="410" spans="1:11" x14ac:dyDescent="0.2">
      <c r="A410" s="20">
        <v>41866</v>
      </c>
      <c r="B410" s="21">
        <v>1955.0600589999999</v>
      </c>
      <c r="C410" s="3">
        <f t="shared" si="56"/>
        <v>-6.1374747621649646E-5</v>
      </c>
      <c r="D410" s="29">
        <f t="shared" si="57"/>
        <v>3.7668596456211886E-9</v>
      </c>
      <c r="E410" s="3">
        <f t="shared" si="58"/>
        <v>3.5468708930068329E-5</v>
      </c>
      <c r="F410" s="29">
        <f t="shared" si="59"/>
        <v>5.9555611767547418E-3</v>
      </c>
      <c r="G410" s="37">
        <f t="shared" si="54"/>
        <v>1.8833138063017625E-2</v>
      </c>
      <c r="H410" s="35">
        <f t="shared" si="55"/>
        <v>-4.3812430694418689E-2</v>
      </c>
      <c r="I410" s="35">
        <f t="shared" si="60"/>
        <v>1.5370149162291029E-2</v>
      </c>
      <c r="J410" s="5">
        <f t="shared" si="61"/>
        <v>0</v>
      </c>
      <c r="K410" s="5">
        <f t="shared" si="62"/>
        <v>0</v>
      </c>
    </row>
    <row r="411" spans="1:11" x14ac:dyDescent="0.2">
      <c r="A411" s="20">
        <v>41869</v>
      </c>
      <c r="B411" s="21">
        <v>1971.73999</v>
      </c>
      <c r="C411" s="3">
        <f t="shared" si="56"/>
        <v>8.4954828929990414E-3</v>
      </c>
      <c r="D411" s="29">
        <f t="shared" si="57"/>
        <v>7.2173229585239358E-5</v>
      </c>
      <c r="E411" s="3">
        <f t="shared" si="58"/>
        <v>2.5538525150349972E-5</v>
      </c>
      <c r="F411" s="29">
        <f t="shared" si="59"/>
        <v>5.0535655878151987E-3</v>
      </c>
      <c r="G411" s="37">
        <f t="shared" si="54"/>
        <v>1.5980777562543687E-2</v>
      </c>
      <c r="H411" s="35">
        <f t="shared" si="55"/>
        <v>-3.7176847908143074E-2</v>
      </c>
      <c r="I411" s="35">
        <f t="shared" si="60"/>
        <v>9.6025141991236476E-3</v>
      </c>
      <c r="J411" s="5">
        <f t="shared" si="61"/>
        <v>0</v>
      </c>
      <c r="K411" s="5">
        <f t="shared" si="62"/>
        <v>0</v>
      </c>
    </row>
    <row r="412" spans="1:11" x14ac:dyDescent="0.2">
      <c r="A412" s="20">
        <v>41870</v>
      </c>
      <c r="B412" s="21">
        <v>1981.599976</v>
      </c>
      <c r="C412" s="3">
        <f t="shared" si="56"/>
        <v>4.9881905070184923E-3</v>
      </c>
      <c r="D412" s="29">
        <f t="shared" si="57"/>
        <v>2.4882044534309403E-5</v>
      </c>
      <c r="E412" s="3">
        <f t="shared" si="58"/>
        <v>3.8596242392118998E-5</v>
      </c>
      <c r="F412" s="29">
        <f t="shared" si="59"/>
        <v>6.2125874152497039E-3</v>
      </c>
      <c r="G412" s="37">
        <f t="shared" si="54"/>
        <v>1.9645926395087353E-2</v>
      </c>
      <c r="H412" s="35">
        <f t="shared" si="55"/>
        <v>-4.5703259102774299E-2</v>
      </c>
      <c r="I412" s="35">
        <f t="shared" si="60"/>
        <v>5.5921664471792996E-3</v>
      </c>
      <c r="J412" s="5">
        <f t="shared" si="61"/>
        <v>0</v>
      </c>
      <c r="K412" s="5">
        <f t="shared" si="62"/>
        <v>0</v>
      </c>
    </row>
    <row r="413" spans="1:11" x14ac:dyDescent="0.2">
      <c r="A413" s="20">
        <v>41871</v>
      </c>
      <c r="B413" s="21">
        <v>1986.51001</v>
      </c>
      <c r="C413" s="3">
        <f t="shared" si="56"/>
        <v>2.474748191573312E-3</v>
      </c>
      <c r="D413" s="29">
        <f t="shared" si="57"/>
        <v>6.1243786116953783E-6</v>
      </c>
      <c r="E413" s="3">
        <f t="shared" si="58"/>
        <v>3.475626699193231E-5</v>
      </c>
      <c r="F413" s="29">
        <f t="shared" si="59"/>
        <v>5.8954445966298685E-3</v>
      </c>
      <c r="G413" s="37">
        <f t="shared" si="54"/>
        <v>1.8643032744683017E-2</v>
      </c>
      <c r="H413" s="35">
        <f t="shared" si="55"/>
        <v>-4.337017959126712E-2</v>
      </c>
      <c r="I413" s="35">
        <f t="shared" si="60"/>
        <v>7.6698672870732674E-3</v>
      </c>
      <c r="J413" s="5">
        <f t="shared" si="61"/>
        <v>0</v>
      </c>
      <c r="K413" s="5">
        <f t="shared" si="62"/>
        <v>0</v>
      </c>
    </row>
    <row r="414" spans="1:11" x14ac:dyDescent="0.2">
      <c r="A414" s="20">
        <v>41872</v>
      </c>
      <c r="B414" s="21">
        <v>1992.369995</v>
      </c>
      <c r="C414" s="3">
        <f t="shared" si="56"/>
        <v>2.9455471034691241E-3</v>
      </c>
      <c r="D414" s="29">
        <f t="shared" si="57"/>
        <v>8.6762477387553469E-6</v>
      </c>
      <c r="E414" s="3">
        <f t="shared" si="58"/>
        <v>2.6739338245465968E-5</v>
      </c>
      <c r="F414" s="29">
        <f t="shared" si="59"/>
        <v>5.1710094029566384E-3</v>
      </c>
      <c r="G414" s="37">
        <f t="shared" si="54"/>
        <v>1.6352167515490408E-2</v>
      </c>
      <c r="H414" s="35">
        <f t="shared" si="55"/>
        <v>-3.8040830135620811E-2</v>
      </c>
      <c r="I414" s="35">
        <f t="shared" si="60"/>
        <v>6.586596438645018E-3</v>
      </c>
      <c r="J414" s="5">
        <f t="shared" si="61"/>
        <v>0</v>
      </c>
      <c r="K414" s="5">
        <f t="shared" si="62"/>
        <v>0</v>
      </c>
    </row>
    <row r="415" spans="1:11" x14ac:dyDescent="0.2">
      <c r="A415" s="20">
        <v>41873</v>
      </c>
      <c r="B415" s="21">
        <v>1988.400024</v>
      </c>
      <c r="C415" s="3">
        <f t="shared" si="56"/>
        <v>-1.9945750682435126E-3</v>
      </c>
      <c r="D415" s="29">
        <f t="shared" si="57"/>
        <v>3.9783297028586128E-6</v>
      </c>
      <c r="E415" s="3">
        <f t="shared" si="58"/>
        <v>2.1681672903586995E-5</v>
      </c>
      <c r="F415" s="29">
        <f t="shared" si="59"/>
        <v>4.6563583306686133E-3</v>
      </c>
      <c r="G415" s="37">
        <f t="shared" si="54"/>
        <v>1.4724697926812285E-2</v>
      </c>
      <c r="H415" s="35">
        <f t="shared" si="55"/>
        <v>-3.4254769717933335E-2</v>
      </c>
      <c r="I415" s="35">
        <f t="shared" si="60"/>
        <v>-4.7562793663353262E-3</v>
      </c>
      <c r="J415" s="5">
        <f t="shared" si="61"/>
        <v>0</v>
      </c>
      <c r="K415" s="5">
        <f t="shared" si="62"/>
        <v>0</v>
      </c>
    </row>
    <row r="416" spans="1:11" x14ac:dyDescent="0.2">
      <c r="A416" s="20">
        <v>41876</v>
      </c>
      <c r="B416" s="21">
        <v>1997.920044</v>
      </c>
      <c r="C416" s="3">
        <f t="shared" si="56"/>
        <v>4.7763540992150867E-3</v>
      </c>
      <c r="D416" s="29">
        <f t="shared" si="57"/>
        <v>2.2813558481088761E-5</v>
      </c>
      <c r="E416" s="3">
        <f t="shared" si="58"/>
        <v>1.6724736807383048E-5</v>
      </c>
      <c r="F416" s="29">
        <f t="shared" si="59"/>
        <v>4.0895888310908532E-3</v>
      </c>
      <c r="G416" s="37">
        <f t="shared" si="54"/>
        <v>1.2932415399832722E-2</v>
      </c>
      <c r="H416" s="35">
        <f t="shared" si="55"/>
        <v>-3.0085297071613882E-2</v>
      </c>
      <c r="I416" s="35">
        <f t="shared" si="60"/>
        <v>-2.1673648674694554E-3</v>
      </c>
      <c r="J416" s="5">
        <f t="shared" si="61"/>
        <v>0</v>
      </c>
      <c r="K416" s="5">
        <f t="shared" si="62"/>
        <v>0</v>
      </c>
    </row>
    <row r="417" spans="1:11" x14ac:dyDescent="0.2">
      <c r="A417" s="20">
        <v>41877</v>
      </c>
      <c r="B417" s="21">
        <v>2000.0200199999999</v>
      </c>
      <c r="C417" s="3">
        <f t="shared" si="56"/>
        <v>1.050529102244025E-3</v>
      </c>
      <c r="D417" s="29">
        <f t="shared" si="57"/>
        <v>1.1036113946616371E-6</v>
      </c>
      <c r="E417" s="3">
        <f t="shared" si="58"/>
        <v>1.8429606876020648E-5</v>
      </c>
      <c r="F417" s="29">
        <f t="shared" si="59"/>
        <v>4.292971800049547E-3</v>
      </c>
      <c r="G417" s="37">
        <f t="shared" si="54"/>
        <v>1.3575568819029517E-2</v>
      </c>
      <c r="H417" s="35">
        <f t="shared" si="55"/>
        <v>-3.1581495661044443E-2</v>
      </c>
      <c r="I417" s="35">
        <f t="shared" si="60"/>
        <v>-1.335833735551611E-3</v>
      </c>
      <c r="J417" s="5">
        <f t="shared" si="61"/>
        <v>0</v>
      </c>
      <c r="K417" s="5">
        <f t="shared" si="62"/>
        <v>0</v>
      </c>
    </row>
    <row r="418" spans="1:11" x14ac:dyDescent="0.2">
      <c r="A418" s="20">
        <v>41878</v>
      </c>
      <c r="B418" s="21">
        <v>2000.119995</v>
      </c>
      <c r="C418" s="3">
        <f t="shared" si="56"/>
        <v>4.9985750321780398E-5</v>
      </c>
      <c r="D418" s="29">
        <f t="shared" si="57"/>
        <v>2.4985752352313693E-9</v>
      </c>
      <c r="E418" s="3">
        <f t="shared" si="58"/>
        <v>1.3578328141240125E-5</v>
      </c>
      <c r="F418" s="29">
        <f t="shared" si="59"/>
        <v>3.684878307521176E-3</v>
      </c>
      <c r="G418" s="37">
        <f t="shared" si="54"/>
        <v>1.1652608352313283E-2</v>
      </c>
      <c r="H418" s="35">
        <f t="shared" si="55"/>
        <v>-2.7108020667434549E-2</v>
      </c>
      <c r="I418" s="35">
        <f t="shared" si="60"/>
        <v>-5.6249085692538173E-3</v>
      </c>
      <c r="J418" s="5">
        <f t="shared" si="61"/>
        <v>0</v>
      </c>
      <c r="K418" s="5">
        <f t="shared" si="62"/>
        <v>0</v>
      </c>
    </row>
    <row r="419" spans="1:11" x14ac:dyDescent="0.2">
      <c r="A419" s="20">
        <v>41879</v>
      </c>
      <c r="B419" s="21">
        <v>1996.73999</v>
      </c>
      <c r="C419" s="3">
        <f t="shared" si="56"/>
        <v>-1.6913306037346758E-3</v>
      </c>
      <c r="D419" s="29">
        <f t="shared" si="57"/>
        <v>2.8605992111295028E-6</v>
      </c>
      <c r="E419" s="3">
        <f t="shared" si="58"/>
        <v>9.7770958627587539E-6</v>
      </c>
      <c r="F419" s="29">
        <f t="shared" si="59"/>
        <v>3.1268347994031845E-3</v>
      </c>
      <c r="G419" s="37">
        <f t="shared" si="54"/>
        <v>9.8879198331897674E-3</v>
      </c>
      <c r="H419" s="35">
        <f t="shared" si="55"/>
        <v>-2.3002741282627279E-2</v>
      </c>
      <c r="I419" s="35">
        <f t="shared" si="60"/>
        <v>-9.6502266147268055E-3</v>
      </c>
      <c r="J419" s="5">
        <f t="shared" si="61"/>
        <v>0</v>
      </c>
      <c r="K419" s="5">
        <f t="shared" si="62"/>
        <v>0</v>
      </c>
    </row>
    <row r="420" spans="1:11" x14ac:dyDescent="0.2">
      <c r="A420" s="20">
        <v>41880</v>
      </c>
      <c r="B420" s="21">
        <v>2003.369995</v>
      </c>
      <c r="C420" s="3">
        <f t="shared" si="56"/>
        <v>3.3149143879035695E-3</v>
      </c>
      <c r="D420" s="29">
        <f t="shared" si="57"/>
        <v>1.0988657399130096E-5</v>
      </c>
      <c r="E420" s="3">
        <f t="shared" si="58"/>
        <v>7.840476800302563E-6</v>
      </c>
      <c r="F420" s="29">
        <f t="shared" si="59"/>
        <v>2.8000851416166909E-3</v>
      </c>
      <c r="G420" s="37">
        <f t="shared" si="54"/>
        <v>8.8546466899038744E-3</v>
      </c>
      <c r="H420" s="35">
        <f t="shared" si="55"/>
        <v>-2.0598988502440647E-2</v>
      </c>
      <c r="I420" s="35">
        <f t="shared" si="60"/>
        <v>-1.6495052762514506E-3</v>
      </c>
      <c r="J420" s="5">
        <f t="shared" si="61"/>
        <v>0</v>
      </c>
      <c r="K420" s="5">
        <f t="shared" si="62"/>
        <v>0</v>
      </c>
    </row>
    <row r="421" spans="1:11" x14ac:dyDescent="0.2">
      <c r="A421" s="20">
        <v>41884</v>
      </c>
      <c r="B421" s="21">
        <v>2002.280029</v>
      </c>
      <c r="C421" s="3">
        <f t="shared" si="56"/>
        <v>-5.4421430747598944E-4</v>
      </c>
      <c r="D421" s="29">
        <f t="shared" si="57"/>
        <v>2.9616921246157079E-7</v>
      </c>
      <c r="E421" s="3">
        <f t="shared" si="58"/>
        <v>8.7219673679742721E-6</v>
      </c>
      <c r="F421" s="29">
        <f t="shared" si="59"/>
        <v>2.9532977106912659E-3</v>
      </c>
      <c r="G421" s="37">
        <f t="shared" si="54"/>
        <v>9.3391473743454079E-3</v>
      </c>
      <c r="H421" s="35">
        <f t="shared" si="55"/>
        <v>-2.1726105639662541E-2</v>
      </c>
      <c r="I421" s="35">
        <f t="shared" si="60"/>
        <v>4.2474434906293129E-4</v>
      </c>
      <c r="J421" s="5">
        <f t="shared" si="61"/>
        <v>0</v>
      </c>
      <c r="K421" s="5">
        <f t="shared" si="62"/>
        <v>0</v>
      </c>
    </row>
    <row r="422" spans="1:11" x14ac:dyDescent="0.2">
      <c r="A422" s="20">
        <v>41885</v>
      </c>
      <c r="B422" s="21">
        <v>2000.719971</v>
      </c>
      <c r="C422" s="3">
        <f t="shared" si="56"/>
        <v>-7.7944445614907946E-4</v>
      </c>
      <c r="D422" s="29">
        <f t="shared" si="57"/>
        <v>6.075336602215343E-7</v>
      </c>
      <c r="E422" s="3">
        <f t="shared" si="58"/>
        <v>6.362743884430715E-6</v>
      </c>
      <c r="F422" s="29">
        <f t="shared" si="59"/>
        <v>2.5224479943956653E-3</v>
      </c>
      <c r="G422" s="37">
        <f t="shared" si="54"/>
        <v>7.9766809416139464E-3</v>
      </c>
      <c r="H422" s="35">
        <f t="shared" si="55"/>
        <v>-1.8556534750425697E-2</v>
      </c>
      <c r="I422" s="35">
        <f t="shared" si="60"/>
        <v>6.839601006403114E-3</v>
      </c>
      <c r="J422" s="5">
        <f t="shared" si="61"/>
        <v>0</v>
      </c>
      <c r="K422" s="5">
        <f t="shared" si="62"/>
        <v>0</v>
      </c>
    </row>
    <row r="423" spans="1:11" x14ac:dyDescent="0.2">
      <c r="A423" s="20">
        <v>41886</v>
      </c>
      <c r="B423" s="21">
        <v>1997.650024</v>
      </c>
      <c r="C423" s="3">
        <f t="shared" si="56"/>
        <v>-1.5355995603710607E-3</v>
      </c>
      <c r="D423" s="29">
        <f t="shared" si="57"/>
        <v>2.3580660098117949E-6</v>
      </c>
      <c r="E423" s="3">
        <f t="shared" si="58"/>
        <v>4.7512850216521437E-6</v>
      </c>
      <c r="F423" s="29">
        <f t="shared" si="59"/>
        <v>2.1797442560199908E-3</v>
      </c>
      <c r="G423" s="37">
        <f t="shared" si="54"/>
        <v>6.8929565656923614E-3</v>
      </c>
      <c r="H423" s="35">
        <f t="shared" si="55"/>
        <v>-1.6035414852454279E-2</v>
      </c>
      <c r="I423" s="35">
        <f t="shared" si="60"/>
        <v>1.3389695214647288E-3</v>
      </c>
      <c r="J423" s="5">
        <f t="shared" si="61"/>
        <v>0</v>
      </c>
      <c r="K423" s="5">
        <f t="shared" si="62"/>
        <v>0</v>
      </c>
    </row>
    <row r="424" spans="1:11" x14ac:dyDescent="0.2">
      <c r="A424" s="20">
        <v>41887</v>
      </c>
      <c r="B424" s="21">
        <v>2007.709961</v>
      </c>
      <c r="C424" s="3">
        <f t="shared" si="56"/>
        <v>5.0232479433631322E-3</v>
      </c>
      <c r="D424" s="29">
        <f t="shared" si="57"/>
        <v>2.5233019900501938E-5</v>
      </c>
      <c r="E424" s="3">
        <f t="shared" si="58"/>
        <v>4.0811836983368463E-6</v>
      </c>
      <c r="F424" s="29">
        <f t="shared" si="59"/>
        <v>2.0201939754233619E-3</v>
      </c>
      <c r="G424" s="37">
        <f t="shared" si="54"/>
        <v>6.3884142776880455E-3</v>
      </c>
      <c r="H424" s="35">
        <f t="shared" si="55"/>
        <v>-1.4861673973391738E-2</v>
      </c>
      <c r="I424" s="35">
        <f t="shared" si="60"/>
        <v>-3.6287869174611077E-3</v>
      </c>
      <c r="J424" s="5">
        <f t="shared" si="61"/>
        <v>0</v>
      </c>
      <c r="K424" s="5">
        <f t="shared" si="62"/>
        <v>0</v>
      </c>
    </row>
    <row r="425" spans="1:11" x14ac:dyDescent="0.2">
      <c r="A425" s="20">
        <v>41890</v>
      </c>
      <c r="B425" s="21">
        <v>2001.540039</v>
      </c>
      <c r="C425" s="3">
        <f t="shared" si="56"/>
        <v>-3.0778459166717516E-3</v>
      </c>
      <c r="D425" s="29">
        <f t="shared" si="57"/>
        <v>9.4731354867729753E-6</v>
      </c>
      <c r="E425" s="3">
        <f t="shared" si="58"/>
        <v>1.0003697834943072E-5</v>
      </c>
      <c r="F425" s="29">
        <f t="shared" si="59"/>
        <v>3.162862285168779E-3</v>
      </c>
      <c r="G425" s="37">
        <f t="shared" si="54"/>
        <v>1.000184874657834E-2</v>
      </c>
      <c r="H425" s="35">
        <f t="shared" si="55"/>
        <v>-2.3267779568080568E-2</v>
      </c>
      <c r="I425" s="35">
        <f t="shared" si="60"/>
        <v>-2.8555150235709051E-3</v>
      </c>
      <c r="J425" s="5">
        <f t="shared" si="61"/>
        <v>0</v>
      </c>
      <c r="K425" s="5">
        <f t="shared" si="62"/>
        <v>0</v>
      </c>
    </row>
    <row r="426" spans="1:11" x14ac:dyDescent="0.2">
      <c r="A426" s="20">
        <v>41891</v>
      </c>
      <c r="B426" s="21">
        <v>1988.4399410000001</v>
      </c>
      <c r="C426" s="3">
        <f t="shared" si="56"/>
        <v>-6.5665217057652601E-3</v>
      </c>
      <c r="D426" s="29">
        <f t="shared" si="57"/>
        <v>4.31192073122863E-5</v>
      </c>
      <c r="E426" s="3">
        <f t="shared" si="58"/>
        <v>9.8551403774554447E-6</v>
      </c>
      <c r="F426" s="29">
        <f t="shared" si="59"/>
        <v>3.1392897887030824E-3</v>
      </c>
      <c r="G426" s="37">
        <f t="shared" si="54"/>
        <v>9.92730596761047E-3</v>
      </c>
      <c r="H426" s="35">
        <f t="shared" si="55"/>
        <v>-2.3094367132703568E-2</v>
      </c>
      <c r="I426" s="35">
        <f t="shared" si="60"/>
        <v>1.3070179835727705E-3</v>
      </c>
      <c r="J426" s="5">
        <f t="shared" si="61"/>
        <v>0</v>
      </c>
      <c r="K426" s="5">
        <f t="shared" si="62"/>
        <v>0</v>
      </c>
    </row>
    <row r="427" spans="1:11" x14ac:dyDescent="0.2">
      <c r="A427" s="20">
        <v>41892</v>
      </c>
      <c r="B427" s="21">
        <v>1995.6899410000001</v>
      </c>
      <c r="C427" s="3">
        <f t="shared" si="56"/>
        <v>3.6394436011098351E-3</v>
      </c>
      <c r="D427" s="29">
        <f t="shared" si="57"/>
        <v>1.3245549725659324E-5</v>
      </c>
      <c r="E427" s="3">
        <f t="shared" si="58"/>
        <v>1.9169079119208085E-5</v>
      </c>
      <c r="F427" s="29">
        <f t="shared" si="59"/>
        <v>4.3782506916813348E-3</v>
      </c>
      <c r="G427" s="37">
        <f t="shared" si="54"/>
        <v>1.384524435292064E-2</v>
      </c>
      <c r="H427" s="35">
        <f t="shared" si="55"/>
        <v>-3.2208854765992889E-2</v>
      </c>
      <c r="I427" s="35">
        <f t="shared" si="60"/>
        <v>-1.5875412369062709E-2</v>
      </c>
      <c r="J427" s="5">
        <f t="shared" si="61"/>
        <v>0</v>
      </c>
      <c r="K427" s="5">
        <f t="shared" si="62"/>
        <v>0</v>
      </c>
    </row>
    <row r="428" spans="1:11" x14ac:dyDescent="0.2">
      <c r="A428" s="20">
        <v>41893</v>
      </c>
      <c r="B428" s="21">
        <v>1997.4499510000001</v>
      </c>
      <c r="C428" s="3">
        <f t="shared" si="56"/>
        <v>8.8151688223948085E-4</v>
      </c>
      <c r="D428" s="29">
        <f t="shared" si="57"/>
        <v>7.7707201367321475E-7</v>
      </c>
      <c r="E428" s="3">
        <f t="shared" si="58"/>
        <v>1.7510490889014432E-5</v>
      </c>
      <c r="F428" s="29">
        <f t="shared" si="59"/>
        <v>4.1845538458734682E-3</v>
      </c>
      <c r="G428" s="37">
        <f t="shared" si="54"/>
        <v>1.3232721144577344E-2</v>
      </c>
      <c r="H428" s="35">
        <f t="shared" si="55"/>
        <v>-3.0783912702462786E-2</v>
      </c>
      <c r="I428" s="35">
        <f t="shared" si="60"/>
        <v>-1.3557454795875587E-3</v>
      </c>
      <c r="J428" s="5">
        <f t="shared" si="61"/>
        <v>0</v>
      </c>
      <c r="K428" s="5">
        <f t="shared" si="62"/>
        <v>0</v>
      </c>
    </row>
    <row r="429" spans="1:11" x14ac:dyDescent="0.2">
      <c r="A429" s="20">
        <v>41894</v>
      </c>
      <c r="B429" s="21">
        <v>1985.540039</v>
      </c>
      <c r="C429" s="3">
        <f t="shared" si="56"/>
        <v>-5.9804054374368917E-3</v>
      </c>
      <c r="D429" s="29">
        <f t="shared" si="57"/>
        <v>3.5765249196124741E-5</v>
      </c>
      <c r="E429" s="3">
        <f t="shared" si="58"/>
        <v>1.282513360391889E-5</v>
      </c>
      <c r="F429" s="29">
        <f t="shared" si="59"/>
        <v>3.5812195693532794E-3</v>
      </c>
      <c r="G429" s="37">
        <f t="shared" si="54"/>
        <v>1.13248106403237E-2</v>
      </c>
      <c r="H429" s="35">
        <f t="shared" si="55"/>
        <v>-2.634544915703213E-2</v>
      </c>
      <c r="I429" s="35">
        <f t="shared" si="60"/>
        <v>-3.1953928008537752E-3</v>
      </c>
      <c r="J429" s="5">
        <f t="shared" si="61"/>
        <v>0</v>
      </c>
      <c r="K429" s="5">
        <f t="shared" si="62"/>
        <v>0</v>
      </c>
    </row>
    <row r="430" spans="1:11" x14ac:dyDescent="0.2">
      <c r="A430" s="20">
        <v>41897</v>
      </c>
      <c r="B430" s="21">
        <v>1984.130005</v>
      </c>
      <c r="C430" s="3">
        <f t="shared" si="56"/>
        <v>-7.1040365756933814E-4</v>
      </c>
      <c r="D430" s="29">
        <f t="shared" si="57"/>
        <v>5.0467335668789349E-7</v>
      </c>
      <c r="E430" s="3">
        <f t="shared" si="58"/>
        <v>1.924836596973653E-5</v>
      </c>
      <c r="F430" s="29">
        <f t="shared" si="59"/>
        <v>4.3872959747134144E-3</v>
      </c>
      <c r="G430" s="37">
        <f t="shared" si="54"/>
        <v>1.3873848049382886E-2</v>
      </c>
      <c r="H430" s="35">
        <f t="shared" si="55"/>
        <v>-3.2275396914447543E-2</v>
      </c>
      <c r="I430" s="35">
        <f t="shared" si="60"/>
        <v>-1.3441716494756395E-2</v>
      </c>
      <c r="J430" s="5">
        <f t="shared" si="61"/>
        <v>0</v>
      </c>
      <c r="K430" s="5">
        <f t="shared" si="62"/>
        <v>0</v>
      </c>
    </row>
    <row r="431" spans="1:11" x14ac:dyDescent="0.2">
      <c r="A431" s="20">
        <v>41898</v>
      </c>
      <c r="B431" s="21">
        <v>1998.9799800000001</v>
      </c>
      <c r="C431" s="3">
        <f t="shared" si="56"/>
        <v>7.4565070309994264E-3</v>
      </c>
      <c r="D431" s="29">
        <f t="shared" si="57"/>
        <v>5.5599497103343881E-5</v>
      </c>
      <c r="E431" s="3">
        <f t="shared" si="58"/>
        <v>1.4000132038082911E-5</v>
      </c>
      <c r="F431" s="29">
        <f t="shared" si="59"/>
        <v>3.7416750310633484E-3</v>
      </c>
      <c r="G431" s="37">
        <f t="shared" si="54"/>
        <v>1.1832215362341454E-2</v>
      </c>
      <c r="H431" s="35">
        <f t="shared" si="55"/>
        <v>-2.7525849053376416E-2</v>
      </c>
      <c r="I431" s="35">
        <f t="shared" si="60"/>
        <v>-2.8073627837199182E-2</v>
      </c>
      <c r="J431" s="5">
        <f t="shared" si="61"/>
        <v>1</v>
      </c>
      <c r="K431" s="5">
        <f t="shared" si="62"/>
        <v>0</v>
      </c>
    </row>
    <row r="432" spans="1:11" x14ac:dyDescent="0.2">
      <c r="A432" s="20">
        <v>41899</v>
      </c>
      <c r="B432" s="21">
        <v>2001.5699460000001</v>
      </c>
      <c r="C432" s="3">
        <f t="shared" si="56"/>
        <v>1.2948051691653573E-3</v>
      </c>
      <c r="D432" s="29">
        <f t="shared" si="57"/>
        <v>1.6765204260973295E-6</v>
      </c>
      <c r="E432" s="3">
        <f t="shared" si="58"/>
        <v>2.5647954256355982E-5</v>
      </c>
      <c r="F432" s="29">
        <f t="shared" si="59"/>
        <v>5.064380935154462E-3</v>
      </c>
      <c r="G432" s="37">
        <f t="shared" si="54"/>
        <v>1.60149786938216E-2</v>
      </c>
      <c r="H432" s="35">
        <f t="shared" si="55"/>
        <v>-3.7256411637181241E-2</v>
      </c>
      <c r="I432" s="35">
        <f t="shared" si="60"/>
        <v>-3.2947741485488888E-2</v>
      </c>
      <c r="J432" s="5">
        <f t="shared" si="61"/>
        <v>0</v>
      </c>
      <c r="K432" s="5">
        <f t="shared" si="62"/>
        <v>0</v>
      </c>
    </row>
    <row r="433" spans="1:11" x14ac:dyDescent="0.2">
      <c r="A433" s="20">
        <v>41900</v>
      </c>
      <c r="B433" s="21">
        <v>2011.3599850000001</v>
      </c>
      <c r="C433" s="3">
        <f t="shared" si="56"/>
        <v>4.8792570969692309E-3</v>
      </c>
      <c r="D433" s="29">
        <f t="shared" si="57"/>
        <v>2.3807149818324607E-5</v>
      </c>
      <c r="E433" s="3">
        <f t="shared" si="58"/>
        <v>1.8935952783883556E-5</v>
      </c>
      <c r="F433" s="29">
        <f t="shared" si="59"/>
        <v>4.3515460222642204E-3</v>
      </c>
      <c r="G433" s="37">
        <f t="shared" si="54"/>
        <v>1.3760796773400717E-2</v>
      </c>
      <c r="H433" s="35">
        <f t="shared" si="55"/>
        <v>-3.2012400318908819E-2</v>
      </c>
      <c r="I433" s="35">
        <f t="shared" si="60"/>
        <v>-2.1366722658519553E-2</v>
      </c>
      <c r="J433" s="5">
        <f t="shared" si="61"/>
        <v>0</v>
      </c>
      <c r="K433" s="5">
        <f t="shared" si="62"/>
        <v>0</v>
      </c>
    </row>
    <row r="434" spans="1:11" x14ac:dyDescent="0.2">
      <c r="A434" s="20">
        <v>41901</v>
      </c>
      <c r="B434" s="21">
        <v>2010.400024</v>
      </c>
      <c r="C434" s="3">
        <f t="shared" si="56"/>
        <v>-4.7738354157513045E-4</v>
      </c>
      <c r="D434" s="29">
        <f t="shared" si="57"/>
        <v>2.2789504576681432E-7</v>
      </c>
      <c r="E434" s="3">
        <f t="shared" si="58"/>
        <v>2.0299887953527052E-5</v>
      </c>
      <c r="F434" s="29">
        <f t="shared" si="59"/>
        <v>4.5055396961437427E-3</v>
      </c>
      <c r="G434" s="37">
        <f t="shared" si="54"/>
        <v>1.4247767528117187E-2</v>
      </c>
      <c r="H434" s="35">
        <f t="shared" si="55"/>
        <v>-3.3145263698863545E-2</v>
      </c>
      <c r="I434" s="35">
        <f t="shared" si="60"/>
        <v>-1.4887506241030798E-2</v>
      </c>
      <c r="J434" s="5">
        <f t="shared" si="61"/>
        <v>0</v>
      </c>
      <c r="K434" s="5">
        <f t="shared" si="62"/>
        <v>0</v>
      </c>
    </row>
    <row r="435" spans="1:11" x14ac:dyDescent="0.2">
      <c r="A435" s="20">
        <v>41904</v>
      </c>
      <c r="B435" s="21">
        <v>1994.290039</v>
      </c>
      <c r="C435" s="3">
        <f t="shared" si="56"/>
        <v>-8.0456023555977706E-3</v>
      </c>
      <c r="D435" s="29">
        <f t="shared" si="57"/>
        <v>6.4731717264400395E-5</v>
      </c>
      <c r="E435" s="3">
        <f t="shared" si="58"/>
        <v>1.4679729939354186E-5</v>
      </c>
      <c r="F435" s="29">
        <f t="shared" si="59"/>
        <v>3.8314135693441114E-3</v>
      </c>
      <c r="G435" s="37">
        <f t="shared" si="54"/>
        <v>1.2115993537202876E-2</v>
      </c>
      <c r="H435" s="35">
        <f t="shared" si="55"/>
        <v>-2.8186015807164476E-2</v>
      </c>
      <c r="I435" s="35">
        <f t="shared" si="60"/>
        <v>-2.4335874687190635E-2</v>
      </c>
      <c r="J435" s="5">
        <f t="shared" si="61"/>
        <v>0</v>
      </c>
      <c r="K435" s="5">
        <f t="shared" si="62"/>
        <v>0</v>
      </c>
    </row>
    <row r="436" spans="1:11" x14ac:dyDescent="0.2">
      <c r="A436" s="20">
        <v>41905</v>
      </c>
      <c r="B436" s="21">
        <v>1982.7700199999999</v>
      </c>
      <c r="C436" s="3">
        <f t="shared" si="56"/>
        <v>-5.7932498118750831E-3</v>
      </c>
      <c r="D436" s="29">
        <f t="shared" si="57"/>
        <v>3.3561743382790688E-5</v>
      </c>
      <c r="E436" s="3">
        <f t="shared" si="58"/>
        <v>2.8694286390367123E-5</v>
      </c>
      <c r="F436" s="29">
        <f t="shared" si="59"/>
        <v>5.3567048070961611E-3</v>
      </c>
      <c r="G436" s="37">
        <f t="shared" si="54"/>
        <v>1.693938794359676E-2</v>
      </c>
      <c r="H436" s="35">
        <f t="shared" si="55"/>
        <v>-3.9406909130139368E-2</v>
      </c>
      <c r="I436" s="35">
        <f t="shared" si="60"/>
        <v>-1.4826903832800891E-2</v>
      </c>
      <c r="J436" s="5">
        <f t="shared" si="61"/>
        <v>0</v>
      </c>
      <c r="K436" s="5">
        <f t="shared" si="62"/>
        <v>0</v>
      </c>
    </row>
    <row r="437" spans="1:11" x14ac:dyDescent="0.2">
      <c r="A437" s="20">
        <v>41906</v>
      </c>
      <c r="B437" s="21">
        <v>1998.3000489999999</v>
      </c>
      <c r="C437" s="3">
        <f t="shared" si="56"/>
        <v>7.8019766082534792E-3</v>
      </c>
      <c r="D437" s="29">
        <f t="shared" si="57"/>
        <v>6.0870838995734464E-5</v>
      </c>
      <c r="E437" s="3">
        <f t="shared" si="58"/>
        <v>3.0057174348245721E-5</v>
      </c>
      <c r="F437" s="29">
        <f t="shared" si="59"/>
        <v>5.4824423707181564E-3</v>
      </c>
      <c r="G437" s="37">
        <f t="shared" si="54"/>
        <v>1.7337005032082596E-2</v>
      </c>
      <c r="H437" s="35">
        <f t="shared" si="55"/>
        <v>-4.0331904798620706E-2</v>
      </c>
      <c r="I437" s="35">
        <f t="shared" si="60"/>
        <v>-1.9403838962865304E-2</v>
      </c>
      <c r="J437" s="5">
        <f t="shared" si="61"/>
        <v>0</v>
      </c>
      <c r="K437" s="5">
        <f t="shared" si="62"/>
        <v>0</v>
      </c>
    </row>
    <row r="438" spans="1:11" x14ac:dyDescent="0.2">
      <c r="A438" s="20">
        <v>41907</v>
      </c>
      <c r="B438" s="21">
        <v>1965.98999</v>
      </c>
      <c r="C438" s="3">
        <f t="shared" si="56"/>
        <v>-1.6300913470395792E-2</v>
      </c>
      <c r="D438" s="29">
        <f t="shared" si="57"/>
        <v>2.6571977996933097E-4</v>
      </c>
      <c r="E438" s="3">
        <f t="shared" si="58"/>
        <v>3.868500044954257E-5</v>
      </c>
      <c r="F438" s="29">
        <f t="shared" si="59"/>
        <v>6.2197267182363064E-3</v>
      </c>
      <c r="G438" s="37">
        <f t="shared" si="54"/>
        <v>1.9668502853431059E-2</v>
      </c>
      <c r="H438" s="35">
        <f t="shared" si="55"/>
        <v>-4.5755779798645556E-2</v>
      </c>
      <c r="I438" s="35">
        <f t="shared" si="60"/>
        <v>-3.9460180412048747E-2</v>
      </c>
      <c r="J438" s="5">
        <f t="shared" si="61"/>
        <v>0</v>
      </c>
      <c r="K438" s="5">
        <f t="shared" si="62"/>
        <v>0</v>
      </c>
    </row>
    <row r="439" spans="1:11" x14ac:dyDescent="0.2">
      <c r="A439" s="20">
        <v>41908</v>
      </c>
      <c r="B439" s="21">
        <v>1982.849976</v>
      </c>
      <c r="C439" s="3">
        <f t="shared" si="56"/>
        <v>8.5392614520381476E-3</v>
      </c>
      <c r="D439" s="29">
        <f t="shared" si="57"/>
        <v>7.2918986146264659E-5</v>
      </c>
      <c r="E439" s="3">
        <f t="shared" si="58"/>
        <v>1.0225473871508333E-4</v>
      </c>
      <c r="F439" s="29">
        <f t="shared" si="59"/>
        <v>1.0112108519744204E-2</v>
      </c>
      <c r="G439" s="37">
        <f t="shared" si="54"/>
        <v>3.1977294869185435E-2</v>
      </c>
      <c r="H439" s="35">
        <f t="shared" si="55"/>
        <v>-7.4390311936506623E-2</v>
      </c>
      <c r="I439" s="35">
        <f t="shared" si="60"/>
        <v>-5.351516282223219E-2</v>
      </c>
      <c r="J439" s="5">
        <f t="shared" si="61"/>
        <v>0</v>
      </c>
      <c r="K439" s="5">
        <f t="shared" si="62"/>
        <v>0</v>
      </c>
    </row>
    <row r="440" spans="1:11" x14ac:dyDescent="0.2">
      <c r="A440" s="20">
        <v>41911</v>
      </c>
      <c r="B440" s="21">
        <v>1977.8000489999999</v>
      </c>
      <c r="C440" s="3">
        <f t="shared" si="56"/>
        <v>-2.5500509788356071E-3</v>
      </c>
      <c r="D440" s="29">
        <f t="shared" si="57"/>
        <v>6.5027599946604377E-6</v>
      </c>
      <c r="E440" s="3">
        <f t="shared" si="58"/>
        <v>9.4040727995814091E-5</v>
      </c>
      <c r="F440" s="29">
        <f t="shared" si="59"/>
        <v>9.6974598733799398E-3</v>
      </c>
      <c r="G440" s="37">
        <f t="shared" si="54"/>
        <v>3.0666060717968666E-2</v>
      </c>
      <c r="H440" s="35">
        <f t="shared" si="55"/>
        <v>-7.1339925156453737E-2</v>
      </c>
      <c r="I440" s="35">
        <f t="shared" si="60"/>
        <v>-4.9147726444979771E-2</v>
      </c>
      <c r="J440" s="5">
        <f t="shared" si="61"/>
        <v>0</v>
      </c>
      <c r="K440" s="5">
        <f t="shared" si="62"/>
        <v>0</v>
      </c>
    </row>
    <row r="441" spans="1:11" x14ac:dyDescent="0.2">
      <c r="A441" s="20">
        <v>41912</v>
      </c>
      <c r="B441" s="21">
        <v>1972.290039</v>
      </c>
      <c r="C441" s="3">
        <f t="shared" si="56"/>
        <v>-2.7898166629031391E-3</v>
      </c>
      <c r="D441" s="29">
        <f t="shared" si="57"/>
        <v>7.7830770126120077E-6</v>
      </c>
      <c r="E441" s="3">
        <f t="shared" si="58"/>
        <v>6.953009695549106E-5</v>
      </c>
      <c r="F441" s="29">
        <f t="shared" si="59"/>
        <v>8.3384709003204577E-3</v>
      </c>
      <c r="G441" s="37">
        <f t="shared" si="54"/>
        <v>2.6368560248047498E-2</v>
      </c>
      <c r="H441" s="35">
        <f t="shared" si="55"/>
        <v>-6.1342444074563122E-2</v>
      </c>
      <c r="I441" s="35">
        <f t="shared" si="60"/>
        <v>-4.39439210320842E-2</v>
      </c>
      <c r="J441" s="5">
        <f t="shared" si="61"/>
        <v>0</v>
      </c>
      <c r="K441" s="5">
        <f t="shared" si="62"/>
        <v>0</v>
      </c>
    </row>
    <row r="442" spans="1:11" x14ac:dyDescent="0.2">
      <c r="A442" s="20">
        <v>41913</v>
      </c>
      <c r="B442" s="21">
        <v>1946.160034</v>
      </c>
      <c r="C442" s="3">
        <f t="shared" si="56"/>
        <v>-1.3337106173277633E-2</v>
      </c>
      <c r="D442" s="29">
        <f t="shared" si="57"/>
        <v>1.7787840107728035E-4</v>
      </c>
      <c r="E442" s="3">
        <f t="shared" si="58"/>
        <v>5.2240931371484922E-5</v>
      </c>
      <c r="F442" s="29">
        <f t="shared" si="59"/>
        <v>7.2277888300285118E-3</v>
      </c>
      <c r="G442" s="37">
        <f t="shared" si="54"/>
        <v>2.2856275149613713E-2</v>
      </c>
      <c r="H442" s="35">
        <f t="shared" si="55"/>
        <v>-5.3171647102796357E-2</v>
      </c>
      <c r="I442" s="35">
        <f t="shared" si="60"/>
        <v>-4.3804097028661039E-2</v>
      </c>
      <c r="J442" s="5">
        <f t="shared" si="61"/>
        <v>0</v>
      </c>
      <c r="K442" s="5">
        <f t="shared" si="62"/>
        <v>0</v>
      </c>
    </row>
    <row r="443" spans="1:11" x14ac:dyDescent="0.2">
      <c r="A443" s="20">
        <v>41914</v>
      </c>
      <c r="B443" s="21">
        <v>1946.170044</v>
      </c>
      <c r="C443" s="3">
        <f t="shared" si="56"/>
        <v>5.143448679498555E-6</v>
      </c>
      <c r="D443" s="29">
        <f t="shared" si="57"/>
        <v>2.6455064318635428E-11</v>
      </c>
      <c r="E443" s="3">
        <f t="shared" si="58"/>
        <v>8.7419422889107641E-5</v>
      </c>
      <c r="F443" s="29">
        <f t="shared" si="59"/>
        <v>9.3498354471673803E-3</v>
      </c>
      <c r="G443" s="37">
        <f t="shared" si="54"/>
        <v>2.9566775760827838E-2</v>
      </c>
      <c r="H443" s="35">
        <f t="shared" si="55"/>
        <v>-6.878260593344411E-2</v>
      </c>
      <c r="I443" s="35">
        <f t="shared" si="60"/>
        <v>-4.2105918938509651E-2</v>
      </c>
      <c r="J443" s="5">
        <f t="shared" si="61"/>
        <v>0</v>
      </c>
      <c r="K443" s="5">
        <f t="shared" si="62"/>
        <v>0</v>
      </c>
    </row>
    <row r="444" spans="1:11" x14ac:dyDescent="0.2">
      <c r="A444" s="20">
        <v>41915</v>
      </c>
      <c r="B444" s="21">
        <v>1967.900024</v>
      </c>
      <c r="C444" s="3">
        <f t="shared" si="56"/>
        <v>1.110363528539427E-2</v>
      </c>
      <c r="D444" s="29">
        <f t="shared" si="57"/>
        <v>1.2329071655105267E-4</v>
      </c>
      <c r="E444" s="3">
        <f t="shared" si="58"/>
        <v>6.2941991887575512E-5</v>
      </c>
      <c r="F444" s="29">
        <f t="shared" si="59"/>
        <v>7.9335989240429533E-3</v>
      </c>
      <c r="G444" s="37">
        <f t="shared" si="54"/>
        <v>2.5088242642236924E-2</v>
      </c>
      <c r="H444" s="35">
        <f t="shared" si="55"/>
        <v>-5.8363979934188633E-2</v>
      </c>
      <c r="I444" s="35">
        <f t="shared" si="60"/>
        <v>-3.1438416880244721E-2</v>
      </c>
      <c r="J444" s="5">
        <f t="shared" si="61"/>
        <v>0</v>
      </c>
      <c r="K444" s="5">
        <f t="shared" si="62"/>
        <v>0</v>
      </c>
    </row>
    <row r="445" spans="1:11" x14ac:dyDescent="0.2">
      <c r="A445" s="20">
        <v>41918</v>
      </c>
      <c r="B445" s="21">
        <v>1964.8199460000001</v>
      </c>
      <c r="C445" s="3">
        <f t="shared" si="56"/>
        <v>-1.5663859381090063E-3</v>
      </c>
      <c r="D445" s="29">
        <f t="shared" si="57"/>
        <v>2.4535649071056318E-6</v>
      </c>
      <c r="E445" s="3">
        <f t="shared" si="58"/>
        <v>7.9839634793349117E-5</v>
      </c>
      <c r="F445" s="29">
        <f t="shared" si="59"/>
        <v>8.9353027253333238E-3</v>
      </c>
      <c r="G445" s="37">
        <f t="shared" si="54"/>
        <v>2.8255908195163208E-2</v>
      </c>
      <c r="H445" s="35">
        <f t="shared" si="55"/>
        <v>-6.5733071958911093E-2</v>
      </c>
      <c r="I445" s="35">
        <f t="shared" si="60"/>
        <v>3.1885719295181619E-3</v>
      </c>
      <c r="J445" s="5">
        <f t="shared" si="61"/>
        <v>0</v>
      </c>
      <c r="K445" s="5">
        <f t="shared" si="62"/>
        <v>0</v>
      </c>
    </row>
    <row r="446" spans="1:11" x14ac:dyDescent="0.2">
      <c r="A446" s="20">
        <v>41919</v>
      </c>
      <c r="B446" s="21">
        <v>1935.099976</v>
      </c>
      <c r="C446" s="3">
        <f t="shared" si="56"/>
        <v>-1.5241618258034852E-2</v>
      </c>
      <c r="D446" s="29">
        <f t="shared" si="57"/>
        <v>2.3230692712366137E-4</v>
      </c>
      <c r="E446" s="3">
        <f t="shared" si="58"/>
        <v>5.817153522520094E-5</v>
      </c>
      <c r="F446" s="29">
        <f t="shared" si="59"/>
        <v>7.627026630686492E-3</v>
      </c>
      <c r="G446" s="37">
        <f t="shared" si="54"/>
        <v>2.4118775927729201E-2</v>
      </c>
      <c r="H446" s="35">
        <f t="shared" si="55"/>
        <v>-5.6108663103940234E-2</v>
      </c>
      <c r="I446" s="35">
        <f t="shared" si="60"/>
        <v>-2.1448476224239454E-2</v>
      </c>
      <c r="J446" s="5">
        <f t="shared" si="61"/>
        <v>0</v>
      </c>
      <c r="K446" s="5">
        <f t="shared" si="62"/>
        <v>0</v>
      </c>
    </row>
    <row r="447" spans="1:11" x14ac:dyDescent="0.2">
      <c r="A447" s="20">
        <v>41920</v>
      </c>
      <c r="B447" s="21">
        <v>1968.8900149999999</v>
      </c>
      <c r="C447" s="3">
        <f t="shared" si="56"/>
        <v>1.7310947462643108E-2</v>
      </c>
      <c r="D447" s="29">
        <f t="shared" si="57"/>
        <v>2.9966890205438985E-4</v>
      </c>
      <c r="E447" s="3">
        <f t="shared" si="58"/>
        <v>1.0692944495676987E-4</v>
      </c>
      <c r="F447" s="29">
        <f t="shared" si="59"/>
        <v>1.034066946366481E-2</v>
      </c>
      <c r="G447" s="37">
        <f t="shared" si="54"/>
        <v>3.2700068036132568E-2</v>
      </c>
      <c r="H447" s="35">
        <f t="shared" si="55"/>
        <v>-7.6071733756847851E-2</v>
      </c>
      <c r="I447" s="35">
        <f t="shared" si="60"/>
        <v>1.1657678132075256E-2</v>
      </c>
      <c r="J447" s="5">
        <f t="shared" si="61"/>
        <v>0</v>
      </c>
      <c r="K447" s="5">
        <f t="shared" si="62"/>
        <v>0</v>
      </c>
    </row>
    <row r="448" spans="1:11" x14ac:dyDescent="0.2">
      <c r="A448" s="20">
        <v>41921</v>
      </c>
      <c r="B448" s="21">
        <v>1928.209961</v>
      </c>
      <c r="C448" s="3">
        <f t="shared" si="56"/>
        <v>-2.0877848600460262E-2</v>
      </c>
      <c r="D448" s="29">
        <f t="shared" si="57"/>
        <v>4.3588456218374052E-4</v>
      </c>
      <c r="E448" s="3">
        <f t="shared" si="58"/>
        <v>1.6089649294410345E-4</v>
      </c>
      <c r="F448" s="29">
        <f t="shared" si="59"/>
        <v>1.2684498135287161E-2</v>
      </c>
      <c r="G448" s="37">
        <f t="shared" si="54"/>
        <v>4.0111905083666057E-2</v>
      </c>
      <c r="H448" s="35">
        <f t="shared" si="55"/>
        <v>-9.3314245115114519E-2</v>
      </c>
      <c r="I448" s="35">
        <f t="shared" si="60"/>
        <v>3.0203448425274899E-2</v>
      </c>
      <c r="J448" s="5">
        <f t="shared" si="61"/>
        <v>0</v>
      </c>
      <c r="K448" s="5">
        <f t="shared" si="62"/>
        <v>0</v>
      </c>
    </row>
    <row r="449" spans="1:11" x14ac:dyDescent="0.2">
      <c r="A449" s="20">
        <v>41922</v>
      </c>
      <c r="B449" s="21">
        <v>1906.130005</v>
      </c>
      <c r="C449" s="3">
        <f t="shared" si="56"/>
        <v>-1.1517079997145095E-2</v>
      </c>
      <c r="D449" s="29">
        <f t="shared" si="57"/>
        <v>1.3264313166063966E-4</v>
      </c>
      <c r="E449" s="3">
        <f t="shared" si="58"/>
        <v>2.3789315233120183E-4</v>
      </c>
      <c r="F449" s="29">
        <f t="shared" si="59"/>
        <v>1.5423785278951527E-2</v>
      </c>
      <c r="G449" s="37">
        <f t="shared" si="54"/>
        <v>4.8774291622862335E-2</v>
      </c>
      <c r="H449" s="35">
        <f t="shared" si="55"/>
        <v>-0.11346596962469378</v>
      </c>
      <c r="I449" s="35">
        <f t="shared" si="60"/>
        <v>4.5305785023032598E-2</v>
      </c>
      <c r="J449" s="5">
        <f t="shared" si="61"/>
        <v>0</v>
      </c>
      <c r="K449" s="5">
        <f t="shared" si="62"/>
        <v>0</v>
      </c>
    </row>
    <row r="450" spans="1:11" x14ac:dyDescent="0.2">
      <c r="A450" s="20">
        <v>41925</v>
      </c>
      <c r="B450" s="21">
        <v>1874.73999</v>
      </c>
      <c r="C450" s="3">
        <f t="shared" si="56"/>
        <v>-1.6605033389019107E-2</v>
      </c>
      <c r="D450" s="29">
        <f t="shared" si="57"/>
        <v>2.7572713385043938E-4</v>
      </c>
      <c r="E450" s="3">
        <f t="shared" si="58"/>
        <v>2.0842314654344441E-4</v>
      </c>
      <c r="F450" s="29">
        <f t="shared" si="59"/>
        <v>1.4436867615360487E-2</v>
      </c>
      <c r="G450" s="37">
        <f t="shared" si="54"/>
        <v>4.5653383942862814E-2</v>
      </c>
      <c r="H450" s="35">
        <f t="shared" si="55"/>
        <v>-0.10620565267824916</v>
      </c>
      <c r="I450" s="35">
        <f t="shared" si="60"/>
        <v>5.5596529902438692E-2</v>
      </c>
      <c r="J450" s="5">
        <f t="shared" si="61"/>
        <v>0</v>
      </c>
      <c r="K450" s="5">
        <f t="shared" si="62"/>
        <v>0</v>
      </c>
    </row>
    <row r="451" spans="1:11" x14ac:dyDescent="0.2">
      <c r="A451" s="20">
        <v>41926</v>
      </c>
      <c r="B451" s="21">
        <v>1877.6999510000001</v>
      </c>
      <c r="C451" s="3">
        <f t="shared" si="56"/>
        <v>1.5776197143493004E-3</v>
      </c>
      <c r="D451" s="29">
        <f t="shared" si="57"/>
        <v>2.4888839631035679E-6</v>
      </c>
      <c r="E451" s="3">
        <f t="shared" si="58"/>
        <v>2.2726826298940302E-4</v>
      </c>
      <c r="F451" s="29">
        <f t="shared" si="59"/>
        <v>1.5075419164633633E-2</v>
      </c>
      <c r="G451" s="37">
        <f t="shared" si="54"/>
        <v>4.7672661241995193E-2</v>
      </c>
      <c r="H451" s="35">
        <f t="shared" si="55"/>
        <v>-0.11090319413018471</v>
      </c>
      <c r="I451" s="35">
        <f t="shared" si="60"/>
        <v>6.2343514672298241E-2</v>
      </c>
      <c r="J451" s="5">
        <f t="shared" si="61"/>
        <v>0</v>
      </c>
      <c r="K451" s="5">
        <f t="shared" si="62"/>
        <v>0</v>
      </c>
    </row>
    <row r="452" spans="1:11" x14ac:dyDescent="0.2">
      <c r="A452" s="20">
        <v>41927</v>
      </c>
      <c r="B452" s="21">
        <v>1862.48999</v>
      </c>
      <c r="C452" s="3">
        <f t="shared" si="56"/>
        <v>-8.1333007603821214E-3</v>
      </c>
      <c r="D452" s="29">
        <f t="shared" si="57"/>
        <v>6.6150581258832389E-5</v>
      </c>
      <c r="E452" s="3">
        <f t="shared" si="58"/>
        <v>1.6433003686203919E-4</v>
      </c>
      <c r="F452" s="29">
        <f t="shared" si="59"/>
        <v>1.2819127773060037E-2</v>
      </c>
      <c r="G452" s="37">
        <f t="shared" si="54"/>
        <v>4.0537641379591788E-2</v>
      </c>
      <c r="H452" s="35">
        <f t="shared" si="55"/>
        <v>-9.4304655842043367E-2</v>
      </c>
      <c r="I452" s="35">
        <f t="shared" si="60"/>
        <v>6.8409344173777503E-2</v>
      </c>
      <c r="J452" s="5">
        <f t="shared" si="61"/>
        <v>0</v>
      </c>
      <c r="K452" s="5">
        <f t="shared" si="62"/>
        <v>0</v>
      </c>
    </row>
    <row r="453" spans="1:11" x14ac:dyDescent="0.2">
      <c r="A453" s="20">
        <v>41928</v>
      </c>
      <c r="B453" s="21">
        <v>1862.76001</v>
      </c>
      <c r="C453" s="3">
        <f t="shared" si="56"/>
        <v>1.449674521026141E-4</v>
      </c>
      <c r="D453" s="29">
        <f t="shared" si="57"/>
        <v>2.1015562169123714E-8</v>
      </c>
      <c r="E453" s="3">
        <f t="shared" si="58"/>
        <v>1.3683978929314127E-4</v>
      </c>
      <c r="F453" s="29">
        <f t="shared" si="59"/>
        <v>1.1697854046496788E-2</v>
      </c>
      <c r="G453" s="37">
        <f t="shared" si="54"/>
        <v>3.6991862523147075E-2</v>
      </c>
      <c r="H453" s="35">
        <f t="shared" si="55"/>
        <v>-8.6055940737534253E-2</v>
      </c>
      <c r="I453" s="35">
        <f t="shared" si="60"/>
        <v>6.7270645324135667E-2</v>
      </c>
      <c r="J453" s="5">
        <f t="shared" si="61"/>
        <v>0</v>
      </c>
      <c r="K453" s="5">
        <f t="shared" si="62"/>
        <v>0</v>
      </c>
    </row>
    <row r="454" spans="1:11" x14ac:dyDescent="0.2">
      <c r="A454" s="20">
        <v>41929</v>
      </c>
      <c r="B454" s="21">
        <v>1886.76001</v>
      </c>
      <c r="C454" s="3">
        <f t="shared" si="56"/>
        <v>1.2801813375545616E-2</v>
      </c>
      <c r="D454" s="29">
        <f t="shared" si="57"/>
        <v>1.6388642570229863E-4</v>
      </c>
      <c r="E454" s="3">
        <f t="shared" si="58"/>
        <v>9.8530532648469067E-5</v>
      </c>
      <c r="F454" s="29">
        <f t="shared" si="59"/>
        <v>9.9262547140635607E-3</v>
      </c>
      <c r="G454" s="37">
        <f t="shared" si="54"/>
        <v>3.1389573531424263E-2</v>
      </c>
      <c r="H454" s="35">
        <f t="shared" si="55"/>
        <v>-7.302306765187748E-2</v>
      </c>
      <c r="I454" s="35">
        <f t="shared" si="60"/>
        <v>5.8050600403743491E-2</v>
      </c>
      <c r="J454" s="5">
        <f t="shared" si="61"/>
        <v>0</v>
      </c>
      <c r="K454" s="5">
        <f t="shared" si="62"/>
        <v>0</v>
      </c>
    </row>
    <row r="455" spans="1:11" x14ac:dyDescent="0.2">
      <c r="A455" s="20">
        <v>41932</v>
      </c>
      <c r="B455" s="21">
        <v>1904.01001</v>
      </c>
      <c r="C455" s="3">
        <f t="shared" si="56"/>
        <v>9.1011161201558465E-3</v>
      </c>
      <c r="D455" s="29">
        <f t="shared" si="57"/>
        <v>8.2830314632560611E-5</v>
      </c>
      <c r="E455" s="3">
        <f t="shared" si="58"/>
        <v>1.1683018270354135E-4</v>
      </c>
      <c r="F455" s="29">
        <f t="shared" si="59"/>
        <v>1.0808801168656094E-2</v>
      </c>
      <c r="G455" s="37">
        <f t="shared" si="54"/>
        <v>3.4180430468843039E-2</v>
      </c>
      <c r="H455" s="35">
        <f t="shared" si="55"/>
        <v>-7.9515571754993783E-2</v>
      </c>
      <c r="I455" s="35">
        <f t="shared" si="60"/>
        <v>3.5831376603804511E-2</v>
      </c>
      <c r="J455" s="5">
        <f t="shared" si="61"/>
        <v>0</v>
      </c>
      <c r="K455" s="5">
        <f t="shared" si="62"/>
        <v>0</v>
      </c>
    </row>
    <row r="456" spans="1:11" x14ac:dyDescent="0.2">
      <c r="A456" s="20">
        <v>41933</v>
      </c>
      <c r="B456" s="21">
        <v>1941.280029</v>
      </c>
      <c r="C456" s="3">
        <f t="shared" si="56"/>
        <v>1.9385370551728141E-2</v>
      </c>
      <c r="D456" s="29">
        <f t="shared" si="57"/>
        <v>3.7579259142780865E-4</v>
      </c>
      <c r="E456" s="3">
        <f t="shared" si="58"/>
        <v>1.0731021964366674E-4</v>
      </c>
      <c r="F456" s="29">
        <f t="shared" si="59"/>
        <v>1.0359064612389805E-2</v>
      </c>
      <c r="G456" s="37">
        <f t="shared" si="54"/>
        <v>3.2758238604001094E-2</v>
      </c>
      <c r="H456" s="35">
        <f t="shared" si="55"/>
        <v>-7.6207058733740549E-2</v>
      </c>
      <c r="I456" s="35">
        <f t="shared" si="60"/>
        <v>4.8841788007089833E-2</v>
      </c>
      <c r="J456" s="5">
        <f t="shared" si="61"/>
        <v>0</v>
      </c>
      <c r="K456" s="5">
        <f t="shared" si="62"/>
        <v>0</v>
      </c>
    </row>
    <row r="457" spans="1:11" x14ac:dyDescent="0.2">
      <c r="A457" s="20">
        <v>41934</v>
      </c>
      <c r="B457" s="21">
        <v>1927.1099850000001</v>
      </c>
      <c r="C457" s="3">
        <f t="shared" si="56"/>
        <v>-7.3261006911145487E-3</v>
      </c>
      <c r="D457" s="29">
        <f t="shared" si="57"/>
        <v>5.3671751336349068E-5</v>
      </c>
      <c r="E457" s="3">
        <f t="shared" si="58"/>
        <v>1.8248528374322648E-4</v>
      </c>
      <c r="F457" s="29">
        <f t="shared" si="59"/>
        <v>1.3508711402025971E-2</v>
      </c>
      <c r="G457" s="37">
        <f t="shared" si="54"/>
        <v>4.2718296284288595E-2</v>
      </c>
      <c r="H457" s="35">
        <f t="shared" si="55"/>
        <v>-9.9377617743601515E-2</v>
      </c>
      <c r="I457" s="35">
        <f t="shared" si="60"/>
        <v>4.0381886069181021E-2</v>
      </c>
      <c r="J457" s="5">
        <f t="shared" si="61"/>
        <v>0</v>
      </c>
      <c r="K457" s="5">
        <f t="shared" si="62"/>
        <v>0</v>
      </c>
    </row>
    <row r="458" spans="1:11" x14ac:dyDescent="0.2">
      <c r="A458" s="20">
        <v>41935</v>
      </c>
      <c r="B458" s="21">
        <v>1950.8199460000001</v>
      </c>
      <c r="C458" s="3">
        <f t="shared" si="56"/>
        <v>1.2228305755854488E-2</v>
      </c>
      <c r="D458" s="29">
        <f t="shared" si="57"/>
        <v>1.4953146165866402E-4</v>
      </c>
      <c r="E458" s="3">
        <f t="shared" si="58"/>
        <v>1.4641749466930081E-4</v>
      </c>
      <c r="F458" s="29">
        <f t="shared" si="59"/>
        <v>1.2100309693115329E-2</v>
      </c>
      <c r="G458" s="37">
        <f t="shared" si="54"/>
        <v>3.8264539023657507E-2</v>
      </c>
      <c r="H458" s="35">
        <f t="shared" si="55"/>
        <v>-8.901662900883843E-2</v>
      </c>
      <c r="I458" s="35">
        <f t="shared" si="60"/>
        <v>3.3702720896051724E-2</v>
      </c>
      <c r="J458" s="5">
        <f t="shared" si="61"/>
        <v>0</v>
      </c>
      <c r="K458" s="5">
        <f t="shared" si="62"/>
        <v>0</v>
      </c>
    </row>
    <row r="459" spans="1:11" x14ac:dyDescent="0.2">
      <c r="A459" s="20">
        <v>41936</v>
      </c>
      <c r="B459" s="21">
        <v>1964.579956</v>
      </c>
      <c r="C459" s="3">
        <f t="shared" si="56"/>
        <v>7.0286902960544542E-3</v>
      </c>
      <c r="D459" s="29">
        <f t="shared" si="57"/>
        <v>4.9402487277850047E-5</v>
      </c>
      <c r="E459" s="3">
        <f t="shared" si="58"/>
        <v>1.472894054263225E-4</v>
      </c>
      <c r="F459" s="29">
        <f t="shared" si="59"/>
        <v>1.2136284663204077E-2</v>
      </c>
      <c r="G459" s="37">
        <f t="shared" si="54"/>
        <v>3.8378301867894378E-2</v>
      </c>
      <c r="H459" s="35">
        <f t="shared" si="55"/>
        <v>-8.928128095967372E-2</v>
      </c>
      <c r="I459" s="35">
        <f t="shared" si="60"/>
        <v>3.8320744794945516E-2</v>
      </c>
      <c r="J459" s="5">
        <f t="shared" si="61"/>
        <v>0</v>
      </c>
      <c r="K459" s="5">
        <f t="shared" si="62"/>
        <v>0</v>
      </c>
    </row>
    <row r="460" spans="1:11" x14ac:dyDescent="0.2">
      <c r="A460" s="20">
        <v>41939</v>
      </c>
      <c r="B460" s="21">
        <v>1961.630005</v>
      </c>
      <c r="C460" s="3">
        <f t="shared" si="56"/>
        <v>-1.5026967912613247E-3</v>
      </c>
      <c r="D460" s="29">
        <f t="shared" si="57"/>
        <v>2.2580976464670812E-6</v>
      </c>
      <c r="E460" s="3">
        <f t="shared" si="58"/>
        <v>1.1988106834475021E-4</v>
      </c>
      <c r="F460" s="29">
        <f t="shared" si="59"/>
        <v>1.0949021341871163E-2</v>
      </c>
      <c r="G460" s="37">
        <f t="shared" si="54"/>
        <v>3.4623845590105992E-2</v>
      </c>
      <c r="H460" s="35">
        <f t="shared" si="55"/>
        <v>-8.0547109579661408E-2</v>
      </c>
      <c r="I460" s="35">
        <f t="shared" si="60"/>
        <v>2.7148831858209332E-2</v>
      </c>
      <c r="J460" s="5">
        <f t="shared" si="61"/>
        <v>0</v>
      </c>
      <c r="K460" s="5">
        <f t="shared" si="62"/>
        <v>0</v>
      </c>
    </row>
    <row r="461" spans="1:11" x14ac:dyDescent="0.2">
      <c r="A461" s="20">
        <v>41940</v>
      </c>
      <c r="B461" s="21">
        <v>1985.0500489999999</v>
      </c>
      <c r="C461" s="3">
        <f t="shared" si="56"/>
        <v>1.1868364593755272E-2</v>
      </c>
      <c r="D461" s="29">
        <f t="shared" si="57"/>
        <v>1.4085807813030374E-4</v>
      </c>
      <c r="E461" s="3">
        <f t="shared" si="58"/>
        <v>8.6946636549230932E-5</v>
      </c>
      <c r="F461" s="29">
        <f t="shared" si="59"/>
        <v>9.3245180330798292E-3</v>
      </c>
      <c r="G461" s="37">
        <f t="shared" si="54"/>
        <v>2.9486715067845542E-2</v>
      </c>
      <c r="H461" s="35">
        <f t="shared" si="55"/>
        <v>-6.8596356910530495E-2</v>
      </c>
      <c r="I461" s="35">
        <f t="shared" si="60"/>
        <v>2.7833785128094209E-2</v>
      </c>
      <c r="J461" s="5">
        <f t="shared" si="61"/>
        <v>0</v>
      </c>
      <c r="K461" s="5">
        <f t="shared" si="62"/>
        <v>0</v>
      </c>
    </row>
    <row r="462" spans="1:11" x14ac:dyDescent="0.2">
      <c r="A462" s="20">
        <v>41941</v>
      </c>
      <c r="B462" s="21">
        <v>1982.3000489999999</v>
      </c>
      <c r="C462" s="3">
        <f t="shared" si="56"/>
        <v>-1.3863159905223388E-3</v>
      </c>
      <c r="D462" s="29">
        <f t="shared" si="57"/>
        <v>1.9218720255779334E-6</v>
      </c>
      <c r="E462" s="3">
        <f t="shared" si="58"/>
        <v>1.0204184019193131E-4</v>
      </c>
      <c r="F462" s="29">
        <f t="shared" si="59"/>
        <v>1.0101576124146732E-2</v>
      </c>
      <c r="G462" s="37">
        <f t="shared" si="54"/>
        <v>3.1943988509879499E-2</v>
      </c>
      <c r="H462" s="35">
        <f t="shared" si="55"/>
        <v>-7.4312829758343218E-2</v>
      </c>
      <c r="I462" s="35">
        <f t="shared" si="60"/>
        <v>2.2152692576096214E-2</v>
      </c>
      <c r="J462" s="5">
        <f t="shared" si="61"/>
        <v>0</v>
      </c>
      <c r="K462" s="5">
        <f t="shared" si="62"/>
        <v>0</v>
      </c>
    </row>
    <row r="463" spans="1:11" x14ac:dyDescent="0.2">
      <c r="A463" s="20">
        <v>41942</v>
      </c>
      <c r="B463" s="21">
        <v>1994.650024</v>
      </c>
      <c r="C463" s="3">
        <f t="shared" si="56"/>
        <v>6.2107969535819749E-3</v>
      </c>
      <c r="D463" s="29">
        <f t="shared" si="57"/>
        <v>3.8573998798623139E-5</v>
      </c>
      <c r="E463" s="3">
        <f t="shared" si="58"/>
        <v>7.4008249105352367E-5</v>
      </c>
      <c r="F463" s="29">
        <f t="shared" si="59"/>
        <v>8.6028047231907091E-3</v>
      </c>
      <c r="G463" s="37">
        <f t="shared" si="54"/>
        <v>2.7204457190937E-2</v>
      </c>
      <c r="H463" s="35">
        <f t="shared" si="55"/>
        <v>-6.3287031150571355E-2</v>
      </c>
      <c r="I463" s="35">
        <f t="shared" si="60"/>
        <v>1.0729819283845752E-2</v>
      </c>
      <c r="J463" s="5">
        <f t="shared" si="61"/>
        <v>0</v>
      </c>
      <c r="K463" s="5">
        <f t="shared" si="62"/>
        <v>0</v>
      </c>
    </row>
    <row r="464" spans="1:11" x14ac:dyDescent="0.2">
      <c r="A464" s="20">
        <v>41943</v>
      </c>
      <c r="B464" s="21">
        <v>2018.0500489999999</v>
      </c>
      <c r="C464" s="3">
        <f t="shared" si="56"/>
        <v>1.166311452590388E-2</v>
      </c>
      <c r="D464" s="29">
        <f t="shared" si="57"/>
        <v>1.3602824044435009E-4</v>
      </c>
      <c r="E464" s="3">
        <f t="shared" si="58"/>
        <v>6.4086659019468184E-5</v>
      </c>
      <c r="F464" s="29">
        <f t="shared" si="59"/>
        <v>8.0054143565132328E-3</v>
      </c>
      <c r="G464" s="37">
        <f t="shared" ref="G464:G527" si="63">SQRT(T_)*F464</f>
        <v>2.5315342979993018E-2</v>
      </c>
      <c r="H464" s="35">
        <f t="shared" ref="H464:H527" si="64">G464*factor_var6</f>
        <v>-5.889229432212148E-2</v>
      </c>
      <c r="I464" s="35">
        <f t="shared" si="60"/>
        <v>1.1583836861844726E-2</v>
      </c>
      <c r="J464" s="5">
        <f t="shared" si="61"/>
        <v>0</v>
      </c>
      <c r="K464" s="5">
        <f t="shared" si="62"/>
        <v>0</v>
      </c>
    </row>
    <row r="465" spans="1:11" x14ac:dyDescent="0.2">
      <c r="A465" s="20">
        <v>41946</v>
      </c>
      <c r="B465" s="21">
        <v>2017.8100589999999</v>
      </c>
      <c r="C465" s="3">
        <f t="shared" ref="C465:C528" si="65">LN(B465/B464)</f>
        <v>-1.1892880023623562E-4</v>
      </c>
      <c r="D465" s="29">
        <f t="shared" ref="D465:D528" si="66">C465^2</f>
        <v>1.4144059525630438E-8</v>
      </c>
      <c r="E465" s="3">
        <f t="shared" ref="E465:E528" si="67">E464*lambda+D464*(1-lambda)</f>
        <v>8.4230301818435124E-5</v>
      </c>
      <c r="F465" s="29">
        <f t="shared" ref="F465:F528" si="68">SQRT(E465)</f>
        <v>9.1777067842917677E-3</v>
      </c>
      <c r="G465" s="37">
        <f t="shared" si="63"/>
        <v>2.9022457135541635E-2</v>
      </c>
      <c r="H465" s="35">
        <f t="shared" si="64"/>
        <v>-6.7516331456708711E-2</v>
      </c>
      <c r="I465" s="35">
        <f t="shared" ref="I465:I528" si="69">LN(B476/B466)</f>
        <v>1.9538539689117514E-2</v>
      </c>
      <c r="J465" s="5">
        <f t="shared" ref="J465:J528" si="70">IF(I465&lt;H465, 1, 0)</f>
        <v>0</v>
      </c>
      <c r="K465" s="5">
        <f t="shared" si="62"/>
        <v>0</v>
      </c>
    </row>
    <row r="466" spans="1:11" x14ac:dyDescent="0.2">
      <c r="A466" s="20">
        <v>41947</v>
      </c>
      <c r="B466" s="21">
        <v>2012.099976</v>
      </c>
      <c r="C466" s="3">
        <f t="shared" si="65"/>
        <v>-2.8338532482108702E-3</v>
      </c>
      <c r="D466" s="29">
        <f t="shared" si="66"/>
        <v>8.0307242323953E-6</v>
      </c>
      <c r="E466" s="3">
        <f t="shared" si="67"/>
        <v>6.0649777645940462E-5</v>
      </c>
      <c r="F466" s="29">
        <f t="shared" si="68"/>
        <v>7.7877967131879128E-3</v>
      </c>
      <c r="G466" s="37">
        <f t="shared" si="63"/>
        <v>2.4627175568046871E-2</v>
      </c>
      <c r="H466" s="35">
        <f t="shared" si="64"/>
        <v>-5.7291377526356373E-2</v>
      </c>
      <c r="I466" s="35">
        <f t="shared" si="69"/>
        <v>1.2351942162467671E-2</v>
      </c>
      <c r="J466" s="5">
        <f t="shared" si="70"/>
        <v>0</v>
      </c>
      <c r="K466" s="5">
        <f t="shared" ref="K466:K529" si="71">IF(J465*J466=0, 0, 1)</f>
        <v>0</v>
      </c>
    </row>
    <row r="467" spans="1:11" x14ac:dyDescent="0.2">
      <c r="A467" s="20">
        <v>41948</v>
      </c>
      <c r="B467" s="21">
        <v>2023.5699460000001</v>
      </c>
      <c r="C467" s="3">
        <f t="shared" si="65"/>
        <v>5.6843107121705662E-3</v>
      </c>
      <c r="D467" s="29">
        <f t="shared" si="66"/>
        <v>3.2311388272497049E-5</v>
      </c>
      <c r="E467" s="3">
        <f t="shared" si="67"/>
        <v>4.5916442690147817E-5</v>
      </c>
      <c r="F467" s="29">
        <f t="shared" si="68"/>
        <v>6.776167256653854E-3</v>
      </c>
      <c r="G467" s="37">
        <f t="shared" si="63"/>
        <v>2.1428122337280937E-2</v>
      </c>
      <c r="H467" s="35">
        <f t="shared" si="64"/>
        <v>-4.9849266844020558E-2</v>
      </c>
      <c r="I467" s="35">
        <f t="shared" si="69"/>
        <v>1.054870221281707E-2</v>
      </c>
      <c r="J467" s="5">
        <f t="shared" si="70"/>
        <v>0</v>
      </c>
      <c r="K467" s="5">
        <f t="shared" si="71"/>
        <v>0</v>
      </c>
    </row>
    <row r="468" spans="1:11" x14ac:dyDescent="0.2">
      <c r="A468" s="20">
        <v>41949</v>
      </c>
      <c r="B468" s="21">
        <v>2031.209961</v>
      </c>
      <c r="C468" s="3">
        <f t="shared" si="65"/>
        <v>3.7684038179458044E-3</v>
      </c>
      <c r="D468" s="29">
        <f t="shared" si="66"/>
        <v>1.4200867335108516E-5</v>
      </c>
      <c r="E468" s="3">
        <f t="shared" si="67"/>
        <v>4.2107027453205604E-5</v>
      </c>
      <c r="F468" s="29">
        <f t="shared" si="68"/>
        <v>6.4889927918904029E-3</v>
      </c>
      <c r="G468" s="37">
        <f t="shared" si="63"/>
        <v>2.0519996942788665E-2</v>
      </c>
      <c r="H468" s="35">
        <f t="shared" si="64"/>
        <v>-4.7736651263180961E-2</v>
      </c>
      <c r="I468" s="35">
        <f t="shared" si="69"/>
        <v>1.542238969363055E-2</v>
      </c>
      <c r="J468" s="5">
        <f t="shared" si="70"/>
        <v>0</v>
      </c>
      <c r="K468" s="5">
        <f t="shared" si="71"/>
        <v>0</v>
      </c>
    </row>
    <row r="469" spans="1:11" x14ac:dyDescent="0.2">
      <c r="A469" s="20">
        <v>41950</v>
      </c>
      <c r="B469" s="21">
        <v>2031.920044</v>
      </c>
      <c r="C469" s="3">
        <f t="shared" si="65"/>
        <v>3.4952512292501896E-4</v>
      </c>
      <c r="D469" s="29">
        <f t="shared" si="66"/>
        <v>1.2216781155574961E-7</v>
      </c>
      <c r="E469" s="3">
        <f t="shared" si="67"/>
        <v>3.4293302620138419E-5</v>
      </c>
      <c r="F469" s="29">
        <f t="shared" si="68"/>
        <v>5.8560483792518669E-3</v>
      </c>
      <c r="G469" s="37">
        <f t="shared" si="63"/>
        <v>1.8518450966573424E-2</v>
      </c>
      <c r="H469" s="35">
        <f t="shared" si="64"/>
        <v>-4.3080359036617638E-2</v>
      </c>
      <c r="I469" s="35">
        <f t="shared" si="69"/>
        <v>1.5166992346883843E-2</v>
      </c>
      <c r="J469" s="5">
        <f t="shared" si="70"/>
        <v>0</v>
      </c>
      <c r="K469" s="5">
        <f t="shared" si="71"/>
        <v>0</v>
      </c>
    </row>
    <row r="470" spans="1:11" x14ac:dyDescent="0.2">
      <c r="A470" s="20">
        <v>41953</v>
      </c>
      <c r="B470" s="21">
        <v>2038.26001</v>
      </c>
      <c r="C470" s="3">
        <f t="shared" si="65"/>
        <v>3.1153271076324886E-3</v>
      </c>
      <c r="D470" s="29">
        <f t="shared" si="66"/>
        <v>9.7052629875498071E-6</v>
      </c>
      <c r="E470" s="3">
        <f t="shared" si="67"/>
        <v>2.472538487373527E-5</v>
      </c>
      <c r="F470" s="29">
        <f t="shared" si="68"/>
        <v>4.9724626568467328E-3</v>
      </c>
      <c r="G470" s="37">
        <f t="shared" si="63"/>
        <v>1.572430757576793E-2</v>
      </c>
      <c r="H470" s="35">
        <f t="shared" si="64"/>
        <v>-3.658020949965201E-2</v>
      </c>
      <c r="I470" s="35">
        <f t="shared" si="69"/>
        <v>1.3319849130676723E-2</v>
      </c>
      <c r="J470" s="5">
        <f t="shared" si="70"/>
        <v>0</v>
      </c>
      <c r="K470" s="5">
        <f t="shared" si="71"/>
        <v>0</v>
      </c>
    </row>
    <row r="471" spans="1:11" x14ac:dyDescent="0.2">
      <c r="A471" s="20">
        <v>41954</v>
      </c>
      <c r="B471" s="21">
        <v>2039.6800539999999</v>
      </c>
      <c r="C471" s="3">
        <f t="shared" si="65"/>
        <v>6.9645165701919096E-4</v>
      </c>
      <c r="D471" s="29">
        <f t="shared" si="66"/>
        <v>4.8504491056477677E-7</v>
      </c>
      <c r="E471" s="3">
        <f t="shared" si="67"/>
        <v>2.051975074560334E-5</v>
      </c>
      <c r="F471" s="29">
        <f t="shared" si="68"/>
        <v>4.5298731489527757E-3</v>
      </c>
      <c r="G471" s="37">
        <f t="shared" si="63"/>
        <v>1.4324716662329953E-2</v>
      </c>
      <c r="H471" s="35">
        <f t="shared" si="64"/>
        <v>-3.3324274153648692E-2</v>
      </c>
      <c r="I471" s="35">
        <f t="shared" si="69"/>
        <v>1.6823264406237735E-2</v>
      </c>
      <c r="J471" s="5">
        <f t="shared" si="70"/>
        <v>0</v>
      </c>
      <c r="K471" s="5">
        <f t="shared" si="71"/>
        <v>0</v>
      </c>
    </row>
    <row r="472" spans="1:11" x14ac:dyDescent="0.2">
      <c r="A472" s="20">
        <v>41955</v>
      </c>
      <c r="B472" s="21">
        <v>2038.25</v>
      </c>
      <c r="C472" s="3">
        <f t="shared" si="65"/>
        <v>-7.0136272063750277E-4</v>
      </c>
      <c r="D472" s="29">
        <f t="shared" si="66"/>
        <v>4.9190966590003976E-7</v>
      </c>
      <c r="E472" s="3">
        <f t="shared" si="67"/>
        <v>1.4910033111792542E-5</v>
      </c>
      <c r="F472" s="29">
        <f t="shared" si="68"/>
        <v>3.8613512028553608E-3</v>
      </c>
      <c r="G472" s="37">
        <f t="shared" si="63"/>
        <v>1.2210664646853808E-2</v>
      </c>
      <c r="H472" s="35">
        <f t="shared" si="64"/>
        <v>-2.840625374183401E-2</v>
      </c>
      <c r="I472" s="35">
        <f t="shared" si="69"/>
        <v>1.374789562443321E-2</v>
      </c>
      <c r="J472" s="5">
        <f t="shared" si="70"/>
        <v>0</v>
      </c>
      <c r="K472" s="5">
        <f t="shared" si="71"/>
        <v>0</v>
      </c>
    </row>
    <row r="473" spans="1:11" x14ac:dyDescent="0.2">
      <c r="A473" s="20">
        <v>41956</v>
      </c>
      <c r="B473" s="21">
        <v>2039.329956</v>
      </c>
      <c r="C473" s="3">
        <f t="shared" si="65"/>
        <v>5.2970440158390175E-4</v>
      </c>
      <c r="D473" s="29">
        <f t="shared" si="66"/>
        <v>2.8058675305735946E-7</v>
      </c>
      <c r="E473" s="3">
        <f t="shared" si="67"/>
        <v>1.0872958546942639E-5</v>
      </c>
      <c r="F473" s="29">
        <f t="shared" si="68"/>
        <v>3.2974169507271355E-3</v>
      </c>
      <c r="G473" s="37">
        <f t="shared" si="63"/>
        <v>1.0427347959544959E-2</v>
      </c>
      <c r="H473" s="35">
        <f t="shared" si="64"/>
        <v>-2.4257638757571514E-2</v>
      </c>
      <c r="I473" s="35">
        <f t="shared" si="69"/>
        <v>6.6548646516189991E-3</v>
      </c>
      <c r="J473" s="5">
        <f t="shared" si="70"/>
        <v>0</v>
      </c>
      <c r="K473" s="5">
        <f t="shared" si="71"/>
        <v>0</v>
      </c>
    </row>
    <row r="474" spans="1:11" x14ac:dyDescent="0.2">
      <c r="A474" s="20">
        <v>41957</v>
      </c>
      <c r="B474" s="21">
        <v>2039.8199460000001</v>
      </c>
      <c r="C474" s="3">
        <f t="shared" si="65"/>
        <v>2.4024123365344922E-4</v>
      </c>
      <c r="D474" s="29">
        <f t="shared" si="66"/>
        <v>5.7715850347331178E-8</v>
      </c>
      <c r="E474" s="3">
        <f t="shared" si="67"/>
        <v>7.9070944446547597E-6</v>
      </c>
      <c r="F474" s="29">
        <f t="shared" si="68"/>
        <v>2.8119556263665967E-3</v>
      </c>
      <c r="G474" s="37">
        <f t="shared" si="63"/>
        <v>8.892184458643872E-3</v>
      </c>
      <c r="H474" s="35">
        <f t="shared" si="64"/>
        <v>-2.0686314410945175E-2</v>
      </c>
      <c r="I474" s="35">
        <f t="shared" si="69"/>
        <v>1.2283942913713172E-2</v>
      </c>
      <c r="J474" s="5">
        <f t="shared" si="70"/>
        <v>0</v>
      </c>
      <c r="K474" s="5">
        <f t="shared" si="71"/>
        <v>0</v>
      </c>
    </row>
    <row r="475" spans="1:11" x14ac:dyDescent="0.2">
      <c r="A475" s="20">
        <v>41960</v>
      </c>
      <c r="B475" s="21">
        <v>2041.3199460000001</v>
      </c>
      <c r="C475" s="3">
        <f t="shared" si="65"/>
        <v>7.3508877776274207E-4</v>
      </c>
      <c r="D475" s="29">
        <f t="shared" si="66"/>
        <v>5.4035551119272204E-7</v>
      </c>
      <c r="E475" s="3">
        <f t="shared" si="67"/>
        <v>5.7092684382486793E-6</v>
      </c>
      <c r="F475" s="29">
        <f t="shared" si="68"/>
        <v>2.3894075496341512E-3</v>
      </c>
      <c r="G475" s="37">
        <f t="shared" si="63"/>
        <v>7.5559701152457448E-3</v>
      </c>
      <c r="H475" s="35">
        <f t="shared" si="64"/>
        <v>-1.7577815013918065E-2</v>
      </c>
      <c r="I475" s="35">
        <f t="shared" si="69"/>
        <v>1.0920767025247921E-2</v>
      </c>
      <c r="J475" s="5">
        <f t="shared" si="70"/>
        <v>0</v>
      </c>
      <c r="K475" s="5">
        <f t="shared" si="71"/>
        <v>0</v>
      </c>
    </row>
    <row r="476" spans="1:11" x14ac:dyDescent="0.2">
      <c r="A476" s="20">
        <v>41961</v>
      </c>
      <c r="B476" s="21">
        <v>2051.8000489999999</v>
      </c>
      <c r="C476" s="3">
        <f t="shared" si="65"/>
        <v>5.1208495790618968E-3</v>
      </c>
      <c r="D476" s="29">
        <f t="shared" si="66"/>
        <v>2.6223100411378406E-5</v>
      </c>
      <c r="E476" s="3">
        <f t="shared" si="67"/>
        <v>4.2619728186730112E-6</v>
      </c>
      <c r="F476" s="29">
        <f t="shared" si="68"/>
        <v>2.0644546056217878E-3</v>
      </c>
      <c r="G476" s="37">
        <f t="shared" si="63"/>
        <v>6.5283786797895021E-3</v>
      </c>
      <c r="H476" s="35">
        <f t="shared" si="64"/>
        <v>-1.5187279862661858E-2</v>
      </c>
      <c r="I476" s="35">
        <f t="shared" si="69"/>
        <v>1.1260482228532093E-2</v>
      </c>
      <c r="J476" s="5">
        <f t="shared" si="70"/>
        <v>0</v>
      </c>
      <c r="K476" s="5">
        <f t="shared" si="71"/>
        <v>0</v>
      </c>
    </row>
    <row r="477" spans="1:11" x14ac:dyDescent="0.2">
      <c r="A477" s="20">
        <v>41962</v>
      </c>
      <c r="B477" s="21">
        <v>2048.719971</v>
      </c>
      <c r="C477" s="3">
        <f t="shared" si="65"/>
        <v>-1.5022868144790934E-3</v>
      </c>
      <c r="D477" s="29">
        <f t="shared" si="66"/>
        <v>2.2568656729577418E-6</v>
      </c>
      <c r="E477" s="3">
        <f t="shared" si="67"/>
        <v>1.0411088544630523E-5</v>
      </c>
      <c r="F477" s="29">
        <f t="shared" si="68"/>
        <v>3.2266218471693462E-3</v>
      </c>
      <c r="G477" s="37">
        <f t="shared" si="63"/>
        <v>1.0203474185114855E-2</v>
      </c>
      <c r="H477" s="35">
        <f t="shared" si="64"/>
        <v>-2.3736830478372543E-2</v>
      </c>
      <c r="I477" s="35">
        <f t="shared" si="69"/>
        <v>1.0959149808482217E-2</v>
      </c>
      <c r="J477" s="5">
        <f t="shared" si="70"/>
        <v>0</v>
      </c>
      <c r="K477" s="5">
        <f t="shared" si="71"/>
        <v>0</v>
      </c>
    </row>
    <row r="478" spans="1:11" x14ac:dyDescent="0.2">
      <c r="A478" s="20">
        <v>41963</v>
      </c>
      <c r="B478" s="21">
        <v>2052.75</v>
      </c>
      <c r="C478" s="3">
        <f t="shared" si="65"/>
        <v>1.9651638682952766E-3</v>
      </c>
      <c r="D478" s="29">
        <f t="shared" si="66"/>
        <v>3.8618690292532557E-6</v>
      </c>
      <c r="E478" s="3">
        <f t="shared" si="67"/>
        <v>8.1279061405621448E-6</v>
      </c>
      <c r="F478" s="29">
        <f t="shared" si="68"/>
        <v>2.8509482879494931E-3</v>
      </c>
      <c r="G478" s="37">
        <f t="shared" si="63"/>
        <v>9.0154900812779697E-3</v>
      </c>
      <c r="H478" s="35">
        <f t="shared" si="64"/>
        <v>-2.0973166184017292E-2</v>
      </c>
      <c r="I478" s="35">
        <f t="shared" si="69"/>
        <v>-1.5470846574471766E-3</v>
      </c>
      <c r="J478" s="5">
        <f t="shared" si="70"/>
        <v>0</v>
      </c>
      <c r="K478" s="5">
        <f t="shared" si="71"/>
        <v>0</v>
      </c>
    </row>
    <row r="479" spans="1:11" x14ac:dyDescent="0.2">
      <c r="A479" s="20">
        <v>41964</v>
      </c>
      <c r="B479" s="21">
        <v>2063.5</v>
      </c>
      <c r="C479" s="3">
        <f t="shared" si="65"/>
        <v>5.2232126037382535E-3</v>
      </c>
      <c r="D479" s="29">
        <f t="shared" si="66"/>
        <v>2.7281949903850147E-5</v>
      </c>
      <c r="E479" s="3">
        <f t="shared" si="67"/>
        <v>6.9334157493956557E-6</v>
      </c>
      <c r="F479" s="29">
        <f t="shared" si="68"/>
        <v>2.6331380042442999E-3</v>
      </c>
      <c r="G479" s="37">
        <f t="shared" si="63"/>
        <v>8.3267134869621021E-3</v>
      </c>
      <c r="H479" s="35">
        <f t="shared" si="64"/>
        <v>-1.9370832218141482E-2</v>
      </c>
      <c r="I479" s="35">
        <f t="shared" si="69"/>
        <v>-4.6448666158154534E-3</v>
      </c>
      <c r="J479" s="5">
        <f t="shared" si="70"/>
        <v>0</v>
      </c>
      <c r="K479" s="5">
        <f t="shared" si="71"/>
        <v>0</v>
      </c>
    </row>
    <row r="480" spans="1:11" x14ac:dyDescent="0.2">
      <c r="A480" s="20">
        <v>41967</v>
      </c>
      <c r="B480" s="21">
        <v>2069.4099120000001</v>
      </c>
      <c r="C480" s="3">
        <f t="shared" si="65"/>
        <v>2.8599297608858914E-3</v>
      </c>
      <c r="D480" s="29">
        <f t="shared" si="66"/>
        <v>8.1791982372008322E-6</v>
      </c>
      <c r="E480" s="3">
        <f t="shared" si="67"/>
        <v>1.2631005312642914E-5</v>
      </c>
      <c r="F480" s="29">
        <f t="shared" si="68"/>
        <v>3.5540125650654238E-3</v>
      </c>
      <c r="G480" s="37">
        <f t="shared" si="63"/>
        <v>1.1238774538464108E-2</v>
      </c>
      <c r="H480" s="35">
        <f t="shared" si="64"/>
        <v>-2.6145299254380309E-2</v>
      </c>
      <c r="I480" s="35">
        <f t="shared" si="69"/>
        <v>-1.9980295891693506E-2</v>
      </c>
      <c r="J480" s="5">
        <f t="shared" si="70"/>
        <v>0</v>
      </c>
      <c r="K480" s="5">
        <f t="shared" si="71"/>
        <v>0</v>
      </c>
    </row>
    <row r="481" spans="1:11" x14ac:dyDescent="0.2">
      <c r="A481" s="20">
        <v>41968</v>
      </c>
      <c r="B481" s="21">
        <v>2067.030029</v>
      </c>
      <c r="C481" s="3">
        <f t="shared" si="65"/>
        <v>-1.1506915591880367E-3</v>
      </c>
      <c r="D481" s="29">
        <f t="shared" si="66"/>
        <v>1.3240910643865951E-6</v>
      </c>
      <c r="E481" s="3">
        <f t="shared" si="67"/>
        <v>1.1384499331519131E-5</v>
      </c>
      <c r="F481" s="29">
        <f t="shared" si="68"/>
        <v>3.3740923715155058E-3</v>
      </c>
      <c r="G481" s="37">
        <f t="shared" si="63"/>
        <v>1.0669816929788032E-2</v>
      </c>
      <c r="H481" s="35">
        <f t="shared" si="64"/>
        <v>-2.4821705931017356E-2</v>
      </c>
      <c r="I481" s="35">
        <f t="shared" si="69"/>
        <v>-1.8256914675378672E-2</v>
      </c>
      <c r="J481" s="5">
        <f t="shared" si="70"/>
        <v>0</v>
      </c>
      <c r="K481" s="5">
        <f t="shared" si="71"/>
        <v>0</v>
      </c>
    </row>
    <row r="482" spans="1:11" x14ac:dyDescent="0.2">
      <c r="A482" s="20">
        <v>41969</v>
      </c>
      <c r="B482" s="21">
        <v>2072.830078</v>
      </c>
      <c r="C482" s="3">
        <f t="shared" si="65"/>
        <v>2.8020525549233778E-3</v>
      </c>
      <c r="D482" s="29">
        <f t="shared" si="66"/>
        <v>7.8514985205526295E-6</v>
      </c>
      <c r="E482" s="3">
        <f t="shared" si="67"/>
        <v>8.5675850167220208E-6</v>
      </c>
      <c r="F482" s="29">
        <f t="shared" si="68"/>
        <v>2.9270437333121656E-3</v>
      </c>
      <c r="G482" s="37">
        <f t="shared" si="63"/>
        <v>9.2561250081889136E-3</v>
      </c>
      <c r="H482" s="35">
        <f t="shared" si="64"/>
        <v>-2.1532966734656538E-2</v>
      </c>
      <c r="I482" s="35">
        <f t="shared" si="69"/>
        <v>-3.2057716087259297E-2</v>
      </c>
      <c r="J482" s="5">
        <f t="shared" si="70"/>
        <v>1</v>
      </c>
      <c r="K482" s="5">
        <f t="shared" si="71"/>
        <v>0</v>
      </c>
    </row>
    <row r="483" spans="1:11" x14ac:dyDescent="0.2">
      <c r="A483" s="20">
        <v>41971</v>
      </c>
      <c r="B483" s="21">
        <v>2067.5600589999999</v>
      </c>
      <c r="C483" s="3">
        <f t="shared" si="65"/>
        <v>-2.5456643802205699E-3</v>
      </c>
      <c r="D483" s="29">
        <f t="shared" si="66"/>
        <v>6.4804071367237781E-6</v>
      </c>
      <c r="E483" s="3">
        <f t="shared" si="67"/>
        <v>8.3670807977945919E-6</v>
      </c>
      <c r="F483" s="29">
        <f t="shared" si="68"/>
        <v>2.8925906723549035E-3</v>
      </c>
      <c r="G483" s="37">
        <f t="shared" si="63"/>
        <v>9.1471748631993446E-3</v>
      </c>
      <c r="H483" s="35">
        <f t="shared" si="64"/>
        <v>-2.1279510796483613E-2</v>
      </c>
      <c r="I483" s="35">
        <f t="shared" si="69"/>
        <v>-3.1567712533609453E-2</v>
      </c>
      <c r="J483" s="5">
        <f t="shared" si="70"/>
        <v>1</v>
      </c>
      <c r="K483" s="5">
        <f t="shared" si="71"/>
        <v>1</v>
      </c>
    </row>
    <row r="484" spans="1:11" x14ac:dyDescent="0.2">
      <c r="A484" s="20">
        <v>41974</v>
      </c>
      <c r="B484" s="21">
        <v>2053.4399410000001</v>
      </c>
      <c r="C484" s="3">
        <f t="shared" si="65"/>
        <v>-6.8527897391607124E-3</v>
      </c>
      <c r="D484" s="29">
        <f t="shared" si="66"/>
        <v>4.6960727209146346E-5</v>
      </c>
      <c r="E484" s="3">
        <f t="shared" si="67"/>
        <v>7.8388121726947643E-6</v>
      </c>
      <c r="F484" s="29">
        <f t="shared" si="68"/>
        <v>2.7997878799464011E-3</v>
      </c>
      <c r="G484" s="37">
        <f t="shared" si="63"/>
        <v>8.8537066659646925E-3</v>
      </c>
      <c r="H484" s="35">
        <f t="shared" si="64"/>
        <v>-2.0596801679748183E-2</v>
      </c>
      <c r="I484" s="35">
        <f t="shared" si="69"/>
        <v>-4.6457139616553081E-2</v>
      </c>
      <c r="J484" s="5">
        <f t="shared" si="70"/>
        <v>1</v>
      </c>
      <c r="K484" s="5">
        <f t="shared" si="71"/>
        <v>1</v>
      </c>
    </row>
    <row r="485" spans="1:11" x14ac:dyDescent="0.2">
      <c r="A485" s="20">
        <v>41975</v>
      </c>
      <c r="B485" s="21">
        <v>2066.5500489999999</v>
      </c>
      <c r="C485" s="3">
        <f t="shared" si="65"/>
        <v>6.3641670398569801E-3</v>
      </c>
      <c r="D485" s="29">
        <f t="shared" si="66"/>
        <v>4.0502622111201956E-5</v>
      </c>
      <c r="E485" s="3">
        <f t="shared" si="67"/>
        <v>1.8792948382901209E-5</v>
      </c>
      <c r="F485" s="29">
        <f t="shared" si="68"/>
        <v>4.3350834343644654E-3</v>
      </c>
      <c r="G485" s="37">
        <f t="shared" si="63"/>
        <v>1.3708737499456764E-2</v>
      </c>
      <c r="H485" s="35">
        <f t="shared" si="64"/>
        <v>-3.1891292337645198E-2</v>
      </c>
      <c r="I485" s="35">
        <f t="shared" si="69"/>
        <v>-3.0066739770391579E-2</v>
      </c>
      <c r="J485" s="5">
        <f t="shared" si="70"/>
        <v>0</v>
      </c>
      <c r="K485" s="5">
        <f t="shared" si="71"/>
        <v>0</v>
      </c>
    </row>
    <row r="486" spans="1:11" x14ac:dyDescent="0.2">
      <c r="A486" s="20">
        <v>41976</v>
      </c>
      <c r="B486" s="21">
        <v>2074.330078</v>
      </c>
      <c r="C486" s="3">
        <f t="shared" si="65"/>
        <v>3.7576736905965669E-3</v>
      </c>
      <c r="D486" s="29">
        <f t="shared" si="66"/>
        <v>1.4120111565001624E-5</v>
      </c>
      <c r="E486" s="3">
        <f t="shared" si="67"/>
        <v>2.4871657026825418E-5</v>
      </c>
      <c r="F486" s="29">
        <f t="shared" si="68"/>
        <v>4.9871491883465265E-3</v>
      </c>
      <c r="G486" s="37">
        <f t="shared" si="63"/>
        <v>1.5770750466235085E-2</v>
      </c>
      <c r="H486" s="35">
        <f t="shared" si="64"/>
        <v>-3.6688251819154589E-2</v>
      </c>
      <c r="I486" s="35">
        <f t="shared" si="69"/>
        <v>-5.1727936755559534E-3</v>
      </c>
      <c r="J486" s="5">
        <f t="shared" si="70"/>
        <v>0</v>
      </c>
      <c r="K486" s="5">
        <f t="shared" si="71"/>
        <v>0</v>
      </c>
    </row>
    <row r="487" spans="1:11" x14ac:dyDescent="0.2">
      <c r="A487" s="20">
        <v>41977</v>
      </c>
      <c r="B487" s="21">
        <v>2071.919922</v>
      </c>
      <c r="C487" s="3">
        <f t="shared" si="65"/>
        <v>-1.162571611194858E-3</v>
      </c>
      <c r="D487" s="29">
        <f t="shared" si="66"/>
        <v>1.3515727511562082E-6</v>
      </c>
      <c r="E487" s="3">
        <f t="shared" si="67"/>
        <v>2.1861224297514755E-5</v>
      </c>
      <c r="F487" s="29">
        <f t="shared" si="68"/>
        <v>4.675598816998177E-3</v>
      </c>
      <c r="G487" s="37">
        <f t="shared" si="63"/>
        <v>1.4785541686903039E-2</v>
      </c>
      <c r="H487" s="35">
        <f t="shared" si="64"/>
        <v>-3.4396313469869114E-2</v>
      </c>
      <c r="I487" s="35">
        <f t="shared" si="69"/>
        <v>-2.2769870949801391E-3</v>
      </c>
      <c r="J487" s="5">
        <f t="shared" si="70"/>
        <v>0</v>
      </c>
      <c r="K487" s="5">
        <f t="shared" si="71"/>
        <v>0</v>
      </c>
    </row>
    <row r="488" spans="1:11" x14ac:dyDescent="0.2">
      <c r="A488" s="20">
        <v>41978</v>
      </c>
      <c r="B488" s="21">
        <v>2075.3701169999999</v>
      </c>
      <c r="C488" s="3">
        <f t="shared" si="65"/>
        <v>1.6638314482451343E-3</v>
      </c>
      <c r="D488" s="29">
        <f t="shared" si="66"/>
        <v>2.7683350881695011E-6</v>
      </c>
      <c r="E488" s="3">
        <f t="shared" si="67"/>
        <v>1.6118521864534361E-5</v>
      </c>
      <c r="F488" s="29">
        <f t="shared" si="68"/>
        <v>4.014787897826529E-3</v>
      </c>
      <c r="G488" s="37">
        <f t="shared" si="63"/>
        <v>1.2695874079611202E-2</v>
      </c>
      <c r="H488" s="35">
        <f t="shared" si="64"/>
        <v>-2.9535019674193738E-2</v>
      </c>
      <c r="I488" s="35">
        <f t="shared" si="69"/>
        <v>8.8092573830793851E-3</v>
      </c>
      <c r="J488" s="5">
        <f t="shared" si="70"/>
        <v>0</v>
      </c>
      <c r="K488" s="5">
        <f t="shared" si="71"/>
        <v>0</v>
      </c>
    </row>
    <row r="489" spans="1:11" x14ac:dyDescent="0.2">
      <c r="A489" s="20">
        <v>41981</v>
      </c>
      <c r="B489" s="21">
        <v>2060.3100589999999</v>
      </c>
      <c r="C489" s="3">
        <f t="shared" si="65"/>
        <v>-7.2830218621909391E-3</v>
      </c>
      <c r="D489" s="29">
        <f t="shared" si="66"/>
        <v>5.3042407445151177E-5</v>
      </c>
      <c r="E489" s="3">
        <f t="shared" si="67"/>
        <v>1.2380469567152199E-5</v>
      </c>
      <c r="F489" s="29">
        <f t="shared" si="68"/>
        <v>3.5185891444089062E-3</v>
      </c>
      <c r="G489" s="37">
        <f t="shared" si="63"/>
        <v>1.1126755846675256E-2</v>
      </c>
      <c r="H489" s="35">
        <f t="shared" si="64"/>
        <v>-2.5884704808884478E-2</v>
      </c>
      <c r="I489" s="35">
        <f t="shared" si="69"/>
        <v>1.0791948300368975E-2</v>
      </c>
      <c r="J489" s="5">
        <f t="shared" si="70"/>
        <v>0</v>
      </c>
      <c r="K489" s="5">
        <f t="shared" si="71"/>
        <v>0</v>
      </c>
    </row>
    <row r="490" spans="1:11" x14ac:dyDescent="0.2">
      <c r="A490" s="20">
        <v>41982</v>
      </c>
      <c r="B490" s="21">
        <v>2059.820068</v>
      </c>
      <c r="C490" s="3">
        <f t="shared" si="65"/>
        <v>-2.3785219748231713E-4</v>
      </c>
      <c r="D490" s="29">
        <f t="shared" si="66"/>
        <v>5.6573667847167186E-8</v>
      </c>
      <c r="E490" s="3">
        <f t="shared" si="67"/>
        <v>2.3765812172991915E-5</v>
      </c>
      <c r="F490" s="29">
        <f t="shared" si="68"/>
        <v>4.8750191971921415E-3</v>
      </c>
      <c r="G490" s="37">
        <f t="shared" si="63"/>
        <v>1.5416164300172697E-2</v>
      </c>
      <c r="H490" s="35">
        <f t="shared" si="64"/>
        <v>-3.5863361045571057E-2</v>
      </c>
      <c r="I490" s="35">
        <f t="shared" si="69"/>
        <v>2.7138762924389805E-2</v>
      </c>
      <c r="J490" s="5">
        <f t="shared" si="70"/>
        <v>0</v>
      </c>
      <c r="K490" s="5">
        <f t="shared" si="71"/>
        <v>0</v>
      </c>
    </row>
    <row r="491" spans="1:11" x14ac:dyDescent="0.2">
      <c r="A491" s="20">
        <v>41983</v>
      </c>
      <c r="B491" s="21">
        <v>2026.1400149999999</v>
      </c>
      <c r="C491" s="3">
        <f t="shared" si="65"/>
        <v>-1.6486120835066051E-2</v>
      </c>
      <c r="D491" s="29">
        <f t="shared" si="66"/>
        <v>2.7179218018839895E-4</v>
      </c>
      <c r="E491" s="3">
        <f t="shared" si="67"/>
        <v>1.7127225391551384E-5</v>
      </c>
      <c r="F491" s="29">
        <f t="shared" si="68"/>
        <v>4.138505212217496E-3</v>
      </c>
      <c r="G491" s="37">
        <f t="shared" si="63"/>
        <v>1.3087102579085786E-2</v>
      </c>
      <c r="H491" s="35">
        <f t="shared" si="64"/>
        <v>-3.0445153262210624E-2</v>
      </c>
      <c r="I491" s="35">
        <f t="shared" si="69"/>
        <v>2.5917439269623886E-2</v>
      </c>
      <c r="J491" s="5">
        <f t="shared" si="70"/>
        <v>0</v>
      </c>
      <c r="K491" s="5">
        <f t="shared" si="71"/>
        <v>0</v>
      </c>
    </row>
    <row r="492" spans="1:11" x14ac:dyDescent="0.2">
      <c r="A492" s="20">
        <v>41984</v>
      </c>
      <c r="B492" s="21">
        <v>2035.329956</v>
      </c>
      <c r="C492" s="3">
        <f t="shared" si="65"/>
        <v>4.5254337712382214E-3</v>
      </c>
      <c r="D492" s="29">
        <f t="shared" si="66"/>
        <v>2.0479550817863392E-5</v>
      </c>
      <c r="E492" s="3">
        <f t="shared" si="67"/>
        <v>8.8433412734668706E-5</v>
      </c>
      <c r="F492" s="29">
        <f t="shared" si="68"/>
        <v>9.4039041219415205E-3</v>
      </c>
      <c r="G492" s="37">
        <f t="shared" si="63"/>
        <v>2.9737755923181012E-2</v>
      </c>
      <c r="H492" s="35">
        <f t="shared" si="64"/>
        <v>-6.9180365270637562E-2</v>
      </c>
      <c r="I492" s="35">
        <f t="shared" si="69"/>
        <v>4.3125308093497461E-2</v>
      </c>
      <c r="J492" s="5">
        <f t="shared" si="70"/>
        <v>0</v>
      </c>
      <c r="K492" s="5">
        <f t="shared" si="71"/>
        <v>0</v>
      </c>
    </row>
    <row r="493" spans="1:11" x14ac:dyDescent="0.2">
      <c r="A493" s="20">
        <v>41985</v>
      </c>
      <c r="B493" s="21">
        <v>2002.329956</v>
      </c>
      <c r="C493" s="3">
        <f t="shared" si="65"/>
        <v>-1.6346465792101281E-2</v>
      </c>
      <c r="D493" s="29">
        <f t="shared" si="66"/>
        <v>2.6720694389233737E-4</v>
      </c>
      <c r="E493" s="3">
        <f t="shared" si="67"/>
        <v>6.9406331397963222E-5</v>
      </c>
      <c r="F493" s="29">
        <f t="shared" si="68"/>
        <v>8.3310462366957983E-3</v>
      </c>
      <c r="G493" s="37">
        <f t="shared" si="63"/>
        <v>2.6345081400132971E-2</v>
      </c>
      <c r="H493" s="35">
        <f t="shared" si="64"/>
        <v>-6.1287824106632235E-2</v>
      </c>
      <c r="I493" s="35">
        <f t="shared" si="69"/>
        <v>4.4587501581643388E-2</v>
      </c>
      <c r="J493" s="5">
        <f t="shared" si="70"/>
        <v>0</v>
      </c>
      <c r="K493" s="5">
        <f t="shared" si="71"/>
        <v>0</v>
      </c>
    </row>
    <row r="494" spans="1:11" x14ac:dyDescent="0.2">
      <c r="A494" s="20">
        <v>41988</v>
      </c>
      <c r="B494" s="21">
        <v>1989.630005</v>
      </c>
      <c r="C494" s="3">
        <f t="shared" si="65"/>
        <v>-6.3627861855108849E-3</v>
      </c>
      <c r="D494" s="29">
        <f t="shared" si="66"/>
        <v>4.0485048042528156E-5</v>
      </c>
      <c r="E494" s="3">
        <f t="shared" si="67"/>
        <v>1.2479050289638797E-4</v>
      </c>
      <c r="F494" s="29">
        <f t="shared" si="68"/>
        <v>1.1170966963355856E-2</v>
      </c>
      <c r="G494" s="37">
        <f t="shared" si="63"/>
        <v>3.5325699270699222E-2</v>
      </c>
      <c r="H494" s="35">
        <f t="shared" si="64"/>
        <v>-8.2179865397397217E-2</v>
      </c>
      <c r="I494" s="35">
        <f t="shared" si="69"/>
        <v>4.2748377731285155E-2</v>
      </c>
      <c r="J494" s="5">
        <f t="shared" si="70"/>
        <v>0</v>
      </c>
      <c r="K494" s="5">
        <f t="shared" si="71"/>
        <v>0</v>
      </c>
    </row>
    <row r="495" spans="1:11" x14ac:dyDescent="0.2">
      <c r="A495" s="20">
        <v>41989</v>
      </c>
      <c r="B495" s="21">
        <v>1972.73999</v>
      </c>
      <c r="C495" s="3">
        <f t="shared" si="65"/>
        <v>-8.5252600430867614E-3</v>
      </c>
      <c r="D495" s="29">
        <f t="shared" si="66"/>
        <v>7.2680058802251685E-5</v>
      </c>
      <c r="E495" s="3">
        <f t="shared" si="67"/>
        <v>1.0118497553730722E-4</v>
      </c>
      <c r="F495" s="29">
        <f t="shared" si="68"/>
        <v>1.0059074288288521E-2</v>
      </c>
      <c r="G495" s="37">
        <f t="shared" si="63"/>
        <v>3.180958590382893E-2</v>
      </c>
      <c r="H495" s="35">
        <f t="shared" si="64"/>
        <v>-7.4000162541491929E-2</v>
      </c>
      <c r="I495" s="35">
        <f t="shared" si="69"/>
        <v>2.2260282804842494E-2</v>
      </c>
      <c r="J495" s="5">
        <f t="shared" si="70"/>
        <v>0</v>
      </c>
      <c r="K495" s="5">
        <f t="shared" si="71"/>
        <v>0</v>
      </c>
    </row>
    <row r="496" spans="1:11" x14ac:dyDescent="0.2">
      <c r="A496" s="20">
        <v>41990</v>
      </c>
      <c r="B496" s="21">
        <v>2012.8900149999999</v>
      </c>
      <c r="C496" s="3">
        <f t="shared" si="65"/>
        <v>2.0148073536758092E-2</v>
      </c>
      <c r="D496" s="29">
        <f t="shared" si="66"/>
        <v>4.059448672426117E-4</v>
      </c>
      <c r="E496" s="3">
        <f t="shared" si="67"/>
        <v>9.3203598851491679E-5</v>
      </c>
      <c r="F496" s="29">
        <f t="shared" si="68"/>
        <v>9.6542010985628257E-3</v>
      </c>
      <c r="G496" s="37">
        <f t="shared" si="63"/>
        <v>3.0529264460758251E-2</v>
      </c>
      <c r="H496" s="35">
        <f t="shared" si="64"/>
        <v>-7.1021689474315558E-2</v>
      </c>
      <c r="I496" s="35">
        <f t="shared" si="69"/>
        <v>-1.9918305154943326E-2</v>
      </c>
      <c r="J496" s="5">
        <f t="shared" si="70"/>
        <v>0</v>
      </c>
      <c r="K496" s="5">
        <f t="shared" si="71"/>
        <v>0</v>
      </c>
    </row>
    <row r="497" spans="1:11" x14ac:dyDescent="0.2">
      <c r="A497" s="20">
        <v>41991</v>
      </c>
      <c r="B497" s="21">
        <v>2061.2299800000001</v>
      </c>
      <c r="C497" s="3">
        <f t="shared" si="65"/>
        <v>2.3731374483640814E-2</v>
      </c>
      <c r="D497" s="29">
        <f t="shared" si="66"/>
        <v>5.631781348827983E-4</v>
      </c>
      <c r="E497" s="3">
        <f t="shared" si="67"/>
        <v>1.8077115400100529E-4</v>
      </c>
      <c r="F497" s="29">
        <f t="shared" si="68"/>
        <v>1.3445116362494052E-2</v>
      </c>
      <c r="G497" s="37">
        <f t="shared" si="63"/>
        <v>4.2517191111479287E-2</v>
      </c>
      <c r="H497" s="35">
        <f t="shared" si="64"/>
        <v>-9.8909777152377976E-2</v>
      </c>
      <c r="I497" s="35">
        <f t="shared" si="69"/>
        <v>-3.3411198022951435E-2</v>
      </c>
      <c r="J497" s="5">
        <f t="shared" si="70"/>
        <v>0</v>
      </c>
      <c r="K497" s="5">
        <f t="shared" si="71"/>
        <v>0</v>
      </c>
    </row>
    <row r="498" spans="1:11" x14ac:dyDescent="0.2">
      <c r="A498" s="20">
        <v>41992</v>
      </c>
      <c r="B498" s="21">
        <v>2070.6499020000001</v>
      </c>
      <c r="C498" s="3">
        <f t="shared" si="65"/>
        <v>4.5596380288210562E-3</v>
      </c>
      <c r="D498" s="29">
        <f t="shared" si="66"/>
        <v>2.0790298953871165E-5</v>
      </c>
      <c r="E498" s="3">
        <f t="shared" si="67"/>
        <v>2.878451086479073E-4</v>
      </c>
      <c r="F498" s="29">
        <f t="shared" si="68"/>
        <v>1.6965998604500335E-2</v>
      </c>
      <c r="G498" s="37">
        <f t="shared" si="63"/>
        <v>5.3651198369459308E-2</v>
      </c>
      <c r="H498" s="35">
        <f t="shared" si="64"/>
        <v>-0.12481135126653509</v>
      </c>
      <c r="I498" s="35">
        <f t="shared" si="69"/>
        <v>-2.565168482277615E-2</v>
      </c>
      <c r="J498" s="5">
        <f t="shared" si="70"/>
        <v>0</v>
      </c>
      <c r="K498" s="5">
        <f t="shared" si="71"/>
        <v>0</v>
      </c>
    </row>
    <row r="499" spans="1:11" x14ac:dyDescent="0.2">
      <c r="A499" s="20">
        <v>41995</v>
      </c>
      <c r="B499" s="21">
        <v>2078.540039</v>
      </c>
      <c r="C499" s="3">
        <f t="shared" si="65"/>
        <v>3.8032226158686553E-3</v>
      </c>
      <c r="D499" s="29">
        <f t="shared" si="66"/>
        <v>1.4464502265854817E-5</v>
      </c>
      <c r="E499" s="3">
        <f t="shared" si="67"/>
        <v>2.1306976193357719E-4</v>
      </c>
      <c r="F499" s="29">
        <f t="shared" si="68"/>
        <v>1.4596909328127553E-2</v>
      </c>
      <c r="G499" s="37">
        <f t="shared" si="63"/>
        <v>4.6159480275841193E-2</v>
      </c>
      <c r="H499" s="35">
        <f t="shared" si="64"/>
        <v>-0.10738300880653329</v>
      </c>
      <c r="I499" s="35">
        <f t="shared" si="69"/>
        <v>-9.6663550064620025E-3</v>
      </c>
      <c r="J499" s="5">
        <f t="shared" si="70"/>
        <v>0</v>
      </c>
      <c r="K499" s="5">
        <f t="shared" si="71"/>
        <v>0</v>
      </c>
    </row>
    <row r="500" spans="1:11" x14ac:dyDescent="0.2">
      <c r="A500" s="20">
        <v>41996</v>
      </c>
      <c r="B500" s="21">
        <v>2082.169922</v>
      </c>
      <c r="C500" s="3">
        <f t="shared" si="65"/>
        <v>1.7448387198071571E-3</v>
      </c>
      <c r="D500" s="29">
        <f t="shared" si="66"/>
        <v>3.044462158138279E-6</v>
      </c>
      <c r="E500" s="3">
        <f t="shared" si="67"/>
        <v>1.5746028922661493E-4</v>
      </c>
      <c r="F500" s="29">
        <f t="shared" si="68"/>
        <v>1.254831818319152E-2</v>
      </c>
      <c r="G500" s="37">
        <f t="shared" si="63"/>
        <v>3.9681266263391211E-2</v>
      </c>
      <c r="H500" s="35">
        <f t="shared" si="64"/>
        <v>-9.2312429411088678E-2</v>
      </c>
      <c r="I500" s="35">
        <f t="shared" si="69"/>
        <v>-1.7966370948403209E-2</v>
      </c>
      <c r="J500" s="5">
        <f t="shared" si="70"/>
        <v>0</v>
      </c>
      <c r="K500" s="5">
        <f t="shared" si="71"/>
        <v>0</v>
      </c>
    </row>
    <row r="501" spans="1:11" x14ac:dyDescent="0.2">
      <c r="A501" s="20">
        <v>41997</v>
      </c>
      <c r="B501" s="21">
        <v>2081.8798830000001</v>
      </c>
      <c r="C501" s="3">
        <f t="shared" si="65"/>
        <v>-1.3930621104517706E-4</v>
      </c>
      <c r="D501" s="29">
        <f t="shared" si="66"/>
        <v>1.9406220435763411E-8</v>
      </c>
      <c r="E501" s="3">
        <f t="shared" si="67"/>
        <v>1.1422385764744148E-4</v>
      </c>
      <c r="F501" s="29">
        <f t="shared" si="68"/>
        <v>1.0687556205580463E-2</v>
      </c>
      <c r="G501" s="37">
        <f t="shared" si="63"/>
        <v>3.3797020230701032E-2</v>
      </c>
      <c r="H501" s="35">
        <f t="shared" si="64"/>
        <v>-7.8623626162606625E-2</v>
      </c>
      <c r="I501" s="35">
        <f t="shared" si="69"/>
        <v>-2.9397097991465004E-2</v>
      </c>
      <c r="J501" s="5">
        <f t="shared" si="70"/>
        <v>0</v>
      </c>
      <c r="K501" s="5">
        <f t="shared" si="71"/>
        <v>0</v>
      </c>
    </row>
    <row r="502" spans="1:11" x14ac:dyDescent="0.2">
      <c r="A502" s="20">
        <v>41999</v>
      </c>
      <c r="B502" s="21">
        <v>2088.7700199999999</v>
      </c>
      <c r="C502" s="3">
        <f t="shared" si="65"/>
        <v>3.3041101164722553E-3</v>
      </c>
      <c r="D502" s="29">
        <f t="shared" si="66"/>
        <v>1.0917143661774301E-5</v>
      </c>
      <c r="E502" s="3">
        <f t="shared" si="67"/>
        <v>8.2246611247879879E-5</v>
      </c>
      <c r="F502" s="29">
        <f t="shared" si="68"/>
        <v>9.068991743732038E-3</v>
      </c>
      <c r="G502" s="37">
        <f t="shared" si="63"/>
        <v>2.86786699914553E-2</v>
      </c>
      <c r="H502" s="35">
        <f t="shared" si="64"/>
        <v>-6.6716562964940898E-2</v>
      </c>
      <c r="I502" s="35">
        <f t="shared" si="69"/>
        <v>-3.284038672135596E-2</v>
      </c>
      <c r="J502" s="5">
        <f t="shared" si="70"/>
        <v>0</v>
      </c>
      <c r="K502" s="5">
        <f t="shared" si="71"/>
        <v>0</v>
      </c>
    </row>
    <row r="503" spans="1:11" x14ac:dyDescent="0.2">
      <c r="A503" s="20">
        <v>42002</v>
      </c>
      <c r="B503" s="21">
        <v>2090.570068</v>
      </c>
      <c r="C503" s="3">
        <f t="shared" si="65"/>
        <v>8.6140303177227714E-4</v>
      </c>
      <c r="D503" s="29">
        <f t="shared" si="66"/>
        <v>7.420151831464707E-7</v>
      </c>
      <c r="E503" s="3">
        <f t="shared" si="67"/>
        <v>6.2274360323770313E-5</v>
      </c>
      <c r="F503" s="29">
        <f t="shared" si="68"/>
        <v>7.8914105408203362E-3</v>
      </c>
      <c r="G503" s="37">
        <f t="shared" si="63"/>
        <v>2.4954831260453419E-2</v>
      </c>
      <c r="H503" s="35">
        <f t="shared" si="64"/>
        <v>-5.8053618649803726E-2</v>
      </c>
      <c r="I503" s="35">
        <f t="shared" si="69"/>
        <v>-3.3769822612157427E-2</v>
      </c>
      <c r="J503" s="5">
        <f t="shared" si="70"/>
        <v>0</v>
      </c>
      <c r="K503" s="5">
        <f t="shared" si="71"/>
        <v>0</v>
      </c>
    </row>
    <row r="504" spans="1:11" x14ac:dyDescent="0.2">
      <c r="A504" s="20">
        <v>42003</v>
      </c>
      <c r="B504" s="21">
        <v>2080.3500979999999</v>
      </c>
      <c r="C504" s="3">
        <f t="shared" si="65"/>
        <v>-4.9005926973648417E-3</v>
      </c>
      <c r="D504" s="29">
        <f t="shared" si="66"/>
        <v>2.4015808785465615E-5</v>
      </c>
      <c r="E504" s="3">
        <f t="shared" si="67"/>
        <v>4.5045303684395637E-5</v>
      </c>
      <c r="F504" s="29">
        <f t="shared" si="68"/>
        <v>6.7115798203102404E-3</v>
      </c>
      <c r="G504" s="37">
        <f t="shared" si="63"/>
        <v>2.1223878930203981E-2</v>
      </c>
      <c r="H504" s="35">
        <f t="shared" si="64"/>
        <v>-4.9374125628180228E-2</v>
      </c>
      <c r="I504" s="35">
        <f t="shared" si="69"/>
        <v>-3.2696341928897164E-2</v>
      </c>
      <c r="J504" s="5">
        <f t="shared" si="70"/>
        <v>0</v>
      </c>
      <c r="K504" s="5">
        <f t="shared" si="71"/>
        <v>0</v>
      </c>
    </row>
    <row r="505" spans="1:11" x14ac:dyDescent="0.2">
      <c r="A505" s="20">
        <v>42004</v>
      </c>
      <c r="B505" s="21">
        <v>2058.8999020000001</v>
      </c>
      <c r="C505" s="3">
        <f t="shared" si="65"/>
        <v>-1.0364383893445015E-2</v>
      </c>
      <c r="D505" s="29">
        <f t="shared" si="66"/>
        <v>1.0742045349070245E-4</v>
      </c>
      <c r="E505" s="3">
        <f t="shared" si="67"/>
        <v>3.9157045112695228E-5</v>
      </c>
      <c r="F505" s="29">
        <f t="shared" si="68"/>
        <v>6.257559037891311E-3</v>
      </c>
      <c r="G505" s="37">
        <f t="shared" si="63"/>
        <v>1.9788139152708432E-2</v>
      </c>
      <c r="H505" s="35">
        <f t="shared" si="64"/>
        <v>-4.6034095449127586E-2</v>
      </c>
      <c r="I505" s="35">
        <f t="shared" si="69"/>
        <v>-1.9021427353308796E-2</v>
      </c>
      <c r="J505" s="5">
        <f t="shared" si="70"/>
        <v>0</v>
      </c>
      <c r="K505" s="5">
        <f t="shared" si="71"/>
        <v>0</v>
      </c>
    </row>
    <row r="506" spans="1:11" x14ac:dyDescent="0.2">
      <c r="A506" s="20">
        <v>42006</v>
      </c>
      <c r="B506" s="21">
        <v>2058.1999510000001</v>
      </c>
      <c r="C506" s="3">
        <f t="shared" si="65"/>
        <v>-3.4002138968464108E-4</v>
      </c>
      <c r="D506" s="29">
        <f t="shared" si="66"/>
        <v>1.1561454544307454E-7</v>
      </c>
      <c r="E506" s="3">
        <f t="shared" si="67"/>
        <v>5.8270799458537249E-5</v>
      </c>
      <c r="F506" s="29">
        <f t="shared" si="68"/>
        <v>7.6335312574546555E-3</v>
      </c>
      <c r="G506" s="37">
        <f t="shared" si="63"/>
        <v>2.4139345363645894E-2</v>
      </c>
      <c r="H506" s="35">
        <f t="shared" si="64"/>
        <v>-5.615651476745525E-2</v>
      </c>
      <c r="I506" s="35">
        <f t="shared" si="69"/>
        <v>9.7453861413528793E-4</v>
      </c>
      <c r="J506" s="5">
        <f t="shared" si="70"/>
        <v>0</v>
      </c>
      <c r="K506" s="5">
        <f t="shared" si="71"/>
        <v>0</v>
      </c>
    </row>
    <row r="507" spans="1:11" x14ac:dyDescent="0.2">
      <c r="A507" s="20">
        <v>42009</v>
      </c>
      <c r="B507" s="21">
        <v>2020.579956</v>
      </c>
      <c r="C507" s="3">
        <f t="shared" si="65"/>
        <v>-1.8447213476145048E-2</v>
      </c>
      <c r="D507" s="29">
        <f t="shared" si="66"/>
        <v>3.4029968503446743E-4</v>
      </c>
      <c r="E507" s="3">
        <f t="shared" si="67"/>
        <v>4.198734768287088E-5</v>
      </c>
      <c r="F507" s="29">
        <f t="shared" si="68"/>
        <v>6.4797644774228389E-3</v>
      </c>
      <c r="G507" s="37">
        <f t="shared" si="63"/>
        <v>2.0490814450106878E-2</v>
      </c>
      <c r="H507" s="35">
        <f t="shared" si="64"/>
        <v>-4.7668762633371477E-2</v>
      </c>
      <c r="I507" s="35">
        <f t="shared" si="69"/>
        <v>1.4628258332864529E-2</v>
      </c>
      <c r="J507" s="5">
        <f t="shared" si="70"/>
        <v>0</v>
      </c>
      <c r="K507" s="5">
        <f t="shared" si="71"/>
        <v>0</v>
      </c>
    </row>
    <row r="508" spans="1:11" x14ac:dyDescent="0.2">
      <c r="A508" s="20">
        <v>42010</v>
      </c>
      <c r="B508" s="21">
        <v>2002.6099850000001</v>
      </c>
      <c r="C508" s="3">
        <f t="shared" si="65"/>
        <v>-8.9332548391871259E-3</v>
      </c>
      <c r="D508" s="29">
        <f t="shared" si="66"/>
        <v>7.9803042021860202E-5</v>
      </c>
      <c r="E508" s="3">
        <f t="shared" si="67"/>
        <v>1.255148021413179E-4</v>
      </c>
      <c r="F508" s="29">
        <f t="shared" si="68"/>
        <v>1.1203338883623841E-2</v>
      </c>
      <c r="G508" s="37">
        <f t="shared" si="63"/>
        <v>3.5428068270979426E-2</v>
      </c>
      <c r="H508" s="35">
        <f t="shared" si="64"/>
        <v>-8.2418011303566754E-2</v>
      </c>
      <c r="I508" s="35">
        <f t="shared" si="69"/>
        <v>1.8219835478504611E-2</v>
      </c>
      <c r="J508" s="5">
        <f t="shared" si="70"/>
        <v>0</v>
      </c>
      <c r="K508" s="5">
        <f t="shared" si="71"/>
        <v>0</v>
      </c>
    </row>
    <row r="509" spans="1:11" x14ac:dyDescent="0.2">
      <c r="A509" s="20">
        <v>42011</v>
      </c>
      <c r="B509" s="21">
        <v>2025.900024</v>
      </c>
      <c r="C509" s="3">
        <f t="shared" si="65"/>
        <v>1.1562735816043841E-2</v>
      </c>
      <c r="D509" s="29">
        <f t="shared" si="66"/>
        <v>1.3369685955162304E-4</v>
      </c>
      <c r="E509" s="3">
        <f t="shared" si="67"/>
        <v>1.1271550930786974E-4</v>
      </c>
      <c r="F509" s="29">
        <f t="shared" si="68"/>
        <v>1.0616756063311888E-2</v>
      </c>
      <c r="G509" s="37">
        <f t="shared" si="63"/>
        <v>3.3573130522468374E-2</v>
      </c>
      <c r="H509" s="35">
        <f t="shared" si="64"/>
        <v>-7.8102780815839962E-2</v>
      </c>
      <c r="I509" s="35">
        <f t="shared" si="69"/>
        <v>-5.0169893454539132E-3</v>
      </c>
      <c r="J509" s="5">
        <f t="shared" si="70"/>
        <v>0</v>
      </c>
      <c r="K509" s="5">
        <f t="shared" si="71"/>
        <v>0</v>
      </c>
    </row>
    <row r="510" spans="1:11" x14ac:dyDescent="0.2">
      <c r="A510" s="20">
        <v>42012</v>
      </c>
      <c r="B510" s="21">
        <v>2062.139893</v>
      </c>
      <c r="C510" s="3">
        <f t="shared" si="65"/>
        <v>1.773016853612145E-2</v>
      </c>
      <c r="D510" s="29">
        <f t="shared" si="66"/>
        <v>3.1435887631927104E-4</v>
      </c>
      <c r="E510" s="3">
        <f t="shared" si="67"/>
        <v>1.1859028737612066E-4</v>
      </c>
      <c r="F510" s="29">
        <f t="shared" si="68"/>
        <v>1.0889916775445103E-2</v>
      </c>
      <c r="G510" s="37">
        <f t="shared" si="63"/>
        <v>3.4436940540082929E-2</v>
      </c>
      <c r="H510" s="35">
        <f t="shared" si="64"/>
        <v>-8.0112303413892763E-2</v>
      </c>
      <c r="I510" s="35">
        <f t="shared" si="69"/>
        <v>5.9875010344746776E-3</v>
      </c>
      <c r="J510" s="5">
        <f t="shared" si="70"/>
        <v>0</v>
      </c>
      <c r="K510" s="5">
        <f t="shared" si="71"/>
        <v>0</v>
      </c>
    </row>
    <row r="511" spans="1:11" x14ac:dyDescent="0.2">
      <c r="A511" s="20">
        <v>42013</v>
      </c>
      <c r="B511" s="21">
        <v>2044.8100589999999</v>
      </c>
      <c r="C511" s="3">
        <f t="shared" si="65"/>
        <v>-8.4393221529863015E-3</v>
      </c>
      <c r="D511" s="29">
        <f t="shared" si="66"/>
        <v>7.1222158401885348E-5</v>
      </c>
      <c r="E511" s="3">
        <f t="shared" si="67"/>
        <v>1.7340549228020278E-4</v>
      </c>
      <c r="F511" s="29">
        <f t="shared" si="68"/>
        <v>1.3168351919667198E-2</v>
      </c>
      <c r="G511" s="37">
        <f t="shared" si="63"/>
        <v>4.1641985096798978E-2</v>
      </c>
      <c r="H511" s="35">
        <f t="shared" si="64"/>
        <v>-9.6873743500778681E-2</v>
      </c>
      <c r="I511" s="35">
        <f t="shared" si="69"/>
        <v>6.358301767230098E-4</v>
      </c>
      <c r="J511" s="5">
        <f t="shared" si="70"/>
        <v>0</v>
      </c>
      <c r="K511" s="5">
        <f t="shared" si="71"/>
        <v>0</v>
      </c>
    </row>
    <row r="512" spans="1:11" x14ac:dyDescent="0.2">
      <c r="A512" s="20">
        <v>42016</v>
      </c>
      <c r="B512" s="21">
        <v>2028.26001</v>
      </c>
      <c r="C512" s="3">
        <f t="shared" si="65"/>
        <v>-8.1266169265894958E-3</v>
      </c>
      <c r="D512" s="29">
        <f t="shared" si="66"/>
        <v>6.6041902671530906E-5</v>
      </c>
      <c r="E512" s="3">
        <f t="shared" si="67"/>
        <v>1.4479415879427391E-4</v>
      </c>
      <c r="F512" s="29">
        <f t="shared" si="68"/>
        <v>1.2033044452434883E-2</v>
      </c>
      <c r="G512" s="37">
        <f t="shared" si="63"/>
        <v>3.8051827655747883E-2</v>
      </c>
      <c r="H512" s="35">
        <f t="shared" si="64"/>
        <v>-8.8521788370317558E-2</v>
      </c>
      <c r="I512" s="35">
        <f t="shared" si="69"/>
        <v>-1.0369787110613257E-2</v>
      </c>
      <c r="J512" s="5">
        <f t="shared" si="70"/>
        <v>0</v>
      </c>
      <c r="K512" s="5">
        <f t="shared" si="71"/>
        <v>0</v>
      </c>
    </row>
    <row r="513" spans="1:11" x14ac:dyDescent="0.2">
      <c r="A513" s="20">
        <v>42017</v>
      </c>
      <c r="B513" s="21">
        <v>2023.030029</v>
      </c>
      <c r="C513" s="3">
        <f t="shared" si="65"/>
        <v>-2.5818856981186258E-3</v>
      </c>
      <c r="D513" s="29">
        <f t="shared" si="66"/>
        <v>6.6661337581495033E-6</v>
      </c>
      <c r="E513" s="3">
        <f t="shared" si="67"/>
        <v>1.2274352707990587E-4</v>
      </c>
      <c r="F513" s="29">
        <f t="shared" si="68"/>
        <v>1.1078967780434506E-2</v>
      </c>
      <c r="G513" s="37">
        <f t="shared" si="63"/>
        <v>3.5034772309793294E-2</v>
      </c>
      <c r="H513" s="35">
        <f t="shared" si="64"/>
        <v>-8.1503068080392552E-2</v>
      </c>
      <c r="I513" s="35">
        <f t="shared" si="69"/>
        <v>4.9497586255633202E-3</v>
      </c>
      <c r="J513" s="5">
        <f t="shared" si="70"/>
        <v>0</v>
      </c>
      <c r="K513" s="5">
        <f t="shared" si="71"/>
        <v>0</v>
      </c>
    </row>
    <row r="514" spans="1:11" x14ac:dyDescent="0.2">
      <c r="A514" s="20">
        <v>42018</v>
      </c>
      <c r="B514" s="21">
        <v>2011.2700199999999</v>
      </c>
      <c r="C514" s="3">
        <f t="shared" si="65"/>
        <v>-5.8300285881662875E-3</v>
      </c>
      <c r="D514" s="29">
        <f t="shared" si="66"/>
        <v>3.3989233338836198E-5</v>
      </c>
      <c r="E514" s="3">
        <f t="shared" si="67"/>
        <v>9.024185694981408E-5</v>
      </c>
      <c r="F514" s="29">
        <f t="shared" si="68"/>
        <v>9.4995714087433483E-3</v>
      </c>
      <c r="G514" s="37">
        <f t="shared" si="63"/>
        <v>3.0040282447043352E-2</v>
      </c>
      <c r="H514" s="35">
        <f t="shared" si="64"/>
        <v>-6.9884147206265693E-2</v>
      </c>
      <c r="I514" s="35">
        <f t="shared" si="69"/>
        <v>1.163562711948023E-3</v>
      </c>
      <c r="J514" s="5">
        <f t="shared" si="70"/>
        <v>0</v>
      </c>
      <c r="K514" s="5">
        <f t="shared" si="71"/>
        <v>0</v>
      </c>
    </row>
    <row r="515" spans="1:11" x14ac:dyDescent="0.2">
      <c r="A515" s="20">
        <v>42019</v>
      </c>
      <c r="B515" s="21">
        <v>1992.670044</v>
      </c>
      <c r="C515" s="3">
        <f t="shared" si="65"/>
        <v>-9.2909032101848917E-3</v>
      </c>
      <c r="D515" s="29">
        <f t="shared" si="66"/>
        <v>8.6320882461023932E-5</v>
      </c>
      <c r="E515" s="3">
        <f t="shared" si="67"/>
        <v>7.4491122338740269E-5</v>
      </c>
      <c r="F515" s="29">
        <f t="shared" si="68"/>
        <v>8.6308239663858439E-3</v>
      </c>
      <c r="G515" s="37">
        <f t="shared" si="63"/>
        <v>2.72930618177478E-2</v>
      </c>
      <c r="H515" s="35">
        <f t="shared" si="64"/>
        <v>-6.3493156335782841E-2</v>
      </c>
      <c r="I515" s="35">
        <f t="shared" si="69"/>
        <v>7.0783984863672636E-4</v>
      </c>
      <c r="J515" s="5">
        <f t="shared" si="70"/>
        <v>0</v>
      </c>
      <c r="K515" s="5">
        <f t="shared" si="71"/>
        <v>0</v>
      </c>
    </row>
    <row r="516" spans="1:11" x14ac:dyDescent="0.2">
      <c r="A516" s="20">
        <v>42020</v>
      </c>
      <c r="B516" s="21">
        <v>2019.420044</v>
      </c>
      <c r="C516" s="3">
        <f t="shared" si="65"/>
        <v>1.3334893185903807E-2</v>
      </c>
      <c r="D516" s="29">
        <f t="shared" si="66"/>
        <v>1.7781937627946376E-4</v>
      </c>
      <c r="E516" s="3">
        <f t="shared" si="67"/>
        <v>7.7803455172979698E-5</v>
      </c>
      <c r="F516" s="29">
        <f t="shared" si="68"/>
        <v>8.8206266882223106E-3</v>
      </c>
      <c r="G516" s="37">
        <f t="shared" si="63"/>
        <v>2.789327072485041E-2</v>
      </c>
      <c r="H516" s="35">
        <f t="shared" si="64"/>
        <v>-6.4889451050801378E-2</v>
      </c>
      <c r="I516" s="35">
        <f t="shared" si="69"/>
        <v>1.3495325585080716E-2</v>
      </c>
      <c r="J516" s="5">
        <f t="shared" si="70"/>
        <v>0</v>
      </c>
      <c r="K516" s="5">
        <f t="shared" si="71"/>
        <v>0</v>
      </c>
    </row>
    <row r="517" spans="1:11" x14ac:dyDescent="0.2">
      <c r="A517" s="20">
        <v>42024</v>
      </c>
      <c r="B517" s="21">
        <v>2022.5500489999999</v>
      </c>
      <c r="C517" s="3">
        <f t="shared" si="65"/>
        <v>1.5487524912989278E-3</v>
      </c>
      <c r="D517" s="29">
        <f t="shared" si="66"/>
        <v>2.3986342793046355E-6</v>
      </c>
      <c r="E517" s="3">
        <f t="shared" si="67"/>
        <v>1.0580791308279524E-4</v>
      </c>
      <c r="F517" s="29">
        <f t="shared" si="68"/>
        <v>1.028629734563391E-2</v>
      </c>
      <c r="G517" s="37">
        <f t="shared" si="63"/>
        <v>3.2528128301947415E-2</v>
      </c>
      <c r="H517" s="35">
        <f t="shared" si="64"/>
        <v>-7.5671742121763072E-2</v>
      </c>
      <c r="I517" s="35">
        <f t="shared" si="69"/>
        <v>4.6101543927049415E-3</v>
      </c>
      <c r="J517" s="5">
        <f t="shared" si="70"/>
        <v>0</v>
      </c>
      <c r="K517" s="5">
        <f t="shared" si="71"/>
        <v>0</v>
      </c>
    </row>
    <row r="518" spans="1:11" x14ac:dyDescent="0.2">
      <c r="A518" s="20">
        <v>42025</v>
      </c>
      <c r="B518" s="21">
        <v>2032.119995</v>
      </c>
      <c r="C518" s="3">
        <f t="shared" si="65"/>
        <v>4.720464879542292E-3</v>
      </c>
      <c r="D518" s="29">
        <f t="shared" si="66"/>
        <v>2.2282788678992226E-5</v>
      </c>
      <c r="E518" s="3">
        <f t="shared" si="67"/>
        <v>7.6853315017817866E-5</v>
      </c>
      <c r="F518" s="29">
        <f t="shared" si="68"/>
        <v>8.7666022504627114E-3</v>
      </c>
      <c r="G518" s="37">
        <f t="shared" si="63"/>
        <v>2.7722430452220073E-2</v>
      </c>
      <c r="H518" s="35">
        <f t="shared" si="64"/>
        <v>-6.449201714576723E-2</v>
      </c>
      <c r="I518" s="35">
        <f t="shared" si="69"/>
        <v>-3.05347745603826E-4</v>
      </c>
      <c r="J518" s="5">
        <f t="shared" si="70"/>
        <v>0</v>
      </c>
      <c r="K518" s="5">
        <f t="shared" si="71"/>
        <v>0</v>
      </c>
    </row>
    <row r="519" spans="1:11" x14ac:dyDescent="0.2">
      <c r="A519" s="20">
        <v>42026</v>
      </c>
      <c r="B519" s="21">
        <v>2063.1499020000001</v>
      </c>
      <c r="C519" s="3">
        <f t="shared" si="65"/>
        <v>1.5154312961683942E-2</v>
      </c>
      <c r="D519" s="29">
        <f t="shared" si="66"/>
        <v>2.2965320134066193E-4</v>
      </c>
      <c r="E519" s="3">
        <f t="shared" si="67"/>
        <v>6.1573567642946687E-5</v>
      </c>
      <c r="F519" s="29">
        <f t="shared" si="68"/>
        <v>7.8468826703950844E-3</v>
      </c>
      <c r="G519" s="37">
        <f t="shared" si="63"/>
        <v>2.4814021770552773E-2</v>
      </c>
      <c r="H519" s="35">
        <f t="shared" si="64"/>
        <v>-5.7726046792328581E-2</v>
      </c>
      <c r="I519" s="35">
        <f t="shared" si="69"/>
        <v>1.7772808475160278E-3</v>
      </c>
      <c r="J519" s="5">
        <f t="shared" si="70"/>
        <v>0</v>
      </c>
      <c r="K519" s="5">
        <f t="shared" si="71"/>
        <v>0</v>
      </c>
    </row>
    <row r="520" spans="1:11" x14ac:dyDescent="0.2">
      <c r="A520" s="20">
        <v>42027</v>
      </c>
      <c r="B520" s="21">
        <v>2051.820068</v>
      </c>
      <c r="C520" s="3">
        <f t="shared" si="65"/>
        <v>-5.5066562878371269E-3</v>
      </c>
      <c r="D520" s="29">
        <f t="shared" si="66"/>
        <v>3.0323263472376167E-5</v>
      </c>
      <c r="E520" s="3">
        <f t="shared" si="67"/>
        <v>1.0863586507830695E-4</v>
      </c>
      <c r="F520" s="29">
        <f t="shared" si="68"/>
        <v>1.0422853020085573E-2</v>
      </c>
      <c r="G520" s="37">
        <f t="shared" si="63"/>
        <v>3.2959955260635138E-2</v>
      </c>
      <c r="H520" s="35">
        <f t="shared" si="64"/>
        <v>-7.6676321849059773E-2</v>
      </c>
      <c r="I520" s="35">
        <f t="shared" si="69"/>
        <v>-5.0441269488511456E-3</v>
      </c>
      <c r="J520" s="5">
        <f t="shared" si="70"/>
        <v>0</v>
      </c>
      <c r="K520" s="5">
        <f t="shared" si="71"/>
        <v>0</v>
      </c>
    </row>
    <row r="521" spans="1:11" x14ac:dyDescent="0.2">
      <c r="A521" s="20">
        <v>42030</v>
      </c>
      <c r="B521" s="21">
        <v>2057.0900879999999</v>
      </c>
      <c r="C521" s="3">
        <f t="shared" si="65"/>
        <v>2.5651682269424068E-3</v>
      </c>
      <c r="D521" s="29">
        <f t="shared" si="66"/>
        <v>6.5800880325148509E-6</v>
      </c>
      <c r="E521" s="3">
        <f t="shared" si="67"/>
        <v>8.6708336628646328E-5</v>
      </c>
      <c r="F521" s="29">
        <f t="shared" si="68"/>
        <v>9.31173112952937E-3</v>
      </c>
      <c r="G521" s="37">
        <f t="shared" si="63"/>
        <v>2.9446279328405198E-2</v>
      </c>
      <c r="H521" s="35">
        <f t="shared" si="64"/>
        <v>-6.8502289314048184E-2</v>
      </c>
      <c r="I521" s="35">
        <f t="shared" si="69"/>
        <v>1.9053140556937652E-2</v>
      </c>
      <c r="J521" s="5">
        <f t="shared" si="70"/>
        <v>0</v>
      </c>
      <c r="K521" s="5">
        <f t="shared" si="71"/>
        <v>0</v>
      </c>
    </row>
    <row r="522" spans="1:11" x14ac:dyDescent="0.2">
      <c r="A522" s="20">
        <v>42031</v>
      </c>
      <c r="B522" s="21">
        <v>2029.5500489999999</v>
      </c>
      <c r="C522" s="3">
        <f t="shared" si="65"/>
        <v>-1.3478287784341066E-2</v>
      </c>
      <c r="D522" s="29">
        <f t="shared" si="66"/>
        <v>1.816642415975176E-4</v>
      </c>
      <c r="E522" s="3">
        <f t="shared" si="67"/>
        <v>6.4272427021729511E-5</v>
      </c>
      <c r="F522" s="29">
        <f t="shared" si="68"/>
        <v>8.017008608061333E-3</v>
      </c>
      <c r="G522" s="37">
        <f t="shared" si="63"/>
        <v>2.535200722264995E-2</v>
      </c>
      <c r="H522" s="35">
        <f t="shared" si="64"/>
        <v>-5.8977588105079748E-2</v>
      </c>
      <c r="I522" s="35">
        <f t="shared" si="69"/>
        <v>3.2611609335840654E-2</v>
      </c>
      <c r="J522" s="5">
        <f t="shared" si="70"/>
        <v>0</v>
      </c>
      <c r="K522" s="5">
        <f t="shared" si="71"/>
        <v>0</v>
      </c>
    </row>
    <row r="523" spans="1:11" x14ac:dyDescent="0.2">
      <c r="A523" s="20">
        <v>42032</v>
      </c>
      <c r="B523" s="21">
        <v>2002.160034</v>
      </c>
      <c r="C523" s="3">
        <f t="shared" si="65"/>
        <v>-1.358750298545512E-2</v>
      </c>
      <c r="D523" s="29">
        <f t="shared" si="66"/>
        <v>1.8462023737975179E-4</v>
      </c>
      <c r="E523" s="3">
        <f t="shared" si="67"/>
        <v>9.7142135102950175E-5</v>
      </c>
      <c r="F523" s="29">
        <f t="shared" si="68"/>
        <v>9.8560709769639019E-3</v>
      </c>
      <c r="G523" s="37">
        <f t="shared" si="63"/>
        <v>3.1167633067486881E-2</v>
      </c>
      <c r="H523" s="35">
        <f t="shared" si="64"/>
        <v>-7.2506756925433111E-2</v>
      </c>
      <c r="I523" s="35">
        <f t="shared" si="69"/>
        <v>3.2720387172820373E-2</v>
      </c>
      <c r="J523" s="5">
        <f t="shared" si="70"/>
        <v>0</v>
      </c>
      <c r="K523" s="5">
        <f t="shared" si="71"/>
        <v>0</v>
      </c>
    </row>
    <row r="524" spans="1:11" x14ac:dyDescent="0.2">
      <c r="A524" s="20">
        <v>42033</v>
      </c>
      <c r="B524" s="21">
        <v>2021.25</v>
      </c>
      <c r="C524" s="3">
        <f t="shared" si="65"/>
        <v>9.4895171480104974E-3</v>
      </c>
      <c r="D524" s="29">
        <f t="shared" si="66"/>
        <v>9.0050935702385278E-5</v>
      </c>
      <c r="E524" s="3">
        <f t="shared" si="67"/>
        <v>1.2163600374045463E-4</v>
      </c>
      <c r="F524" s="29">
        <f t="shared" si="68"/>
        <v>1.1028871372015117E-2</v>
      </c>
      <c r="G524" s="37">
        <f t="shared" si="63"/>
        <v>3.4876353556593992E-2</v>
      </c>
      <c r="H524" s="35">
        <f t="shared" si="64"/>
        <v>-8.1134530950679143E-2</v>
      </c>
      <c r="I524" s="35">
        <f t="shared" si="69"/>
        <v>4.9863945637078355E-2</v>
      </c>
      <c r="J524" s="5">
        <f t="shared" si="70"/>
        <v>0</v>
      </c>
      <c r="K524" s="5">
        <f t="shared" si="71"/>
        <v>0</v>
      </c>
    </row>
    <row r="525" spans="1:11" x14ac:dyDescent="0.2">
      <c r="A525" s="20">
        <v>42034</v>
      </c>
      <c r="B525" s="21">
        <v>1994.98999</v>
      </c>
      <c r="C525" s="3">
        <f t="shared" si="65"/>
        <v>-1.3077099123800286E-2</v>
      </c>
      <c r="D525" s="29">
        <f t="shared" si="66"/>
        <v>1.7101052149369822E-4</v>
      </c>
      <c r="E525" s="3">
        <f t="shared" si="67"/>
        <v>1.1279218468979521E-4</v>
      </c>
      <c r="F525" s="29">
        <f t="shared" si="68"/>
        <v>1.0620366504494804E-2</v>
      </c>
      <c r="G525" s="37">
        <f t="shared" si="63"/>
        <v>3.3584547739964464E-2</v>
      </c>
      <c r="H525" s="35">
        <f t="shared" si="64"/>
        <v>-7.8129341235489452E-2</v>
      </c>
      <c r="I525" s="35">
        <f t="shared" si="69"/>
        <v>3.8581075176126446E-2</v>
      </c>
      <c r="J525" s="5">
        <f t="shared" si="70"/>
        <v>0</v>
      </c>
      <c r="K525" s="5">
        <f t="shared" si="71"/>
        <v>0</v>
      </c>
    </row>
    <row r="526" spans="1:11" x14ac:dyDescent="0.2">
      <c r="A526" s="20">
        <v>42037</v>
      </c>
      <c r="B526" s="21">
        <v>2020.849976</v>
      </c>
      <c r="C526" s="3">
        <f t="shared" si="65"/>
        <v>1.2879170322592387E-2</v>
      </c>
      <c r="D526" s="29">
        <f t="shared" si="66"/>
        <v>1.6587302819834449E-4</v>
      </c>
      <c r="E526" s="3">
        <f t="shared" si="67"/>
        <v>1.2909331899488806E-4</v>
      </c>
      <c r="F526" s="29">
        <f t="shared" si="68"/>
        <v>1.136192408859028E-2</v>
      </c>
      <c r="G526" s="37">
        <f t="shared" si="63"/>
        <v>3.5929558721878016E-2</v>
      </c>
      <c r="H526" s="35">
        <f t="shared" si="64"/>
        <v>-8.358465254786647E-2</v>
      </c>
      <c r="I526" s="35">
        <f t="shared" si="69"/>
        <v>2.3930478444236992E-2</v>
      </c>
      <c r="J526" s="5">
        <f t="shared" si="70"/>
        <v>0</v>
      </c>
      <c r="K526" s="5">
        <f t="shared" si="71"/>
        <v>0</v>
      </c>
    </row>
    <row r="527" spans="1:11" x14ac:dyDescent="0.2">
      <c r="A527" s="20">
        <v>42038</v>
      </c>
      <c r="B527" s="21">
        <v>2050.030029</v>
      </c>
      <c r="C527" s="3">
        <f t="shared" si="65"/>
        <v>1.4336238227742741E-2</v>
      </c>
      <c r="D527" s="29">
        <f t="shared" si="66"/>
        <v>2.0552772652259233E-4</v>
      </c>
      <c r="E527" s="3">
        <f t="shared" si="67"/>
        <v>1.3939163757185587E-4</v>
      </c>
      <c r="F527" s="29">
        <f t="shared" si="68"/>
        <v>1.1806423572439533E-2</v>
      </c>
      <c r="G527" s="37">
        <f t="shared" si="63"/>
        <v>3.7335189509610886E-2</v>
      </c>
      <c r="H527" s="35">
        <f t="shared" si="64"/>
        <v>-8.6854638742595192E-2</v>
      </c>
      <c r="I527" s="35">
        <f t="shared" si="69"/>
        <v>2.7032562788249719E-2</v>
      </c>
      <c r="J527" s="5">
        <f t="shared" si="70"/>
        <v>0</v>
      </c>
      <c r="K527" s="5">
        <f t="shared" si="71"/>
        <v>0</v>
      </c>
    </row>
    <row r="528" spans="1:11" x14ac:dyDescent="0.2">
      <c r="A528" s="20">
        <v>42039</v>
      </c>
      <c r="B528" s="21">
        <v>2041.51001</v>
      </c>
      <c r="C528" s="3">
        <f t="shared" si="65"/>
        <v>-4.1647063128333371E-3</v>
      </c>
      <c r="D528" s="29">
        <f t="shared" si="66"/>
        <v>1.7344778672153851E-5</v>
      </c>
      <c r="E528" s="3">
        <f t="shared" si="67"/>
        <v>1.5790974247806207E-4</v>
      </c>
      <c r="F528" s="29">
        <f t="shared" si="68"/>
        <v>1.2566214325645655E-2</v>
      </c>
      <c r="G528" s="37">
        <f t="shared" ref="G528:G591" si="72">SQRT(T_)*F528</f>
        <v>3.9737858834877113E-2</v>
      </c>
      <c r="H528" s="35">
        <f t="shared" ref="H528:H591" si="73">G528*factor_var6</f>
        <v>-9.2444083419451414E-2</v>
      </c>
      <c r="I528" s="35">
        <f t="shared" si="69"/>
        <v>2.2901594849321066E-2</v>
      </c>
      <c r="J528" s="5">
        <f t="shared" si="70"/>
        <v>0</v>
      </c>
      <c r="K528" s="5">
        <f t="shared" si="71"/>
        <v>0</v>
      </c>
    </row>
    <row r="529" spans="1:11" x14ac:dyDescent="0.2">
      <c r="A529" s="20">
        <v>42040</v>
      </c>
      <c r="B529" s="21">
        <v>2062.5200199999999</v>
      </c>
      <c r="C529" s="3">
        <f t="shared" ref="C529:C592" si="74">LN(B529/B528)</f>
        <v>1.0238810823374916E-2</v>
      </c>
      <c r="D529" s="29">
        <f t="shared" ref="D529:D592" si="75">C529^2</f>
        <v>1.0483324707685933E-4</v>
      </c>
      <c r="E529" s="3">
        <f t="shared" ref="E529:E592" si="76">E528*lambda+D528*(1-lambda)</f>
        <v>1.1855155261240778E-4</v>
      </c>
      <c r="F529" s="29">
        <f t="shared" ref="F529:F592" si="77">SQRT(E529)</f>
        <v>1.0888138160971681E-2</v>
      </c>
      <c r="G529" s="37">
        <f t="shared" si="72"/>
        <v>3.443131606726757E-2</v>
      </c>
      <c r="H529" s="35">
        <f t="shared" si="73"/>
        <v>-8.0099218933516153E-2</v>
      </c>
      <c r="I529" s="35">
        <f t="shared" ref="I529:I592" si="78">LN(B540/B530)</f>
        <v>2.6022237198762142E-2</v>
      </c>
      <c r="J529" s="5">
        <f t="shared" ref="J529:J592" si="79">IF(I529&lt;H529, 1, 0)</f>
        <v>0</v>
      </c>
      <c r="K529" s="5">
        <f t="shared" si="71"/>
        <v>0</v>
      </c>
    </row>
    <row r="530" spans="1:11" x14ac:dyDescent="0.2">
      <c r="A530" s="20">
        <v>42041</v>
      </c>
      <c r="B530" s="21">
        <v>2055.469971</v>
      </c>
      <c r="C530" s="3">
        <f t="shared" si="74"/>
        <v>-3.4240276947173063E-3</v>
      </c>
      <c r="D530" s="29">
        <f t="shared" si="75"/>
        <v>1.172396565419111E-5</v>
      </c>
      <c r="E530" s="3">
        <f t="shared" si="76"/>
        <v>1.1471042706245421E-4</v>
      </c>
      <c r="F530" s="29">
        <f t="shared" si="77"/>
        <v>1.0710295376993775E-2</v>
      </c>
      <c r="G530" s="37">
        <f t="shared" si="72"/>
        <v>3.3868927804472086E-2</v>
      </c>
      <c r="H530" s="35">
        <f t="shared" si="73"/>
        <v>-7.8790908193976356E-2</v>
      </c>
      <c r="I530" s="35">
        <f t="shared" si="78"/>
        <v>3.3033449067281999E-2</v>
      </c>
      <c r="J530" s="5">
        <f t="shared" si="79"/>
        <v>0</v>
      </c>
      <c r="K530" s="5">
        <f t="shared" ref="K530:K593" si="80">IF(J529*J530=0, 0, 1)</f>
        <v>0</v>
      </c>
    </row>
    <row r="531" spans="1:11" x14ac:dyDescent="0.2">
      <c r="A531" s="20">
        <v>42044</v>
      </c>
      <c r="B531" s="21">
        <v>2046.73999</v>
      </c>
      <c r="C531" s="3">
        <f t="shared" si="74"/>
        <v>-4.2562395694247922E-3</v>
      </c>
      <c r="D531" s="29">
        <f t="shared" si="75"/>
        <v>1.811557527233734E-5</v>
      </c>
      <c r="E531" s="3">
        <f t="shared" si="76"/>
        <v>8.5874217868140532E-5</v>
      </c>
      <c r="F531" s="29">
        <f t="shared" si="77"/>
        <v>9.2668342959254715E-3</v>
      </c>
      <c r="G531" s="37">
        <f t="shared" si="72"/>
        <v>2.9304303074487292E-2</v>
      </c>
      <c r="H531" s="35">
        <f t="shared" si="73"/>
        <v>-6.8172003157581984E-2</v>
      </c>
      <c r="I531" s="35">
        <f t="shared" si="78"/>
        <v>2.1648452404236709E-2</v>
      </c>
      <c r="J531" s="5">
        <f t="shared" si="79"/>
        <v>0</v>
      </c>
      <c r="K531" s="5">
        <f t="shared" si="80"/>
        <v>0</v>
      </c>
    </row>
    <row r="532" spans="1:11" x14ac:dyDescent="0.2">
      <c r="A532" s="20">
        <v>42045</v>
      </c>
      <c r="B532" s="21">
        <v>2068.5900879999999</v>
      </c>
      <c r="C532" s="3">
        <f t="shared" si="74"/>
        <v>1.0618979721447666E-2</v>
      </c>
      <c r="D532" s="29">
        <f t="shared" si="75"/>
        <v>1.1276273032451675E-4</v>
      </c>
      <c r="E532" s="3">
        <f t="shared" si="76"/>
        <v>6.6901797941315645E-5</v>
      </c>
      <c r="F532" s="29">
        <f t="shared" si="77"/>
        <v>8.1793519267308479E-3</v>
      </c>
      <c r="G532" s="37">
        <f t="shared" si="72"/>
        <v>2.5865381872556152E-2</v>
      </c>
      <c r="H532" s="35">
        <f t="shared" si="73"/>
        <v>-6.0171876130475505E-2</v>
      </c>
      <c r="I532" s="35">
        <f t="shared" si="78"/>
        <v>2.0200368069071623E-2</v>
      </c>
      <c r="J532" s="5">
        <f t="shared" si="79"/>
        <v>0</v>
      </c>
      <c r="K532" s="5">
        <f t="shared" si="80"/>
        <v>0</v>
      </c>
    </row>
    <row r="533" spans="1:11" x14ac:dyDescent="0.2">
      <c r="A533" s="20">
        <v>42046</v>
      </c>
      <c r="B533" s="21">
        <v>2068.530029</v>
      </c>
      <c r="C533" s="3">
        <f t="shared" si="74"/>
        <v>-2.9034206552188216E-5</v>
      </c>
      <c r="D533" s="29">
        <f t="shared" si="75"/>
        <v>8.4298515011512907E-10</v>
      </c>
      <c r="E533" s="3">
        <f t="shared" si="76"/>
        <v>7.974285900861196E-5</v>
      </c>
      <c r="F533" s="29">
        <f t="shared" si="77"/>
        <v>8.9298857220354143E-3</v>
      </c>
      <c r="G533" s="37">
        <f t="shared" si="72"/>
        <v>2.8238778126649169E-2</v>
      </c>
      <c r="H533" s="35">
        <f t="shared" si="73"/>
        <v>-6.5693221460441292E-2</v>
      </c>
      <c r="I533" s="35">
        <f t="shared" si="78"/>
        <v>7.6413901464881737E-3</v>
      </c>
      <c r="J533" s="5">
        <f t="shared" si="79"/>
        <v>0</v>
      </c>
      <c r="K533" s="5">
        <f t="shared" si="80"/>
        <v>0</v>
      </c>
    </row>
    <row r="534" spans="1:11" x14ac:dyDescent="0.2">
      <c r="A534" s="20">
        <v>42047</v>
      </c>
      <c r="B534" s="21">
        <v>2088.4799800000001</v>
      </c>
      <c r="C534" s="3">
        <f t="shared" si="74"/>
        <v>9.598294984990317E-3</v>
      </c>
      <c r="D534" s="29">
        <f t="shared" si="75"/>
        <v>9.2127266618890276E-5</v>
      </c>
      <c r="E534" s="3">
        <f t="shared" si="76"/>
        <v>5.7415094522042644E-5</v>
      </c>
      <c r="F534" s="29">
        <f t="shared" si="77"/>
        <v>7.577274874388723E-3</v>
      </c>
      <c r="G534" s="37">
        <f t="shared" si="72"/>
        <v>2.3961447060234623E-2</v>
      </c>
      <c r="H534" s="35">
        <f t="shared" si="73"/>
        <v>-5.5742661427518971E-2</v>
      </c>
      <c r="I534" s="35">
        <f t="shared" si="78"/>
        <v>9.681169186406751E-3</v>
      </c>
      <c r="J534" s="5">
        <f t="shared" si="79"/>
        <v>0</v>
      </c>
      <c r="K534" s="5">
        <f t="shared" si="80"/>
        <v>0</v>
      </c>
    </row>
    <row r="535" spans="1:11" x14ac:dyDescent="0.2">
      <c r="A535" s="20">
        <v>42048</v>
      </c>
      <c r="B535" s="21">
        <v>2096.98999</v>
      </c>
      <c r="C535" s="3">
        <f t="shared" si="74"/>
        <v>4.0664593404575655E-3</v>
      </c>
      <c r="D535" s="29">
        <f t="shared" si="75"/>
        <v>1.6536091567594577E-5</v>
      </c>
      <c r="E535" s="3">
        <f t="shared" si="76"/>
        <v>6.7134502709159983E-5</v>
      </c>
      <c r="F535" s="29">
        <f t="shared" si="77"/>
        <v>8.1935647131855856E-3</v>
      </c>
      <c r="G535" s="37">
        <f t="shared" si="72"/>
        <v>2.5910326649650713E-2</v>
      </c>
      <c r="H535" s="35">
        <f t="shared" si="73"/>
        <v>-6.0276433317118676E-2</v>
      </c>
      <c r="I535" s="35">
        <f t="shared" si="78"/>
        <v>3.5359963808582889E-3</v>
      </c>
      <c r="J535" s="5">
        <f t="shared" si="79"/>
        <v>0</v>
      </c>
      <c r="K535" s="5">
        <f t="shared" si="80"/>
        <v>0</v>
      </c>
    </row>
    <row r="536" spans="1:11" x14ac:dyDescent="0.2">
      <c r="A536" s="20">
        <v>42052</v>
      </c>
      <c r="B536" s="21">
        <v>2100.3400879999999</v>
      </c>
      <c r="C536" s="3">
        <f t="shared" si="74"/>
        <v>1.5962998616407095E-3</v>
      </c>
      <c r="D536" s="29">
        <f t="shared" si="75"/>
        <v>2.5481732482741485E-6</v>
      </c>
      <c r="E536" s="3">
        <f t="shared" si="76"/>
        <v>5.2966947589521668E-5</v>
      </c>
      <c r="F536" s="29">
        <f t="shared" si="77"/>
        <v>7.2778394863806713E-3</v>
      </c>
      <c r="G536" s="37">
        <f t="shared" si="72"/>
        <v>2.3014549222072911E-2</v>
      </c>
      <c r="H536" s="35">
        <f t="shared" si="73"/>
        <v>-5.3539847654777602E-2</v>
      </c>
      <c r="I536" s="35">
        <f t="shared" si="78"/>
        <v>-5.4780634577045076E-4</v>
      </c>
      <c r="J536" s="5">
        <f t="shared" si="79"/>
        <v>0</v>
      </c>
      <c r="K536" s="5">
        <f t="shared" si="80"/>
        <v>0</v>
      </c>
    </row>
    <row r="537" spans="1:11" x14ac:dyDescent="0.2">
      <c r="A537" s="20">
        <v>42053</v>
      </c>
      <c r="B537" s="21">
        <v>2099.679932</v>
      </c>
      <c r="C537" s="3">
        <f t="shared" si="74"/>
        <v>-3.1435850414654552E-4</v>
      </c>
      <c r="D537" s="29">
        <f t="shared" si="75"/>
        <v>9.8821269129253673E-8</v>
      </c>
      <c r="E537" s="3">
        <f t="shared" si="76"/>
        <v>3.8849690773972359E-5</v>
      </c>
      <c r="F537" s="29">
        <f t="shared" si="77"/>
        <v>6.2329520112040298E-3</v>
      </c>
      <c r="G537" s="37">
        <f t="shared" si="72"/>
        <v>1.9710324901932075E-2</v>
      </c>
      <c r="H537" s="35">
        <f t="shared" si="73"/>
        <v>-4.5853072432263928E-2</v>
      </c>
      <c r="I537" s="35">
        <f t="shared" si="78"/>
        <v>1.710180985807026E-3</v>
      </c>
      <c r="J537" s="5">
        <f t="shared" si="79"/>
        <v>0</v>
      </c>
      <c r="K537" s="5">
        <f t="shared" si="80"/>
        <v>0</v>
      </c>
    </row>
    <row r="538" spans="1:11" x14ac:dyDescent="0.2">
      <c r="A538" s="20">
        <v>42054</v>
      </c>
      <c r="B538" s="21">
        <v>2097.4499510000001</v>
      </c>
      <c r="C538" s="3">
        <f t="shared" si="74"/>
        <v>-1.0626219688207137E-3</v>
      </c>
      <c r="D538" s="29">
        <f t="shared" si="75"/>
        <v>1.1291654486204099E-6</v>
      </c>
      <c r="E538" s="3">
        <f t="shared" si="76"/>
        <v>2.799944731261629E-5</v>
      </c>
      <c r="F538" s="29">
        <f t="shared" si="77"/>
        <v>5.2914503978225376E-3</v>
      </c>
      <c r="G538" s="37">
        <f t="shared" si="72"/>
        <v>1.6733035382923294E-2</v>
      </c>
      <c r="H538" s="35">
        <f t="shared" si="73"/>
        <v>-3.8926861289313767E-2</v>
      </c>
      <c r="I538" s="35">
        <f t="shared" si="78"/>
        <v>-1.8673018118203426E-2</v>
      </c>
      <c r="J538" s="5">
        <f t="shared" si="79"/>
        <v>0</v>
      </c>
      <c r="K538" s="5">
        <f t="shared" si="80"/>
        <v>0</v>
      </c>
    </row>
    <row r="539" spans="1:11" x14ac:dyDescent="0.2">
      <c r="A539" s="20">
        <v>42055</v>
      </c>
      <c r="B539" s="21">
        <v>2110.3000489999999</v>
      </c>
      <c r="C539" s="3">
        <f t="shared" si="74"/>
        <v>6.1078428844464306E-3</v>
      </c>
      <c r="D539" s="29">
        <f t="shared" si="75"/>
        <v>3.7305744701082894E-5</v>
      </c>
      <c r="E539" s="3">
        <f t="shared" si="76"/>
        <v>2.0475768390697444E-5</v>
      </c>
      <c r="F539" s="29">
        <f t="shared" si="77"/>
        <v>4.5250158442482211E-3</v>
      </c>
      <c r="G539" s="37">
        <f t="shared" si="72"/>
        <v>1.4309356516174109E-2</v>
      </c>
      <c r="H539" s="35">
        <f t="shared" si="73"/>
        <v>-3.3288541110294091E-2</v>
      </c>
      <c r="I539" s="35">
        <f t="shared" si="78"/>
        <v>-1.4432970355283006E-2</v>
      </c>
      <c r="J539" s="5">
        <f t="shared" si="79"/>
        <v>0</v>
      </c>
      <c r="K539" s="5">
        <f t="shared" si="80"/>
        <v>0</v>
      </c>
    </row>
    <row r="540" spans="1:11" x14ac:dyDescent="0.2">
      <c r="A540" s="20">
        <v>42058</v>
      </c>
      <c r="B540" s="21">
        <v>2109.6599120000001</v>
      </c>
      <c r="C540" s="3">
        <f t="shared" si="74"/>
        <v>-3.0338534527620388E-4</v>
      </c>
      <c r="D540" s="29">
        <f t="shared" si="75"/>
        <v>9.2042667728361443E-8</v>
      </c>
      <c r="E540" s="3">
        <f t="shared" si="76"/>
        <v>2.5188161757605371E-5</v>
      </c>
      <c r="F540" s="29">
        <f t="shared" si="77"/>
        <v>5.0187809035268085E-3</v>
      </c>
      <c r="G540" s="37">
        <f t="shared" si="72"/>
        <v>1.5870778732502502E-2</v>
      </c>
      <c r="H540" s="35">
        <f t="shared" si="73"/>
        <v>-3.6920952363729782E-2</v>
      </c>
      <c r="I540" s="35">
        <f t="shared" si="78"/>
        <v>-3.4294763852246134E-2</v>
      </c>
      <c r="J540" s="5">
        <f t="shared" si="79"/>
        <v>0</v>
      </c>
      <c r="K540" s="5">
        <f t="shared" si="80"/>
        <v>0</v>
      </c>
    </row>
    <row r="541" spans="1:11" x14ac:dyDescent="0.2">
      <c r="A541" s="20">
        <v>42059</v>
      </c>
      <c r="B541" s="21">
        <v>2115.4799800000001</v>
      </c>
      <c r="C541" s="3">
        <f t="shared" si="74"/>
        <v>2.7549722990950704E-3</v>
      </c>
      <c r="D541" s="29">
        <f t="shared" si="75"/>
        <v>7.5898723687811783E-6</v>
      </c>
      <c r="E541" s="3">
        <f t="shared" si="76"/>
        <v>1.816124841243981E-5</v>
      </c>
      <c r="F541" s="29">
        <f t="shared" si="77"/>
        <v>4.2616016252624801E-3</v>
      </c>
      <c r="G541" s="37">
        <f t="shared" si="72"/>
        <v>1.3476367616104799E-2</v>
      </c>
      <c r="H541" s="35">
        <f t="shared" si="73"/>
        <v>-3.1350719153518232E-2</v>
      </c>
      <c r="I541" s="35">
        <f t="shared" si="78"/>
        <v>-3.544826761410684E-2</v>
      </c>
      <c r="J541" s="5">
        <f t="shared" si="79"/>
        <v>1</v>
      </c>
      <c r="K541" s="5">
        <f t="shared" si="80"/>
        <v>0</v>
      </c>
    </row>
    <row r="542" spans="1:11" x14ac:dyDescent="0.2">
      <c r="A542" s="20">
        <v>42060</v>
      </c>
      <c r="B542" s="21">
        <v>2113.860107</v>
      </c>
      <c r="C542" s="3">
        <f t="shared" si="74"/>
        <v>-7.6601694159734123E-4</v>
      </c>
      <c r="D542" s="29">
        <f t="shared" si="75"/>
        <v>5.8678195481414447E-7</v>
      </c>
      <c r="E542" s="3">
        <f t="shared" si="76"/>
        <v>1.5201263120215393E-5</v>
      </c>
      <c r="F542" s="29">
        <f t="shared" si="77"/>
        <v>3.8988797263079804E-3</v>
      </c>
      <c r="G542" s="37">
        <f t="shared" si="72"/>
        <v>1.2329340258187133E-2</v>
      </c>
      <c r="H542" s="35">
        <f t="shared" si="73"/>
        <v>-2.8682334497959785E-2</v>
      </c>
      <c r="I542" s="35">
        <f t="shared" si="78"/>
        <v>-2.1448446834670502E-2</v>
      </c>
      <c r="J542" s="5">
        <f t="shared" si="79"/>
        <v>0</v>
      </c>
      <c r="K542" s="5">
        <f t="shared" si="80"/>
        <v>0</v>
      </c>
    </row>
    <row r="543" spans="1:11" x14ac:dyDescent="0.2">
      <c r="A543" s="20">
        <v>42061</v>
      </c>
      <c r="B543" s="21">
        <v>2110.73999</v>
      </c>
      <c r="C543" s="3">
        <f t="shared" si="74"/>
        <v>-1.4771185417172892E-3</v>
      </c>
      <c r="D543" s="29">
        <f t="shared" si="75"/>
        <v>2.1818791862850112E-6</v>
      </c>
      <c r="E543" s="3">
        <f t="shared" si="76"/>
        <v>1.1109208393903044E-5</v>
      </c>
      <c r="F543" s="29">
        <f t="shared" si="77"/>
        <v>3.3330479135324537E-3</v>
      </c>
      <c r="G543" s="37">
        <f t="shared" si="72"/>
        <v>1.0540022957234507E-2</v>
      </c>
      <c r="H543" s="35">
        <f t="shared" si="73"/>
        <v>-2.4519759998904149E-2</v>
      </c>
      <c r="I543" s="35">
        <f t="shared" si="78"/>
        <v>-2.4581001071485167E-2</v>
      </c>
      <c r="J543" s="5">
        <f t="shared" si="79"/>
        <v>1</v>
      </c>
      <c r="K543" s="5">
        <f t="shared" si="80"/>
        <v>0</v>
      </c>
    </row>
    <row r="544" spans="1:11" x14ac:dyDescent="0.2">
      <c r="A544" s="20">
        <v>42062</v>
      </c>
      <c r="B544" s="21">
        <v>2104.5</v>
      </c>
      <c r="C544" s="3">
        <f t="shared" si="74"/>
        <v>-2.9606829375931087E-3</v>
      </c>
      <c r="D544" s="29">
        <f t="shared" si="75"/>
        <v>8.7656434569549598E-6</v>
      </c>
      <c r="E544" s="3">
        <f t="shared" si="76"/>
        <v>8.6095562157699942E-6</v>
      </c>
      <c r="F544" s="29">
        <f t="shared" si="77"/>
        <v>2.9342045286192974E-3</v>
      </c>
      <c r="G544" s="37">
        <f t="shared" si="72"/>
        <v>9.2787694312176944E-3</v>
      </c>
      <c r="H544" s="35">
        <f t="shared" si="73"/>
        <v>-2.1585645540028425E-2</v>
      </c>
      <c r="I544" s="35">
        <f t="shared" si="78"/>
        <v>-1.7244330455800806E-2</v>
      </c>
      <c r="J544" s="5">
        <f t="shared" si="79"/>
        <v>0</v>
      </c>
      <c r="K544" s="5">
        <f t="shared" si="80"/>
        <v>0</v>
      </c>
    </row>
    <row r="545" spans="1:11" x14ac:dyDescent="0.2">
      <c r="A545" s="20">
        <v>42065</v>
      </c>
      <c r="B545" s="21">
        <v>2117.389893</v>
      </c>
      <c r="C545" s="3">
        <f t="shared" si="74"/>
        <v>6.1062383803760925E-3</v>
      </c>
      <c r="D545" s="29">
        <f t="shared" si="75"/>
        <v>3.7286147157978045E-5</v>
      </c>
      <c r="E545" s="3">
        <f t="shared" si="76"/>
        <v>8.6532606433017854E-6</v>
      </c>
      <c r="F545" s="29">
        <f t="shared" si="77"/>
        <v>2.9416425077330157E-3</v>
      </c>
      <c r="G545" s="37">
        <f t="shared" si="72"/>
        <v>9.3022903864058044E-3</v>
      </c>
      <c r="H545" s="35">
        <f t="shared" si="73"/>
        <v>-2.1640363464125695E-2</v>
      </c>
      <c r="I545" s="35">
        <f t="shared" si="78"/>
        <v>-1.602115516759622E-2</v>
      </c>
      <c r="J545" s="5">
        <f t="shared" si="79"/>
        <v>0</v>
      </c>
      <c r="K545" s="5">
        <f t="shared" si="80"/>
        <v>0</v>
      </c>
    </row>
    <row r="546" spans="1:11" x14ac:dyDescent="0.2">
      <c r="A546" s="20">
        <v>42066</v>
      </c>
      <c r="B546" s="21">
        <v>2107.780029</v>
      </c>
      <c r="C546" s="3">
        <f t="shared" si="74"/>
        <v>-4.5488729439078276E-3</v>
      </c>
      <c r="D546" s="29">
        <f t="shared" si="75"/>
        <v>2.0692245059816665E-5</v>
      </c>
      <c r="E546" s="3">
        <f t="shared" si="76"/>
        <v>1.6670468867411138E-5</v>
      </c>
      <c r="F546" s="29">
        <f t="shared" si="77"/>
        <v>4.0829485506691287E-3</v>
      </c>
      <c r="G546" s="37">
        <f t="shared" si="72"/>
        <v>1.2911416989397849E-2</v>
      </c>
      <c r="H546" s="35">
        <f t="shared" si="73"/>
        <v>-3.0036447464140477E-2</v>
      </c>
      <c r="I546" s="35">
        <f t="shared" si="78"/>
        <v>4.6210770792980257E-4</v>
      </c>
      <c r="J546" s="5">
        <f t="shared" si="79"/>
        <v>0</v>
      </c>
      <c r="K546" s="5">
        <f t="shared" si="80"/>
        <v>0</v>
      </c>
    </row>
    <row r="547" spans="1:11" x14ac:dyDescent="0.2">
      <c r="A547" s="20">
        <v>42067</v>
      </c>
      <c r="B547" s="21">
        <v>2098.530029</v>
      </c>
      <c r="C547" s="3">
        <f t="shared" si="74"/>
        <v>-4.3981612307754693E-3</v>
      </c>
      <c r="D547" s="29">
        <f t="shared" si="75"/>
        <v>1.9343822211896391E-5</v>
      </c>
      <c r="E547" s="3">
        <f t="shared" si="76"/>
        <v>1.7796566201284687E-5</v>
      </c>
      <c r="F547" s="29">
        <f t="shared" si="77"/>
        <v>4.2185976581424174E-3</v>
      </c>
      <c r="G547" s="37">
        <f t="shared" si="72"/>
        <v>1.3340377131582409E-2</v>
      </c>
      <c r="H547" s="35">
        <f t="shared" si="73"/>
        <v>-3.1034357978959787E-2</v>
      </c>
      <c r="I547" s="35">
        <f t="shared" si="78"/>
        <v>-5.6177465574166578E-3</v>
      </c>
      <c r="J547" s="5">
        <f t="shared" si="79"/>
        <v>0</v>
      </c>
      <c r="K547" s="5">
        <f t="shared" si="80"/>
        <v>0</v>
      </c>
    </row>
    <row r="548" spans="1:11" x14ac:dyDescent="0.2">
      <c r="A548" s="20">
        <v>42068</v>
      </c>
      <c r="B548" s="21">
        <v>2101.040039</v>
      </c>
      <c r="C548" s="3">
        <f t="shared" si="74"/>
        <v>1.1953653627569873E-3</v>
      </c>
      <c r="D548" s="29">
        <f t="shared" si="75"/>
        <v>1.4288983504791438E-6</v>
      </c>
      <c r="E548" s="3">
        <f t="shared" si="76"/>
        <v>1.8229797884255964E-5</v>
      </c>
      <c r="F548" s="29">
        <f t="shared" si="77"/>
        <v>4.2696367391449079E-3</v>
      </c>
      <c r="G548" s="37">
        <f t="shared" si="72"/>
        <v>1.350177687723211E-2</v>
      </c>
      <c r="H548" s="35">
        <f t="shared" si="73"/>
        <v>-3.1409829934122703E-2</v>
      </c>
      <c r="I548" s="35">
        <f t="shared" si="78"/>
        <v>1.7629991794107805E-2</v>
      </c>
      <c r="J548" s="5">
        <f t="shared" si="79"/>
        <v>0</v>
      </c>
      <c r="K548" s="5">
        <f t="shared" si="80"/>
        <v>0</v>
      </c>
    </row>
    <row r="549" spans="1:11" x14ac:dyDescent="0.2">
      <c r="A549" s="20">
        <v>42069</v>
      </c>
      <c r="B549" s="21">
        <v>2071.26001</v>
      </c>
      <c r="C549" s="3">
        <f t="shared" si="74"/>
        <v>-1.4275356219564148E-2</v>
      </c>
      <c r="D549" s="29">
        <f t="shared" si="75"/>
        <v>2.037857951954488E-4</v>
      </c>
      <c r="E549" s="3">
        <f t="shared" si="76"/>
        <v>1.3525546014798454E-5</v>
      </c>
      <c r="F549" s="29">
        <f t="shared" si="77"/>
        <v>3.677709343436272E-3</v>
      </c>
      <c r="G549" s="37">
        <f t="shared" si="72"/>
        <v>1.1629938097341041E-2</v>
      </c>
      <c r="H549" s="35">
        <f t="shared" si="73"/>
        <v>-2.7055281767975912E-2</v>
      </c>
      <c r="I549" s="35">
        <f t="shared" si="78"/>
        <v>1.1946072666087703E-2</v>
      </c>
      <c r="J549" s="5">
        <f t="shared" si="79"/>
        <v>0</v>
      </c>
      <c r="K549" s="5">
        <f t="shared" si="80"/>
        <v>0</v>
      </c>
    </row>
    <row r="550" spans="1:11" x14ac:dyDescent="0.2">
      <c r="A550" s="20">
        <v>42072</v>
      </c>
      <c r="B550" s="21">
        <v>2079.429932</v>
      </c>
      <c r="C550" s="3">
        <f t="shared" si="74"/>
        <v>3.9366624176442495E-3</v>
      </c>
      <c r="D550" s="29">
        <f t="shared" si="75"/>
        <v>1.5497310990492667E-5</v>
      </c>
      <c r="E550" s="3">
        <f t="shared" si="76"/>
        <v>6.6798415785380551E-5</v>
      </c>
      <c r="F550" s="29">
        <f t="shared" si="77"/>
        <v>8.173029780037545E-3</v>
      </c>
      <c r="G550" s="37">
        <f t="shared" si="72"/>
        <v>2.5845389489303615E-2</v>
      </c>
      <c r="H550" s="35">
        <f t="shared" si="73"/>
        <v>-6.0125366892198953E-2</v>
      </c>
      <c r="I550" s="35">
        <f t="shared" si="78"/>
        <v>2.2894548102966122E-2</v>
      </c>
      <c r="J550" s="5">
        <f t="shared" si="79"/>
        <v>0</v>
      </c>
      <c r="K550" s="5">
        <f t="shared" si="80"/>
        <v>0</v>
      </c>
    </row>
    <row r="551" spans="1:11" x14ac:dyDescent="0.2">
      <c r="A551" s="20">
        <v>42073</v>
      </c>
      <c r="B551" s="21">
        <v>2044.160034</v>
      </c>
      <c r="C551" s="3">
        <f t="shared" si="74"/>
        <v>-1.7106821197868119E-2</v>
      </c>
      <c r="D551" s="29">
        <f t="shared" si="75"/>
        <v>2.9264333149583001E-4</v>
      </c>
      <c r="E551" s="3">
        <f t="shared" si="76"/>
        <v>5.2434106442811941E-5</v>
      </c>
      <c r="F551" s="29">
        <f t="shared" si="77"/>
        <v>7.2411398579789871E-3</v>
      </c>
      <c r="G551" s="37">
        <f t="shared" si="72"/>
        <v>2.2898494807041783E-2</v>
      </c>
      <c r="H551" s="35">
        <f t="shared" si="73"/>
        <v>-5.326986471309688E-2</v>
      </c>
      <c r="I551" s="35">
        <f t="shared" si="78"/>
        <v>1.014814236257712E-2</v>
      </c>
      <c r="J551" s="5">
        <f t="shared" si="79"/>
        <v>0</v>
      </c>
      <c r="K551" s="5">
        <f t="shared" si="80"/>
        <v>0</v>
      </c>
    </row>
    <row r="552" spans="1:11" x14ac:dyDescent="0.2">
      <c r="A552" s="20">
        <v>42074</v>
      </c>
      <c r="B552" s="21">
        <v>2040.23999</v>
      </c>
      <c r="C552" s="3">
        <f t="shared" si="74"/>
        <v>-1.9195207034580692E-3</v>
      </c>
      <c r="D552" s="29">
        <f t="shared" si="75"/>
        <v>3.684559731004161E-6</v>
      </c>
      <c r="E552" s="3">
        <f t="shared" si="76"/>
        <v>1.19692689457657E-4</v>
      </c>
      <c r="F552" s="29">
        <f t="shared" si="77"/>
        <v>1.0940415415223363E-2</v>
      </c>
      <c r="G552" s="37">
        <f t="shared" si="72"/>
        <v>3.4596631260522606E-2</v>
      </c>
      <c r="H552" s="35">
        <f t="shared" si="73"/>
        <v>-8.0483799581891655E-2</v>
      </c>
      <c r="I552" s="35">
        <f t="shared" si="78"/>
        <v>-4.7548908631891481E-3</v>
      </c>
      <c r="J552" s="5">
        <f t="shared" si="79"/>
        <v>0</v>
      </c>
      <c r="K552" s="5">
        <f t="shared" si="80"/>
        <v>0</v>
      </c>
    </row>
    <row r="553" spans="1:11" x14ac:dyDescent="0.2">
      <c r="A553" s="20">
        <v>42075</v>
      </c>
      <c r="B553" s="21">
        <v>2065.9499510000001</v>
      </c>
      <c r="C553" s="3">
        <f t="shared" si="74"/>
        <v>1.2522702237719055E-2</v>
      </c>
      <c r="D553" s="29">
        <f t="shared" si="75"/>
        <v>1.5681807133457383E-4</v>
      </c>
      <c r="E553" s="3">
        <f t="shared" si="76"/>
        <v>8.72104131341942E-5</v>
      </c>
      <c r="F553" s="29">
        <f t="shared" si="77"/>
        <v>9.338651569375217E-3</v>
      </c>
      <c r="G553" s="37">
        <f t="shared" si="72"/>
        <v>2.9531409233931626E-2</v>
      </c>
      <c r="H553" s="35">
        <f t="shared" si="73"/>
        <v>-6.8700331088786898E-2</v>
      </c>
      <c r="I553" s="35">
        <f t="shared" si="78"/>
        <v>3.704107435339379E-3</v>
      </c>
      <c r="J553" s="5">
        <f t="shared" si="79"/>
        <v>0</v>
      </c>
      <c r="K553" s="5">
        <f t="shared" si="80"/>
        <v>0</v>
      </c>
    </row>
    <row r="554" spans="1:11" x14ac:dyDescent="0.2">
      <c r="A554" s="20">
        <v>42076</v>
      </c>
      <c r="B554" s="21">
        <v>2053.3999020000001</v>
      </c>
      <c r="C554" s="3">
        <f t="shared" si="74"/>
        <v>-6.0932371744078879E-3</v>
      </c>
      <c r="D554" s="29">
        <f t="shared" si="75"/>
        <v>3.7127539263586224E-5</v>
      </c>
      <c r="E554" s="3">
        <f t="shared" si="76"/>
        <v>1.0670055743030049E-4</v>
      </c>
      <c r="F554" s="29">
        <f t="shared" si="77"/>
        <v>1.0329596189120875E-2</v>
      </c>
      <c r="G554" s="37">
        <f t="shared" si="72"/>
        <v>3.2665051267417373E-2</v>
      </c>
      <c r="H554" s="35">
        <f t="shared" si="73"/>
        <v>-7.5990272571391473E-2</v>
      </c>
      <c r="I554" s="35">
        <f t="shared" si="78"/>
        <v>2.4235807466493351E-3</v>
      </c>
      <c r="J554" s="5">
        <f t="shared" si="79"/>
        <v>0</v>
      </c>
      <c r="K554" s="5">
        <f t="shared" si="80"/>
        <v>0</v>
      </c>
    </row>
    <row r="555" spans="1:11" x14ac:dyDescent="0.2">
      <c r="A555" s="20">
        <v>42079</v>
      </c>
      <c r="B555" s="21">
        <v>2081.1899410000001</v>
      </c>
      <c r="C555" s="3">
        <f t="shared" si="74"/>
        <v>1.3442908996060394E-2</v>
      </c>
      <c r="D555" s="29">
        <f t="shared" si="75"/>
        <v>1.8071180227636146E-4</v>
      </c>
      <c r="E555" s="3">
        <f t="shared" si="76"/>
        <v>8.7220112343620485E-5</v>
      </c>
      <c r="F555" s="29">
        <f t="shared" si="77"/>
        <v>9.3391708595367551E-3</v>
      </c>
      <c r="G555" s="37">
        <f t="shared" si="72"/>
        <v>2.9533051373608604E-2</v>
      </c>
      <c r="H555" s="35">
        <f t="shared" si="73"/>
        <v>-6.8704151276933301E-2</v>
      </c>
      <c r="I555" s="35">
        <f t="shared" si="78"/>
        <v>-3.0854074988227119E-3</v>
      </c>
      <c r="J555" s="5">
        <f t="shared" si="79"/>
        <v>0</v>
      </c>
      <c r="K555" s="5">
        <f t="shared" si="80"/>
        <v>0</v>
      </c>
    </row>
    <row r="556" spans="1:11" x14ac:dyDescent="0.2">
      <c r="A556" s="20">
        <v>42080</v>
      </c>
      <c r="B556" s="21">
        <v>2074.280029</v>
      </c>
      <c r="C556" s="3">
        <f t="shared" si="74"/>
        <v>-3.3256976557031678E-3</v>
      </c>
      <c r="D556" s="29">
        <f t="shared" si="75"/>
        <v>1.1060264897149547E-5</v>
      </c>
      <c r="E556" s="3">
        <f t="shared" si="76"/>
        <v>1.1339778552478796E-4</v>
      </c>
      <c r="F556" s="29">
        <f t="shared" si="77"/>
        <v>1.0648839632785722E-2</v>
      </c>
      <c r="G556" s="37">
        <f t="shared" si="72"/>
        <v>3.3674587677473937E-2</v>
      </c>
      <c r="H556" s="35">
        <f t="shared" si="73"/>
        <v>-7.833880545269338E-2</v>
      </c>
      <c r="I556" s="35">
        <f t="shared" si="78"/>
        <v>-1.9143763746671563E-2</v>
      </c>
      <c r="J556" s="5">
        <f t="shared" si="79"/>
        <v>0</v>
      </c>
      <c r="K556" s="5">
        <f t="shared" si="80"/>
        <v>0</v>
      </c>
    </row>
    <row r="557" spans="1:11" x14ac:dyDescent="0.2">
      <c r="A557" s="20">
        <v>42081</v>
      </c>
      <c r="B557" s="21">
        <v>2099.5</v>
      </c>
      <c r="C557" s="3">
        <f t="shared" si="74"/>
        <v>1.2085101644750693E-2</v>
      </c>
      <c r="D557" s="29">
        <f t="shared" si="75"/>
        <v>1.460496817639559E-4</v>
      </c>
      <c r="E557" s="3">
        <f t="shared" si="76"/>
        <v>8.4743279749049187E-5</v>
      </c>
      <c r="F557" s="29">
        <f t="shared" si="77"/>
        <v>9.205611318595262E-3</v>
      </c>
      <c r="G557" s="37">
        <f t="shared" si="72"/>
        <v>2.9110699020986976E-2</v>
      </c>
      <c r="H557" s="35">
        <f t="shared" si="73"/>
        <v>-6.7721612779315835E-2</v>
      </c>
      <c r="I557" s="35">
        <f t="shared" si="78"/>
        <v>-1.0735822312891793E-2</v>
      </c>
      <c r="J557" s="5">
        <f t="shared" si="79"/>
        <v>0</v>
      </c>
      <c r="K557" s="5">
        <f t="shared" si="80"/>
        <v>0</v>
      </c>
    </row>
    <row r="558" spans="1:11" x14ac:dyDescent="0.2">
      <c r="A558" s="20">
        <v>42082</v>
      </c>
      <c r="B558" s="21">
        <v>2089.2700199999999</v>
      </c>
      <c r="C558" s="3">
        <f t="shared" si="74"/>
        <v>-4.8844889025895554E-3</v>
      </c>
      <c r="D558" s="29">
        <f t="shared" si="75"/>
        <v>2.385823183952052E-5</v>
      </c>
      <c r="E558" s="3">
        <f t="shared" si="76"/>
        <v>1.0190907231322307E-4</v>
      </c>
      <c r="F558" s="29">
        <f t="shared" si="77"/>
        <v>1.0095002343398591E-2</v>
      </c>
      <c r="G558" s="37">
        <f t="shared" si="72"/>
        <v>3.1923200389876803E-2</v>
      </c>
      <c r="H558" s="35">
        <f t="shared" si="73"/>
        <v>-7.4264469359569638E-2</v>
      </c>
      <c r="I558" s="35">
        <f t="shared" si="78"/>
        <v>-1.3121131918041668E-2</v>
      </c>
      <c r="J558" s="5">
        <f t="shared" si="79"/>
        <v>0</v>
      </c>
      <c r="K558" s="5">
        <f t="shared" si="80"/>
        <v>0</v>
      </c>
    </row>
    <row r="559" spans="1:11" x14ac:dyDescent="0.2">
      <c r="A559" s="20">
        <v>42083</v>
      </c>
      <c r="B559" s="21">
        <v>2108.1000979999999</v>
      </c>
      <c r="C559" s="3">
        <f t="shared" si="74"/>
        <v>8.9723821319605199E-3</v>
      </c>
      <c r="D559" s="29">
        <f t="shared" si="75"/>
        <v>8.0503641121924401E-5</v>
      </c>
      <c r="E559" s="3">
        <f t="shared" si="76"/>
        <v>8.005483698058635E-5</v>
      </c>
      <c r="F559" s="29">
        <f t="shared" si="77"/>
        <v>8.947336865268142E-3</v>
      </c>
      <c r="G559" s="37">
        <f t="shared" si="72"/>
        <v>2.8293963487038425E-2</v>
      </c>
      <c r="H559" s="35">
        <f t="shared" si="73"/>
        <v>-6.582160180626101E-2</v>
      </c>
      <c r="I559" s="35">
        <f t="shared" si="78"/>
        <v>-1.3437907886337822E-2</v>
      </c>
      <c r="J559" s="5">
        <f t="shared" si="79"/>
        <v>0</v>
      </c>
      <c r="K559" s="5">
        <f t="shared" si="80"/>
        <v>0</v>
      </c>
    </row>
    <row r="560" spans="1:11" x14ac:dyDescent="0.2">
      <c r="A560" s="20">
        <v>42086</v>
      </c>
      <c r="B560" s="21">
        <v>2104.419922</v>
      </c>
      <c r="C560" s="3">
        <f t="shared" si="74"/>
        <v>-1.7472567103759362E-3</v>
      </c>
      <c r="D560" s="29">
        <f t="shared" si="75"/>
        <v>3.0529060119537383E-6</v>
      </c>
      <c r="E560" s="3">
        <f t="shared" si="76"/>
        <v>8.0180502140161003E-5</v>
      </c>
      <c r="F560" s="29">
        <f t="shared" si="77"/>
        <v>8.9543566011278004E-3</v>
      </c>
      <c r="G560" s="37">
        <f t="shared" si="72"/>
        <v>2.8316161840927705E-2</v>
      </c>
      <c r="H560" s="35">
        <f t="shared" si="73"/>
        <v>-6.5873242899638543E-2</v>
      </c>
      <c r="I560" s="35">
        <f t="shared" si="78"/>
        <v>-4.6006206729120504E-3</v>
      </c>
      <c r="J560" s="5">
        <f t="shared" si="79"/>
        <v>0</v>
      </c>
      <c r="K560" s="5">
        <f t="shared" si="80"/>
        <v>0</v>
      </c>
    </row>
    <row r="561" spans="1:11" x14ac:dyDescent="0.2">
      <c r="A561" s="20">
        <v>42087</v>
      </c>
      <c r="B561" s="21">
        <v>2091.5</v>
      </c>
      <c r="C561" s="3">
        <f t="shared" si="74"/>
        <v>-6.1583457609898215E-3</v>
      </c>
      <c r="D561" s="29">
        <f t="shared" si="75"/>
        <v>3.7925222511901306E-5</v>
      </c>
      <c r="E561" s="3">
        <f t="shared" si="76"/>
        <v>5.8584775224262971E-5</v>
      </c>
      <c r="F561" s="29">
        <f t="shared" si="77"/>
        <v>7.6540691938512661E-3</v>
      </c>
      <c r="G561" s="37">
        <f t="shared" si="72"/>
        <v>2.4204292021098858E-2</v>
      </c>
      <c r="H561" s="35">
        <f t="shared" si="73"/>
        <v>-5.6307603285947014E-2</v>
      </c>
      <c r="I561" s="35">
        <f t="shared" si="78"/>
        <v>1.4512881981527198E-2</v>
      </c>
      <c r="J561" s="5">
        <f t="shared" si="79"/>
        <v>0</v>
      </c>
      <c r="K561" s="5">
        <f t="shared" si="80"/>
        <v>0</v>
      </c>
    </row>
    <row r="562" spans="1:11" x14ac:dyDescent="0.2">
      <c r="A562" s="20">
        <v>42088</v>
      </c>
      <c r="B562" s="21">
        <v>2061.0500489999999</v>
      </c>
      <c r="C562" s="3">
        <f t="shared" si="74"/>
        <v>-1.4665926443847035E-2</v>
      </c>
      <c r="D562" s="29">
        <f t="shared" si="75"/>
        <v>2.1508939845633175E-4</v>
      </c>
      <c r="E562" s="3">
        <f t="shared" si="76"/>
        <v>5.2800100464801709E-5</v>
      </c>
      <c r="F562" s="29">
        <f t="shared" si="77"/>
        <v>7.2663677628373386E-3</v>
      </c>
      <c r="G562" s="37">
        <f t="shared" si="72"/>
        <v>2.2978272446988201E-2</v>
      </c>
      <c r="H562" s="35">
        <f t="shared" si="73"/>
        <v>-5.3455455256182227E-2</v>
      </c>
      <c r="I562" s="35">
        <f t="shared" si="78"/>
        <v>2.2082589890440488E-2</v>
      </c>
      <c r="J562" s="5">
        <f t="shared" si="79"/>
        <v>0</v>
      </c>
      <c r="K562" s="5">
        <f t="shared" si="80"/>
        <v>0</v>
      </c>
    </row>
    <row r="563" spans="1:11" x14ac:dyDescent="0.2">
      <c r="A563" s="20">
        <v>42089</v>
      </c>
      <c r="B563" s="21">
        <v>2056.1499020000001</v>
      </c>
      <c r="C563" s="3">
        <f t="shared" si="74"/>
        <v>-2.3803309880471176E-3</v>
      </c>
      <c r="D563" s="29">
        <f t="shared" si="75"/>
        <v>5.6659756126573667E-6</v>
      </c>
      <c r="E563" s="3">
        <f t="shared" si="76"/>
        <v>9.8241103902430113E-5</v>
      </c>
      <c r="F563" s="29">
        <f t="shared" si="77"/>
        <v>9.9116650418802042E-3</v>
      </c>
      <c r="G563" s="37">
        <f t="shared" si="72"/>
        <v>3.1343436937009653E-2</v>
      </c>
      <c r="H563" s="35">
        <f t="shared" si="73"/>
        <v>-7.2915737883545564E-2</v>
      </c>
      <c r="I563" s="35">
        <f t="shared" si="78"/>
        <v>1.5125021923846205E-2</v>
      </c>
      <c r="J563" s="5">
        <f t="shared" si="79"/>
        <v>0</v>
      </c>
      <c r="K563" s="5">
        <f t="shared" si="80"/>
        <v>0</v>
      </c>
    </row>
    <row r="564" spans="1:11" x14ac:dyDescent="0.2">
      <c r="A564" s="20">
        <v>42090</v>
      </c>
      <c r="B564" s="21">
        <v>2061.0200199999999</v>
      </c>
      <c r="C564" s="3">
        <f t="shared" si="74"/>
        <v>2.3657611241204987E-3</v>
      </c>
      <c r="D564" s="29">
        <f t="shared" si="75"/>
        <v>5.5968256963998855E-6</v>
      </c>
      <c r="E564" s="3">
        <f t="shared" si="76"/>
        <v>7.2320067981293743E-5</v>
      </c>
      <c r="F564" s="29">
        <f t="shared" si="77"/>
        <v>8.5041206471506356E-3</v>
      </c>
      <c r="G564" s="37">
        <f t="shared" si="72"/>
        <v>2.6892390741861116E-2</v>
      </c>
      <c r="H564" s="35">
        <f t="shared" si="73"/>
        <v>-6.256105603020419E-2</v>
      </c>
      <c r="I564" s="35">
        <f t="shared" si="78"/>
        <v>4.5910717554260442E-3</v>
      </c>
      <c r="J564" s="5">
        <f t="shared" si="79"/>
        <v>0</v>
      </c>
      <c r="K564" s="5">
        <f t="shared" si="80"/>
        <v>0</v>
      </c>
    </row>
    <row r="565" spans="1:11" x14ac:dyDescent="0.2">
      <c r="A565" s="20">
        <v>42093</v>
      </c>
      <c r="B565" s="21">
        <v>2086.23999</v>
      </c>
      <c r="C565" s="3">
        <f t="shared" si="74"/>
        <v>1.2162382307370311E-2</v>
      </c>
      <c r="D565" s="29">
        <f t="shared" si="75"/>
        <v>1.4792354339063435E-4</v>
      </c>
      <c r="E565" s="3">
        <f t="shared" si="76"/>
        <v>5.3637560141523464E-5</v>
      </c>
      <c r="F565" s="29">
        <f t="shared" si="77"/>
        <v>7.3237668000506037E-3</v>
      </c>
      <c r="G565" s="37">
        <f t="shared" si="72"/>
        <v>2.3159784140082882E-2</v>
      </c>
      <c r="H565" s="35">
        <f t="shared" si="73"/>
        <v>-5.3877714597526591E-2</v>
      </c>
      <c r="I565" s="35">
        <f t="shared" si="78"/>
        <v>1.8560746738414902E-2</v>
      </c>
      <c r="J565" s="5">
        <f t="shared" si="79"/>
        <v>0</v>
      </c>
      <c r="K565" s="5">
        <f t="shared" si="80"/>
        <v>0</v>
      </c>
    </row>
    <row r="566" spans="1:11" x14ac:dyDescent="0.2">
      <c r="A566" s="20">
        <v>42094</v>
      </c>
      <c r="B566" s="21">
        <v>2067.889893</v>
      </c>
      <c r="C566" s="3">
        <f t="shared" si="74"/>
        <v>-8.834685901175145E-3</v>
      </c>
      <c r="D566" s="29">
        <f t="shared" si="75"/>
        <v>7.8051674972422886E-5</v>
      </c>
      <c r="E566" s="3">
        <f t="shared" si="76"/>
        <v>8.0037635451274519E-5</v>
      </c>
      <c r="F566" s="29">
        <f t="shared" si="77"/>
        <v>8.9463755483030396E-3</v>
      </c>
      <c r="G566" s="37">
        <f t="shared" si="72"/>
        <v>2.829092353587534E-2</v>
      </c>
      <c r="H566" s="35">
        <f t="shared" si="73"/>
        <v>-6.5814529822335585E-2</v>
      </c>
      <c r="I566" s="35">
        <f t="shared" si="78"/>
        <v>2.1755254383180645E-2</v>
      </c>
      <c r="J566" s="5">
        <f t="shared" si="79"/>
        <v>0</v>
      </c>
      <c r="K566" s="5">
        <f t="shared" si="80"/>
        <v>0</v>
      </c>
    </row>
    <row r="567" spans="1:11" x14ac:dyDescent="0.2">
      <c r="A567" s="20">
        <v>42095</v>
      </c>
      <c r="B567" s="21">
        <v>2059.6899410000001</v>
      </c>
      <c r="C567" s="3">
        <f t="shared" si="74"/>
        <v>-3.9732546030981607E-3</v>
      </c>
      <c r="D567" s="29">
        <f t="shared" si="75"/>
        <v>1.5786752141040721E-5</v>
      </c>
      <c r="E567" s="3">
        <f t="shared" si="76"/>
        <v>7.9481566517196063E-5</v>
      </c>
      <c r="F567" s="29">
        <f t="shared" si="77"/>
        <v>8.9152434917502982E-3</v>
      </c>
      <c r="G567" s="37">
        <f t="shared" si="72"/>
        <v>2.8192475328923508E-2</v>
      </c>
      <c r="H567" s="35">
        <f t="shared" si="73"/>
        <v>-6.5585505045390055E-2</v>
      </c>
      <c r="I567" s="35">
        <f t="shared" si="78"/>
        <v>6.8560979469582256E-3</v>
      </c>
      <c r="J567" s="5">
        <f t="shared" si="79"/>
        <v>0</v>
      </c>
      <c r="K567" s="5">
        <f t="shared" si="80"/>
        <v>0</v>
      </c>
    </row>
    <row r="568" spans="1:11" x14ac:dyDescent="0.2">
      <c r="A568" s="20">
        <v>42096</v>
      </c>
      <c r="B568" s="21">
        <v>2066.959961</v>
      </c>
      <c r="C568" s="3">
        <f t="shared" si="74"/>
        <v>3.5234525311901902E-3</v>
      </c>
      <c r="D568" s="29">
        <f t="shared" si="75"/>
        <v>1.2414717739550558E-5</v>
      </c>
      <c r="E568" s="3">
        <f t="shared" si="76"/>
        <v>6.1647018491872572E-5</v>
      </c>
      <c r="F568" s="29">
        <f t="shared" si="77"/>
        <v>7.8515615320694371E-3</v>
      </c>
      <c r="G568" s="37">
        <f t="shared" si="72"/>
        <v>2.4828817630300596E-2</v>
      </c>
      <c r="H568" s="35">
        <f t="shared" si="73"/>
        <v>-5.7760467109197536E-2</v>
      </c>
      <c r="I568" s="35">
        <f t="shared" si="78"/>
        <v>9.4617736703464551E-3</v>
      </c>
      <c r="J568" s="5">
        <f t="shared" si="79"/>
        <v>0</v>
      </c>
      <c r="K568" s="5">
        <f t="shared" si="80"/>
        <v>0</v>
      </c>
    </row>
    <row r="569" spans="1:11" x14ac:dyDescent="0.2">
      <c r="A569" s="20">
        <v>42100</v>
      </c>
      <c r="B569" s="21">
        <v>2080.6201169999999</v>
      </c>
      <c r="C569" s="3">
        <f t="shared" si="74"/>
        <v>6.5870725268106249E-3</v>
      </c>
      <c r="D569" s="29">
        <f t="shared" si="75"/>
        <v>4.338952447346331E-5</v>
      </c>
      <c r="E569" s="3">
        <f t="shared" si="76"/>
        <v>4.7861974281222412E-5</v>
      </c>
      <c r="F569" s="29">
        <f t="shared" si="77"/>
        <v>6.9182349108152155E-3</v>
      </c>
      <c r="G569" s="37">
        <f t="shared" si="72"/>
        <v>2.1877379706267939E-2</v>
      </c>
      <c r="H569" s="35">
        <f t="shared" si="73"/>
        <v>-5.089439576926065E-2</v>
      </c>
      <c r="I569" s="35">
        <f t="shared" si="78"/>
        <v>1.0044103978109731E-2</v>
      </c>
      <c r="J569" s="5">
        <f t="shared" si="79"/>
        <v>0</v>
      </c>
      <c r="K569" s="5">
        <f t="shared" si="80"/>
        <v>0</v>
      </c>
    </row>
    <row r="570" spans="1:11" x14ac:dyDescent="0.2">
      <c r="A570" s="20">
        <v>42101</v>
      </c>
      <c r="B570" s="21">
        <v>2076.330078</v>
      </c>
      <c r="C570" s="3">
        <f t="shared" si="74"/>
        <v>-2.0640326786721432E-3</v>
      </c>
      <c r="D570" s="29">
        <f t="shared" si="75"/>
        <v>4.2602308986265024E-6</v>
      </c>
      <c r="E570" s="3">
        <f t="shared" si="76"/>
        <v>4.6609688335049861E-5</v>
      </c>
      <c r="F570" s="29">
        <f t="shared" si="77"/>
        <v>6.8271288500401E-3</v>
      </c>
      <c r="G570" s="37">
        <f t="shared" si="72"/>
        <v>2.1589277045572848E-2</v>
      </c>
      <c r="H570" s="35">
        <f t="shared" si="73"/>
        <v>-5.0224168757047119E-2</v>
      </c>
      <c r="I570" s="35">
        <f t="shared" si="78"/>
        <v>1.243974543850972E-2</v>
      </c>
      <c r="J570" s="5">
        <f t="shared" si="79"/>
        <v>0</v>
      </c>
      <c r="K570" s="5">
        <f t="shared" si="80"/>
        <v>0</v>
      </c>
    </row>
    <row r="571" spans="1:11" x14ac:dyDescent="0.2">
      <c r="A571" s="20">
        <v>42102</v>
      </c>
      <c r="B571" s="21">
        <v>2081.8999020000001</v>
      </c>
      <c r="C571" s="3">
        <f t="shared" si="74"/>
        <v>2.6789414524361062E-3</v>
      </c>
      <c r="D571" s="29">
        <f t="shared" si="75"/>
        <v>7.1767273055804739E-6</v>
      </c>
      <c r="E571" s="3">
        <f t="shared" si="76"/>
        <v>3.475184025285132E-5</v>
      </c>
      <c r="F571" s="29">
        <f t="shared" si="77"/>
        <v>5.8950691474189956E-3</v>
      </c>
      <c r="G571" s="37">
        <f t="shared" si="72"/>
        <v>1.8641845470030945E-2</v>
      </c>
      <c r="H571" s="35">
        <f t="shared" si="73"/>
        <v>-4.3367417577404366E-2</v>
      </c>
      <c r="I571" s="35">
        <f t="shared" si="78"/>
        <v>1.0347110210904169E-2</v>
      </c>
      <c r="J571" s="5">
        <f t="shared" si="79"/>
        <v>0</v>
      </c>
      <c r="K571" s="5">
        <f t="shared" si="80"/>
        <v>0</v>
      </c>
    </row>
    <row r="572" spans="1:11" x14ac:dyDescent="0.2">
      <c r="A572" s="20">
        <v>42103</v>
      </c>
      <c r="B572" s="21">
        <v>2091.179932</v>
      </c>
      <c r="C572" s="3">
        <f t="shared" si="74"/>
        <v>4.4475762105921478E-3</v>
      </c>
      <c r="D572" s="29">
        <f t="shared" si="75"/>
        <v>1.978093414902521E-5</v>
      </c>
      <c r="E572" s="3">
        <f t="shared" si="76"/>
        <v>2.7030808627615483E-5</v>
      </c>
      <c r="F572" s="29">
        <f t="shared" si="77"/>
        <v>5.1991161390774381E-3</v>
      </c>
      <c r="G572" s="37">
        <f t="shared" si="72"/>
        <v>1.6441048819225462E-2</v>
      </c>
      <c r="H572" s="35">
        <f t="shared" si="73"/>
        <v>-3.8247598967606829E-2</v>
      </c>
      <c r="I572" s="35">
        <f t="shared" si="78"/>
        <v>7.4079997528714936E-3</v>
      </c>
      <c r="J572" s="5">
        <f t="shared" si="79"/>
        <v>0</v>
      </c>
      <c r="K572" s="5">
        <f t="shared" si="80"/>
        <v>0</v>
      </c>
    </row>
    <row r="573" spans="1:11" x14ac:dyDescent="0.2">
      <c r="A573" s="20">
        <v>42104</v>
      </c>
      <c r="B573" s="21">
        <v>2102.0600589999999</v>
      </c>
      <c r="C573" s="3">
        <f t="shared" si="74"/>
        <v>5.1893769208662789E-3</v>
      </c>
      <c r="D573" s="29">
        <f t="shared" si="75"/>
        <v>2.6929632826819581E-5</v>
      </c>
      <c r="E573" s="3">
        <f t="shared" si="76"/>
        <v>2.5000843773610204E-5</v>
      </c>
      <c r="F573" s="29">
        <f t="shared" si="77"/>
        <v>5.0000843766490784E-3</v>
      </c>
      <c r="G573" s="37">
        <f t="shared" si="72"/>
        <v>1.5811655123234319E-2</v>
      </c>
      <c r="H573" s="35">
        <f t="shared" si="73"/>
        <v>-3.6783410281003126E-2</v>
      </c>
      <c r="I573" s="35">
        <f t="shared" si="78"/>
        <v>7.849893605719133E-3</v>
      </c>
      <c r="J573" s="5">
        <f t="shared" si="79"/>
        <v>0</v>
      </c>
      <c r="K573" s="5">
        <f t="shared" si="80"/>
        <v>0</v>
      </c>
    </row>
    <row r="574" spans="1:11" x14ac:dyDescent="0.2">
      <c r="A574" s="20">
        <v>42107</v>
      </c>
      <c r="B574" s="21">
        <v>2092.429932</v>
      </c>
      <c r="C574" s="3">
        <f t="shared" si="74"/>
        <v>-4.5918068424737933E-3</v>
      </c>
      <c r="D574" s="29">
        <f t="shared" si="75"/>
        <v>2.1084690078589148E-5</v>
      </c>
      <c r="E574" s="3">
        <f t="shared" si="76"/>
        <v>2.5540904708508829E-5</v>
      </c>
      <c r="F574" s="29">
        <f t="shared" si="77"/>
        <v>5.0538010159194863E-3</v>
      </c>
      <c r="G574" s="37">
        <f t="shared" si="72"/>
        <v>1.5981522051578451E-2</v>
      </c>
      <c r="H574" s="35">
        <f t="shared" si="73"/>
        <v>-3.7178579848626346E-2</v>
      </c>
      <c r="I574" s="35">
        <f t="shared" si="78"/>
        <v>8.9868659556715177E-3</v>
      </c>
      <c r="J574" s="5">
        <f t="shared" si="79"/>
        <v>0</v>
      </c>
      <c r="K574" s="5">
        <f t="shared" si="80"/>
        <v>0</v>
      </c>
    </row>
    <row r="575" spans="1:11" x14ac:dyDescent="0.2">
      <c r="A575" s="20">
        <v>42108</v>
      </c>
      <c r="B575" s="21">
        <v>2095.8400879999999</v>
      </c>
      <c r="C575" s="3">
        <f t="shared" si="74"/>
        <v>1.6284321389502543E-3</v>
      </c>
      <c r="D575" s="29">
        <f t="shared" si="75"/>
        <v>2.6517912311661004E-6</v>
      </c>
      <c r="E575" s="3">
        <f t="shared" si="76"/>
        <v>2.4293164612131319E-5</v>
      </c>
      <c r="F575" s="29">
        <f t="shared" si="77"/>
        <v>4.9288096546865473E-3</v>
      </c>
      <c r="G575" s="37">
        <f t="shared" si="72"/>
        <v>1.5586264662237493E-2</v>
      </c>
      <c r="H575" s="35">
        <f t="shared" si="73"/>
        <v>-3.6259073661234077E-2</v>
      </c>
      <c r="I575" s="35">
        <f t="shared" si="78"/>
        <v>1.0452879861467714E-4</v>
      </c>
      <c r="J575" s="5">
        <f t="shared" si="79"/>
        <v>0</v>
      </c>
      <c r="K575" s="5">
        <f t="shared" si="80"/>
        <v>0</v>
      </c>
    </row>
    <row r="576" spans="1:11" x14ac:dyDescent="0.2">
      <c r="A576" s="20">
        <v>42109</v>
      </c>
      <c r="B576" s="21">
        <v>2106.6298830000001</v>
      </c>
      <c r="C576" s="3">
        <f t="shared" si="74"/>
        <v>5.134989081813774E-3</v>
      </c>
      <c r="D576" s="29">
        <f t="shared" si="75"/>
        <v>2.6368112870346667E-5</v>
      </c>
      <c r="E576" s="3">
        <f t="shared" si="76"/>
        <v>1.8233580065461054E-5</v>
      </c>
      <c r="F576" s="29">
        <f t="shared" si="77"/>
        <v>4.2700796322154289E-3</v>
      </c>
      <c r="G576" s="37">
        <f t="shared" si="72"/>
        <v>1.3503177428094862E-2</v>
      </c>
      <c r="H576" s="35">
        <f t="shared" si="73"/>
        <v>-3.1413088102644746E-2</v>
      </c>
      <c r="I576" s="35">
        <f t="shared" si="78"/>
        <v>-9.2972773270766935E-3</v>
      </c>
      <c r="J576" s="5">
        <f t="shared" si="79"/>
        <v>0</v>
      </c>
      <c r="K576" s="5">
        <f t="shared" si="80"/>
        <v>0</v>
      </c>
    </row>
    <row r="577" spans="1:11" x14ac:dyDescent="0.2">
      <c r="A577" s="20">
        <v>42110</v>
      </c>
      <c r="B577" s="21">
        <v>2104.98999</v>
      </c>
      <c r="C577" s="3">
        <f t="shared" si="74"/>
        <v>-7.7874695833246642E-4</v>
      </c>
      <c r="D577" s="29">
        <f t="shared" si="75"/>
        <v>6.0644682511206823E-7</v>
      </c>
      <c r="E577" s="3">
        <f t="shared" si="76"/>
        <v>2.0511249250829026E-5</v>
      </c>
      <c r="F577" s="29">
        <f t="shared" si="77"/>
        <v>4.5289346706293993E-3</v>
      </c>
      <c r="G577" s="37">
        <f t="shared" si="72"/>
        <v>1.4321748933293387E-2</v>
      </c>
      <c r="H577" s="35">
        <f t="shared" si="73"/>
        <v>-3.3317370183513752E-2</v>
      </c>
      <c r="I577" s="35">
        <f t="shared" si="78"/>
        <v>1.2942202999383147E-2</v>
      </c>
      <c r="J577" s="5">
        <f t="shared" si="79"/>
        <v>0</v>
      </c>
      <c r="K577" s="5">
        <f t="shared" si="80"/>
        <v>0</v>
      </c>
    </row>
    <row r="578" spans="1:11" x14ac:dyDescent="0.2">
      <c r="A578" s="20">
        <v>42111</v>
      </c>
      <c r="B578" s="21">
        <v>2081.179932</v>
      </c>
      <c r="C578" s="3">
        <f t="shared" si="74"/>
        <v>-1.1375703905032222E-2</v>
      </c>
      <c r="D578" s="29">
        <f t="shared" si="75"/>
        <v>1.2940663933496535E-4</v>
      </c>
      <c r="E578" s="3">
        <f t="shared" si="76"/>
        <v>1.4937904571628278E-5</v>
      </c>
      <c r="F578" s="29">
        <f t="shared" si="77"/>
        <v>3.8649585472069784E-3</v>
      </c>
      <c r="G578" s="37">
        <f t="shared" si="72"/>
        <v>1.2222072071309464E-2</v>
      </c>
      <c r="H578" s="35">
        <f t="shared" si="73"/>
        <v>-2.8432791379464705E-2</v>
      </c>
      <c r="I578" s="35">
        <f t="shared" si="78"/>
        <v>6.6858878157499942E-3</v>
      </c>
      <c r="J578" s="5">
        <f t="shared" si="79"/>
        <v>0</v>
      </c>
      <c r="K578" s="5">
        <f t="shared" si="80"/>
        <v>0</v>
      </c>
    </row>
    <row r="579" spans="1:11" x14ac:dyDescent="0.2">
      <c r="A579" s="20">
        <v>42114</v>
      </c>
      <c r="B579" s="21">
        <v>2100.3999020000001</v>
      </c>
      <c r="C579" s="3">
        <f t="shared" si="74"/>
        <v>9.1927482501988188E-3</v>
      </c>
      <c r="D579" s="29">
        <f t="shared" si="75"/>
        <v>8.4506620391533441E-5</v>
      </c>
      <c r="E579" s="3">
        <f t="shared" si="76"/>
        <v>4.6989150305362659E-5</v>
      </c>
      <c r="F579" s="29">
        <f t="shared" si="77"/>
        <v>6.8548632594212016E-3</v>
      </c>
      <c r="G579" s="37">
        <f t="shared" si="72"/>
        <v>2.167698094877667E-2</v>
      </c>
      <c r="H579" s="35">
        <f t="shared" si="73"/>
        <v>-5.0428198545810411E-2</v>
      </c>
      <c r="I579" s="35">
        <f t="shared" si="78"/>
        <v>-3.7404130311166151E-3</v>
      </c>
      <c r="J579" s="5">
        <f t="shared" si="79"/>
        <v>0</v>
      </c>
      <c r="K579" s="5">
        <f t="shared" si="80"/>
        <v>0</v>
      </c>
    </row>
    <row r="580" spans="1:11" x14ac:dyDescent="0.2">
      <c r="A580" s="20">
        <v>42115</v>
      </c>
      <c r="B580" s="21">
        <v>2097.290039</v>
      </c>
      <c r="C580" s="3">
        <f t="shared" si="74"/>
        <v>-1.4817023709090096E-3</v>
      </c>
      <c r="D580" s="29">
        <f t="shared" si="75"/>
        <v>2.19544191595738E-6</v>
      </c>
      <c r="E580" s="3">
        <f t="shared" si="76"/>
        <v>5.7494041929490481E-5</v>
      </c>
      <c r="F580" s="29">
        <f t="shared" si="77"/>
        <v>7.5824825703387196E-3</v>
      </c>
      <c r="G580" s="37">
        <f t="shared" si="72"/>
        <v>2.3977915240798245E-2</v>
      </c>
      <c r="H580" s="35">
        <f t="shared" si="73"/>
        <v>-5.5780972144362471E-2</v>
      </c>
      <c r="I580" s="35">
        <f t="shared" si="78"/>
        <v>-1.3280677280049231E-2</v>
      </c>
      <c r="J580" s="5">
        <f t="shared" si="79"/>
        <v>0</v>
      </c>
      <c r="K580" s="5">
        <f t="shared" si="80"/>
        <v>0</v>
      </c>
    </row>
    <row r="581" spans="1:11" x14ac:dyDescent="0.2">
      <c r="A581" s="20">
        <v>42116</v>
      </c>
      <c r="B581" s="21">
        <v>2107.959961</v>
      </c>
      <c r="C581" s="3">
        <f t="shared" si="74"/>
        <v>5.0745829128360466E-3</v>
      </c>
      <c r="D581" s="29">
        <f t="shared" si="75"/>
        <v>2.5751391739247575E-5</v>
      </c>
      <c r="E581" s="3">
        <f t="shared" si="76"/>
        <v>4.2010433925701211E-5</v>
      </c>
      <c r="F581" s="29">
        <f t="shared" si="77"/>
        <v>6.4815456432629715E-3</v>
      </c>
      <c r="G581" s="37">
        <f t="shared" si="72"/>
        <v>2.0496446991052183E-2</v>
      </c>
      <c r="H581" s="35">
        <f t="shared" si="73"/>
        <v>-4.7681865883025032E-2</v>
      </c>
      <c r="I581" s="35">
        <f t="shared" si="78"/>
        <v>-1.1868907628308029E-2</v>
      </c>
      <c r="J581" s="5">
        <f t="shared" si="79"/>
        <v>0</v>
      </c>
      <c r="K581" s="5">
        <f t="shared" si="80"/>
        <v>0</v>
      </c>
    </row>
    <row r="582" spans="1:11" x14ac:dyDescent="0.2">
      <c r="A582" s="20">
        <v>42117</v>
      </c>
      <c r="B582" s="21">
        <v>2112.929932</v>
      </c>
      <c r="C582" s="3">
        <f t="shared" si="74"/>
        <v>2.3549409829866624E-3</v>
      </c>
      <c r="D582" s="29">
        <f t="shared" si="75"/>
        <v>5.5457470333501879E-6</v>
      </c>
      <c r="E582" s="3">
        <f t="shared" si="76"/>
        <v>3.7457902113494193E-5</v>
      </c>
      <c r="F582" s="29">
        <f t="shared" si="77"/>
        <v>6.1202861136955182E-3</v>
      </c>
      <c r="G582" s="37">
        <f t="shared" si="72"/>
        <v>1.9354044051178087E-2</v>
      </c>
      <c r="H582" s="35">
        <f t="shared" si="73"/>
        <v>-4.5024239232550924E-2</v>
      </c>
      <c r="I582" s="35">
        <f t="shared" si="78"/>
        <v>-7.5102594133539743E-4</v>
      </c>
      <c r="J582" s="5">
        <f t="shared" si="79"/>
        <v>0</v>
      </c>
      <c r="K582" s="5">
        <f t="shared" si="80"/>
        <v>0</v>
      </c>
    </row>
    <row r="583" spans="1:11" x14ac:dyDescent="0.2">
      <c r="A583" s="20">
        <v>42118</v>
      </c>
      <c r="B583" s="21">
        <v>2117.6899410000001</v>
      </c>
      <c r="C583" s="3">
        <f t="shared" si="74"/>
        <v>2.2502664628334234E-3</v>
      </c>
      <c r="D583" s="29">
        <f t="shared" si="75"/>
        <v>5.0636991537528472E-6</v>
      </c>
      <c r="E583" s="3">
        <f t="shared" si="76"/>
        <v>2.8522498691053871E-5</v>
      </c>
      <c r="F583" s="29">
        <f t="shared" si="77"/>
        <v>5.3406459057920956E-3</v>
      </c>
      <c r="G583" s="37">
        <f t="shared" si="72"/>
        <v>1.6888605238756065E-2</v>
      </c>
      <c r="H583" s="35">
        <f t="shared" si="73"/>
        <v>-3.9288770892695175E-2</v>
      </c>
      <c r="I583" s="35">
        <f t="shared" si="78"/>
        <v>-1.7036696296094144E-3</v>
      </c>
      <c r="J583" s="5">
        <f t="shared" si="79"/>
        <v>0</v>
      </c>
      <c r="K583" s="5">
        <f t="shared" si="80"/>
        <v>0</v>
      </c>
    </row>
    <row r="584" spans="1:11" x14ac:dyDescent="0.2">
      <c r="A584" s="20">
        <v>42121</v>
      </c>
      <c r="B584" s="21">
        <v>2108.919922</v>
      </c>
      <c r="C584" s="3">
        <f t="shared" si="74"/>
        <v>-4.1499129896262112E-3</v>
      </c>
      <c r="D584" s="29">
        <f t="shared" si="75"/>
        <v>1.722177782146836E-5</v>
      </c>
      <c r="E584" s="3">
        <f t="shared" si="76"/>
        <v>2.1954034820609585E-5</v>
      </c>
      <c r="F584" s="29">
        <f t="shared" si="77"/>
        <v>4.6855132931845987E-3</v>
      </c>
      <c r="G584" s="37">
        <f t="shared" si="72"/>
        <v>1.4816894013459632E-2</v>
      </c>
      <c r="H584" s="35">
        <f t="shared" si="73"/>
        <v>-3.4469249888100274E-2</v>
      </c>
      <c r="I584" s="35">
        <f t="shared" si="78"/>
        <v>-7.4230705878292769E-3</v>
      </c>
      <c r="J584" s="5">
        <f t="shared" si="79"/>
        <v>0</v>
      </c>
      <c r="K584" s="5">
        <f t="shared" si="80"/>
        <v>0</v>
      </c>
    </row>
    <row r="585" spans="1:11" x14ac:dyDescent="0.2">
      <c r="A585" s="20">
        <v>42122</v>
      </c>
      <c r="B585" s="21">
        <v>2114.76001</v>
      </c>
      <c r="C585" s="3">
        <f t="shared" si="74"/>
        <v>2.7654044889026041E-3</v>
      </c>
      <c r="D585" s="29">
        <f t="shared" si="75"/>
        <v>7.6474619872426727E-6</v>
      </c>
      <c r="E585" s="3">
        <f t="shared" si="76"/>
        <v>2.0629002860850041E-5</v>
      </c>
      <c r="F585" s="29">
        <f t="shared" si="77"/>
        <v>4.5419162102410078E-3</v>
      </c>
      <c r="G585" s="37">
        <f t="shared" si="72"/>
        <v>1.4362800166001768E-2</v>
      </c>
      <c r="H585" s="35">
        <f t="shared" si="73"/>
        <v>-3.3412869631451646E-2</v>
      </c>
      <c r="I585" s="35">
        <f t="shared" si="78"/>
        <v>-3.9807239372905917E-3</v>
      </c>
      <c r="J585" s="5">
        <f t="shared" si="79"/>
        <v>0</v>
      </c>
      <c r="K585" s="5">
        <f t="shared" si="80"/>
        <v>0</v>
      </c>
    </row>
    <row r="586" spans="1:11" x14ac:dyDescent="0.2">
      <c r="A586" s="20">
        <v>42123</v>
      </c>
      <c r="B586" s="21">
        <v>2106.8500979999999</v>
      </c>
      <c r="C586" s="3">
        <f t="shared" si="74"/>
        <v>-3.7473480752430819E-3</v>
      </c>
      <c r="D586" s="29">
        <f t="shared" si="75"/>
        <v>1.404261759702803E-5</v>
      </c>
      <c r="E586" s="3">
        <f t="shared" si="76"/>
        <v>1.6994171416239977E-5</v>
      </c>
      <c r="F586" s="29">
        <f t="shared" si="77"/>
        <v>4.1223987454199499E-3</v>
      </c>
      <c r="G586" s="37">
        <f t="shared" si="72"/>
        <v>1.3036169458947663E-2</v>
      </c>
      <c r="H586" s="35">
        <f t="shared" si="73"/>
        <v>-3.0326665106459032E-2</v>
      </c>
      <c r="I586" s="35">
        <f t="shared" si="78"/>
        <v>1.6921433793931243E-2</v>
      </c>
      <c r="J586" s="5">
        <f t="shared" si="79"/>
        <v>0</v>
      </c>
      <c r="K586" s="5">
        <f t="shared" si="80"/>
        <v>0</v>
      </c>
    </row>
    <row r="587" spans="1:11" x14ac:dyDescent="0.2">
      <c r="A587" s="20">
        <v>42124</v>
      </c>
      <c r="B587" s="21">
        <v>2085.51001</v>
      </c>
      <c r="C587" s="3">
        <f t="shared" si="74"/>
        <v>-1.0180553084023857E-2</v>
      </c>
      <c r="D587" s="29">
        <f t="shared" si="75"/>
        <v>1.0364366109662767E-4</v>
      </c>
      <c r="E587" s="3">
        <f t="shared" si="76"/>
        <v>1.6167736346860632E-5</v>
      </c>
      <c r="F587" s="29">
        <f t="shared" si="77"/>
        <v>4.0209123774164277E-3</v>
      </c>
      <c r="G587" s="37">
        <f t="shared" si="72"/>
        <v>1.2715241384598498E-2</v>
      </c>
      <c r="H587" s="35">
        <f t="shared" si="73"/>
        <v>-2.9580074762976832E-2</v>
      </c>
      <c r="I587" s="35">
        <f t="shared" si="78"/>
        <v>6.8257758174838064E-3</v>
      </c>
      <c r="J587" s="5">
        <f t="shared" si="79"/>
        <v>0</v>
      </c>
      <c r="K587" s="5">
        <f t="shared" si="80"/>
        <v>0</v>
      </c>
    </row>
    <row r="588" spans="1:11" x14ac:dyDescent="0.2">
      <c r="A588" s="20">
        <v>42125</v>
      </c>
      <c r="B588" s="21">
        <v>2108.290039</v>
      </c>
      <c r="C588" s="3">
        <f t="shared" si="74"/>
        <v>1.0863776421427699E-2</v>
      </c>
      <c r="D588" s="29">
        <f t="shared" si="75"/>
        <v>1.1802163813476842E-4</v>
      </c>
      <c r="E588" s="3">
        <f t="shared" si="76"/>
        <v>4.0660995276795407E-5</v>
      </c>
      <c r="F588" s="29">
        <f t="shared" si="77"/>
        <v>6.3765974686187778E-3</v>
      </c>
      <c r="G588" s="37">
        <f t="shared" si="72"/>
        <v>2.0164571722899399E-2</v>
      </c>
      <c r="H588" s="35">
        <f t="shared" si="73"/>
        <v>-4.6909808558511068E-2</v>
      </c>
      <c r="I588" s="35">
        <f t="shared" si="78"/>
        <v>6.9326553635899648E-3</v>
      </c>
      <c r="J588" s="5">
        <f t="shared" si="79"/>
        <v>0</v>
      </c>
      <c r="K588" s="5">
        <f t="shared" si="80"/>
        <v>0</v>
      </c>
    </row>
    <row r="589" spans="1:11" x14ac:dyDescent="0.2">
      <c r="A589" s="20">
        <v>42128</v>
      </c>
      <c r="B589" s="21">
        <v>2114.48999</v>
      </c>
      <c r="C589" s="3">
        <f t="shared" si="74"/>
        <v>2.9364330665656102E-3</v>
      </c>
      <c r="D589" s="29">
        <f t="shared" si="75"/>
        <v>8.622639154419913E-6</v>
      </c>
      <c r="E589" s="3">
        <f t="shared" si="76"/>
        <v>6.2321975277027854E-5</v>
      </c>
      <c r="F589" s="29">
        <f t="shared" si="77"/>
        <v>7.89442684917834E-3</v>
      </c>
      <c r="G589" s="37">
        <f t="shared" si="72"/>
        <v>2.4964369664990115E-2</v>
      </c>
      <c r="H589" s="35">
        <f t="shared" si="73"/>
        <v>-5.8075808296919412E-2</v>
      </c>
      <c r="I589" s="35">
        <f t="shared" si="78"/>
        <v>1.8197077005501158E-2</v>
      </c>
      <c r="J589" s="5">
        <f t="shared" si="79"/>
        <v>0</v>
      </c>
      <c r="K589" s="5">
        <f t="shared" si="80"/>
        <v>0</v>
      </c>
    </row>
    <row r="590" spans="1:11" x14ac:dyDescent="0.2">
      <c r="A590" s="20">
        <v>42129</v>
      </c>
      <c r="B590" s="21">
        <v>2089.459961</v>
      </c>
      <c r="C590" s="3">
        <f t="shared" si="74"/>
        <v>-1.1908003217775753E-2</v>
      </c>
      <c r="D590" s="29">
        <f t="shared" si="75"/>
        <v>1.4180054063455769E-4</v>
      </c>
      <c r="E590" s="3">
        <f t="shared" si="76"/>
        <v>4.7286161162697629E-5</v>
      </c>
      <c r="F590" s="29">
        <f t="shared" si="77"/>
        <v>6.8764933769107656E-3</v>
      </c>
      <c r="G590" s="37">
        <f t="shared" si="72"/>
        <v>2.1745381386100736E-2</v>
      </c>
      <c r="H590" s="35">
        <f t="shared" si="73"/>
        <v>-5.0587321757762718E-2</v>
      </c>
      <c r="I590" s="35">
        <f t="shared" si="78"/>
        <v>2.173180911124881E-2</v>
      </c>
      <c r="J590" s="5">
        <f t="shared" si="79"/>
        <v>0</v>
      </c>
      <c r="K590" s="5">
        <f t="shared" si="80"/>
        <v>0</v>
      </c>
    </row>
    <row r="591" spans="1:11" x14ac:dyDescent="0.2">
      <c r="A591" s="20">
        <v>42130</v>
      </c>
      <c r="B591" s="21">
        <v>2080.1499020000001</v>
      </c>
      <c r="C591" s="3">
        <f t="shared" si="74"/>
        <v>-4.46568133609649E-3</v>
      </c>
      <c r="D591" s="29">
        <f t="shared" si="75"/>
        <v>1.9942309795560532E-5</v>
      </c>
      <c r="E591" s="3">
        <f t="shared" si="76"/>
        <v>7.375018741481845E-5</v>
      </c>
      <c r="F591" s="29">
        <f t="shared" si="77"/>
        <v>8.5877929303644976E-3</v>
      </c>
      <c r="G591" s="37">
        <f t="shared" si="72"/>
        <v>2.7156985733843595E-2</v>
      </c>
      <c r="H591" s="35">
        <f t="shared" si="73"/>
        <v>-6.3176596027284496E-2</v>
      </c>
      <c r="I591" s="35">
        <f t="shared" si="78"/>
        <v>2.0300244054910155E-2</v>
      </c>
      <c r="J591" s="5">
        <f t="shared" si="79"/>
        <v>0</v>
      </c>
      <c r="K591" s="5">
        <f t="shared" si="80"/>
        <v>0</v>
      </c>
    </row>
    <row r="592" spans="1:11" x14ac:dyDescent="0.2">
      <c r="A592" s="20">
        <v>42131</v>
      </c>
      <c r="B592" s="21">
        <v>2088</v>
      </c>
      <c r="C592" s="3">
        <f t="shared" si="74"/>
        <v>3.7667106347277534E-3</v>
      </c>
      <c r="D592" s="29">
        <f t="shared" si="75"/>
        <v>1.4188109005771154E-5</v>
      </c>
      <c r="E592" s="3">
        <f t="shared" si="76"/>
        <v>5.8683981681426233E-5</v>
      </c>
      <c r="F592" s="29">
        <f t="shared" si="77"/>
        <v>7.6605470876058342E-3</v>
      </c>
      <c r="G592" s="37">
        <f t="shared" ref="G592:G655" si="81">SQRT(T_)*F592</f>
        <v>2.4224776919803872E-2</v>
      </c>
      <c r="H592" s="35">
        <f t="shared" ref="H592:H655" si="82">G592*factor_var6</f>
        <v>-5.6355258286499364E-2</v>
      </c>
      <c r="I592" s="35">
        <f t="shared" si="78"/>
        <v>4.6957111153571943E-3</v>
      </c>
      <c r="J592" s="5">
        <f t="shared" si="79"/>
        <v>0</v>
      </c>
      <c r="K592" s="5">
        <f t="shared" si="80"/>
        <v>0</v>
      </c>
    </row>
    <row r="593" spans="1:11" x14ac:dyDescent="0.2">
      <c r="A593" s="20">
        <v>42132</v>
      </c>
      <c r="B593" s="21">
        <v>2116.1000979999999</v>
      </c>
      <c r="C593" s="3">
        <f t="shared" ref="C593:C656" si="83">LN(B593/B592)</f>
        <v>1.3368148149806192E-2</v>
      </c>
      <c r="D593" s="29">
        <f t="shared" ref="D593:D656" si="84">C593^2</f>
        <v>1.7870738495516671E-4</v>
      </c>
      <c r="E593" s="3">
        <f t="shared" ref="E593:E656" si="85">E592*lambda+D592*(1-lambda)</f>
        <v>4.6225137332242805E-5</v>
      </c>
      <c r="F593" s="29">
        <f t="shared" ref="F593:F656" si="86">SQRT(E593)</f>
        <v>6.7989070689518033E-3</v>
      </c>
      <c r="G593" s="37">
        <f t="shared" si="81"/>
        <v>2.1500031937707165E-2</v>
      </c>
      <c r="H593" s="35">
        <f t="shared" si="82"/>
        <v>-5.0016553590095242E-2</v>
      </c>
      <c r="I593" s="35">
        <f t="shared" ref="I593:I656" si="87">LN(B604/B594)</f>
        <v>-5.3693738700793083E-4</v>
      </c>
      <c r="J593" s="5">
        <f t="shared" ref="J593:J656" si="88">IF(I593&lt;H593, 1, 0)</f>
        <v>0</v>
      </c>
      <c r="K593" s="5">
        <f t="shared" si="80"/>
        <v>0</v>
      </c>
    </row>
    <row r="594" spans="1:11" x14ac:dyDescent="0.2">
      <c r="A594" s="20">
        <v>42135</v>
      </c>
      <c r="B594" s="21">
        <v>2105.330078</v>
      </c>
      <c r="C594" s="3">
        <f t="shared" si="83"/>
        <v>-5.1025566779002406E-3</v>
      </c>
      <c r="D594" s="29">
        <f t="shared" si="84"/>
        <v>2.603608465118434E-5</v>
      </c>
      <c r="E594" s="3">
        <f t="shared" si="85"/>
        <v>8.3320166666661492E-5</v>
      </c>
      <c r="F594" s="29">
        <f t="shared" si="86"/>
        <v>9.1279880952300479E-3</v>
      </c>
      <c r="G594" s="37">
        <f t="shared" si="81"/>
        <v>2.88652328358289E-2</v>
      </c>
      <c r="H594" s="35">
        <f t="shared" si="82"/>
        <v>-6.7150573041324435E-2</v>
      </c>
      <c r="I594" s="35">
        <f t="shared" si="87"/>
        <v>1.1537977872355248E-2</v>
      </c>
      <c r="J594" s="5">
        <f t="shared" si="88"/>
        <v>0</v>
      </c>
      <c r="K594" s="5">
        <f t="shared" ref="K594:K657" si="89">IF(J593*J594=0, 0, 1)</f>
        <v>0</v>
      </c>
    </row>
    <row r="595" spans="1:11" x14ac:dyDescent="0.2">
      <c r="A595" s="20">
        <v>42136</v>
      </c>
      <c r="B595" s="21">
        <v>2099.1201169999999</v>
      </c>
      <c r="C595" s="3">
        <f t="shared" si="83"/>
        <v>-2.9539964693172764E-3</v>
      </c>
      <c r="D595" s="29">
        <f t="shared" si="84"/>
        <v>8.7260951407389345E-6</v>
      </c>
      <c r="E595" s="3">
        <f t="shared" si="85"/>
        <v>6.7280623702327882E-5</v>
      </c>
      <c r="F595" s="29">
        <f t="shared" si="86"/>
        <v>8.2024766809987264E-3</v>
      </c>
      <c r="G595" s="37">
        <f t="shared" si="81"/>
        <v>2.5938508766374348E-2</v>
      </c>
      <c r="H595" s="35">
        <f t="shared" si="82"/>
        <v>-6.0341994724444674E-2</v>
      </c>
      <c r="I595" s="35">
        <f t="shared" si="87"/>
        <v>1.0575415570848592E-2</v>
      </c>
      <c r="J595" s="5">
        <f t="shared" si="88"/>
        <v>0</v>
      </c>
      <c r="K595" s="5">
        <f t="shared" si="89"/>
        <v>0</v>
      </c>
    </row>
    <row r="596" spans="1:11" x14ac:dyDescent="0.2">
      <c r="A596" s="20">
        <v>42137</v>
      </c>
      <c r="B596" s="21">
        <v>2098.4799800000001</v>
      </c>
      <c r="C596" s="3">
        <f t="shared" si="83"/>
        <v>-3.0500142470446046E-4</v>
      </c>
      <c r="D596" s="29">
        <f t="shared" si="84"/>
        <v>9.3025869071750669E-8</v>
      </c>
      <c r="E596" s="3">
        <f t="shared" si="85"/>
        <v>5.0885355705082974E-5</v>
      </c>
      <c r="F596" s="29">
        <f t="shared" si="86"/>
        <v>7.1333972064566101E-3</v>
      </c>
      <c r="G596" s="37">
        <f t="shared" si="81"/>
        <v>2.2557782627085264E-2</v>
      </c>
      <c r="H596" s="35">
        <f t="shared" si="82"/>
        <v>-5.2477249657595218E-2</v>
      </c>
      <c r="I596" s="35">
        <f t="shared" si="87"/>
        <v>-6.4847040307885705E-3</v>
      </c>
      <c r="J596" s="5">
        <f t="shared" si="88"/>
        <v>0</v>
      </c>
      <c r="K596" s="5">
        <f t="shared" si="89"/>
        <v>0</v>
      </c>
    </row>
    <row r="597" spans="1:11" x14ac:dyDescent="0.2">
      <c r="A597" s="20">
        <v>42138</v>
      </c>
      <c r="B597" s="21">
        <v>2121.1000979999999</v>
      </c>
      <c r="C597" s="3">
        <f t="shared" si="83"/>
        <v>1.0721604647198088E-2</v>
      </c>
      <c r="D597" s="29">
        <f t="shared" si="84"/>
        <v>1.1495280621081963E-4</v>
      </c>
      <c r="E597" s="3">
        <f t="shared" si="85"/>
        <v>3.6663503350999829E-5</v>
      </c>
      <c r="F597" s="29">
        <f t="shared" si="86"/>
        <v>6.0550395003666022E-3</v>
      </c>
      <c r="G597" s="37">
        <f t="shared" si="81"/>
        <v>1.9147716143446413E-2</v>
      </c>
      <c r="H597" s="35">
        <f t="shared" si="82"/>
        <v>-4.4544248743044051E-2</v>
      </c>
      <c r="I597" s="35">
        <f t="shared" si="87"/>
        <v>-5.1954793987840052E-3</v>
      </c>
      <c r="J597" s="5">
        <f t="shared" si="88"/>
        <v>0</v>
      </c>
      <c r="K597" s="5">
        <f t="shared" si="89"/>
        <v>0</v>
      </c>
    </row>
    <row r="598" spans="1:11" x14ac:dyDescent="0.2">
      <c r="A598" s="20">
        <v>42139</v>
      </c>
      <c r="B598" s="21">
        <v>2122.7299800000001</v>
      </c>
      <c r="C598" s="3">
        <f t="shared" si="83"/>
        <v>7.6811844498031457E-4</v>
      </c>
      <c r="D598" s="29">
        <f t="shared" si="84"/>
        <v>5.9000594551897649E-7</v>
      </c>
      <c r="E598" s="3">
        <f t="shared" si="85"/>
        <v>5.8584508151749378E-5</v>
      </c>
      <c r="F598" s="29">
        <f t="shared" si="86"/>
        <v>7.6540517473916636E-3</v>
      </c>
      <c r="G598" s="37">
        <f t="shared" si="81"/>
        <v>2.4204236850549406E-2</v>
      </c>
      <c r="H598" s="35">
        <f t="shared" si="82"/>
        <v>-5.6307474940056584E-2</v>
      </c>
      <c r="I598" s="35">
        <f t="shared" si="87"/>
        <v>-9.2478967918838417E-3</v>
      </c>
      <c r="J598" s="5">
        <f t="shared" si="88"/>
        <v>0</v>
      </c>
      <c r="K598" s="5">
        <f t="shared" si="89"/>
        <v>0</v>
      </c>
    </row>
    <row r="599" spans="1:11" x14ac:dyDescent="0.2">
      <c r="A599" s="20">
        <v>42142</v>
      </c>
      <c r="B599" s="21">
        <v>2129.1999510000001</v>
      </c>
      <c r="C599" s="3">
        <f t="shared" si="83"/>
        <v>3.0433126126717365E-3</v>
      </c>
      <c r="D599" s="29">
        <f t="shared" si="84"/>
        <v>9.2617516584468715E-6</v>
      </c>
      <c r="E599" s="3">
        <f t="shared" si="85"/>
        <v>4.2346047534004867E-5</v>
      </c>
      <c r="F599" s="29">
        <f t="shared" si="86"/>
        <v>6.5073840776463214E-3</v>
      </c>
      <c r="G599" s="37">
        <f t="shared" si="81"/>
        <v>2.0578155294876378E-2</v>
      </c>
      <c r="H599" s="35">
        <f t="shared" si="82"/>
        <v>-4.7871947821917935E-2</v>
      </c>
      <c r="I599" s="35">
        <f t="shared" si="87"/>
        <v>-6.4876860792008623E-3</v>
      </c>
      <c r="J599" s="5">
        <f t="shared" si="88"/>
        <v>0</v>
      </c>
      <c r="K599" s="5">
        <f t="shared" si="89"/>
        <v>0</v>
      </c>
    </row>
    <row r="600" spans="1:11" x14ac:dyDescent="0.2">
      <c r="A600" s="20">
        <v>42143</v>
      </c>
      <c r="B600" s="21">
        <v>2127.830078</v>
      </c>
      <c r="C600" s="3">
        <f t="shared" si="83"/>
        <v>-6.4358157586455564E-4</v>
      </c>
      <c r="D600" s="29">
        <f t="shared" si="84"/>
        <v>4.1419724479230477E-7</v>
      </c>
      <c r="E600" s="3">
        <f t="shared" si="85"/>
        <v>3.308244468884863E-5</v>
      </c>
      <c r="F600" s="29">
        <f t="shared" si="86"/>
        <v>5.7517340592945212E-3</v>
      </c>
      <c r="G600" s="37">
        <f t="shared" si="81"/>
        <v>1.8188580122936653E-2</v>
      </c>
      <c r="H600" s="35">
        <f t="shared" si="82"/>
        <v>-4.2312964700815178E-2</v>
      </c>
      <c r="I600" s="35">
        <f t="shared" si="87"/>
        <v>-1.421729884177448E-2</v>
      </c>
      <c r="J600" s="5">
        <f t="shared" si="88"/>
        <v>0</v>
      </c>
      <c r="K600" s="5">
        <f t="shared" si="89"/>
        <v>0</v>
      </c>
    </row>
    <row r="601" spans="1:11" x14ac:dyDescent="0.2">
      <c r="A601" s="20">
        <v>42144</v>
      </c>
      <c r="B601" s="21">
        <v>2125.8500979999999</v>
      </c>
      <c r="C601" s="3">
        <f t="shared" si="83"/>
        <v>-9.3094923034876148E-4</v>
      </c>
      <c r="D601" s="29">
        <f t="shared" si="84"/>
        <v>8.6666646948695132E-7</v>
      </c>
      <c r="E601" s="3">
        <f t="shared" si="85"/>
        <v>2.3935335404512856E-5</v>
      </c>
      <c r="F601" s="29">
        <f t="shared" si="86"/>
        <v>4.8923752313689978E-3</v>
      </c>
      <c r="G601" s="37">
        <f t="shared" si="81"/>
        <v>1.5471048899319289E-2</v>
      </c>
      <c r="H601" s="35">
        <f t="shared" si="82"/>
        <v>-3.5991041716113316E-2</v>
      </c>
      <c r="I601" s="35">
        <f t="shared" si="87"/>
        <v>-1.7989659764810515E-2</v>
      </c>
      <c r="J601" s="5">
        <f t="shared" si="88"/>
        <v>0</v>
      </c>
      <c r="K601" s="5">
        <f t="shared" si="89"/>
        <v>0</v>
      </c>
    </row>
    <row r="602" spans="1:11" x14ac:dyDescent="0.2">
      <c r="A602" s="20">
        <v>42145</v>
      </c>
      <c r="B602" s="21">
        <v>2130.820068</v>
      </c>
      <c r="C602" s="3">
        <f t="shared" si="83"/>
        <v>2.3351455783891246E-3</v>
      </c>
      <c r="D602" s="29">
        <f t="shared" si="84"/>
        <v>5.4529048722702795E-6</v>
      </c>
      <c r="E602" s="3">
        <f t="shared" si="85"/>
        <v>1.7476108102705603E-5</v>
      </c>
      <c r="F602" s="29">
        <f t="shared" si="86"/>
        <v>4.1804435294243124E-3</v>
      </c>
      <c r="G602" s="37">
        <f t="shared" si="81"/>
        <v>1.3219723182693956E-2</v>
      </c>
      <c r="H602" s="35">
        <f t="shared" si="82"/>
        <v>-3.0753674921468504E-2</v>
      </c>
      <c r="I602" s="35">
        <f t="shared" si="87"/>
        <v>-2.2248835396419208E-2</v>
      </c>
      <c r="J602" s="5">
        <f t="shared" si="88"/>
        <v>0</v>
      </c>
      <c r="K602" s="5">
        <f t="shared" si="89"/>
        <v>0</v>
      </c>
    </row>
    <row r="603" spans="1:11" x14ac:dyDescent="0.2">
      <c r="A603" s="20">
        <v>42146</v>
      </c>
      <c r="B603" s="21">
        <v>2126.0600589999999</v>
      </c>
      <c r="C603" s="3">
        <f t="shared" si="83"/>
        <v>-2.2363847897467698E-3</v>
      </c>
      <c r="D603" s="29">
        <f t="shared" si="84"/>
        <v>5.0014169278107039E-6</v>
      </c>
      <c r="E603" s="3">
        <f t="shared" si="85"/>
        <v>1.4109611198183712E-5</v>
      </c>
      <c r="F603" s="29">
        <f t="shared" si="86"/>
        <v>3.7562762409311316E-3</v>
      </c>
      <c r="G603" s="37">
        <f t="shared" si="81"/>
        <v>1.1878388442117775E-2</v>
      </c>
      <c r="H603" s="35">
        <f t="shared" si="82"/>
        <v>-2.7633263699351981E-2</v>
      </c>
      <c r="I603" s="35">
        <f t="shared" si="87"/>
        <v>-1.1495364719625813E-2</v>
      </c>
      <c r="J603" s="5">
        <f t="shared" si="88"/>
        <v>0</v>
      </c>
      <c r="K603" s="5">
        <f t="shared" si="89"/>
        <v>0</v>
      </c>
    </row>
    <row r="604" spans="1:11" x14ac:dyDescent="0.2">
      <c r="A604" s="20">
        <v>42150</v>
      </c>
      <c r="B604" s="21">
        <v>2104.1999510000001</v>
      </c>
      <c r="C604" s="3">
        <f t="shared" si="83"/>
        <v>-1.0335205180265266E-2</v>
      </c>
      <c r="D604" s="29">
        <f t="shared" si="84"/>
        <v>1.0681646611818199E-4</v>
      </c>
      <c r="E604" s="3">
        <f t="shared" si="85"/>
        <v>1.155931680247927E-5</v>
      </c>
      <c r="F604" s="29">
        <f t="shared" si="86"/>
        <v>3.3998995282918686E-3</v>
      </c>
      <c r="G604" s="37">
        <f t="shared" si="81"/>
        <v>1.0751426325134388E-2</v>
      </c>
      <c r="H604" s="35">
        <f t="shared" si="82"/>
        <v>-2.5011557774383113E-2</v>
      </c>
      <c r="I604" s="35">
        <f t="shared" si="87"/>
        <v>-8.6457916735478303E-3</v>
      </c>
      <c r="J604" s="5">
        <f t="shared" si="88"/>
        <v>0</v>
      </c>
      <c r="K604" s="5">
        <f t="shared" si="89"/>
        <v>0</v>
      </c>
    </row>
    <row r="605" spans="1:11" x14ac:dyDescent="0.2">
      <c r="A605" s="20">
        <v>42151</v>
      </c>
      <c r="B605" s="21">
        <v>2123.4799800000001</v>
      </c>
      <c r="C605" s="3">
        <f t="shared" si="83"/>
        <v>9.1209187900458677E-3</v>
      </c>
      <c r="D605" s="29">
        <f t="shared" si="84"/>
        <v>8.3191159574611781E-5</v>
      </c>
      <c r="E605" s="3">
        <f t="shared" si="85"/>
        <v>3.8231318610876038E-5</v>
      </c>
      <c r="F605" s="29">
        <f t="shared" si="86"/>
        <v>6.183147953176928E-3</v>
      </c>
      <c r="G605" s="37">
        <f t="shared" si="81"/>
        <v>1.9552830641847242E-2</v>
      </c>
      <c r="H605" s="35">
        <f t="shared" si="82"/>
        <v>-4.548668599514194E-2</v>
      </c>
      <c r="I605" s="35">
        <f t="shared" si="87"/>
        <v>-5.6411113092144473E-3</v>
      </c>
      <c r="J605" s="5">
        <f t="shared" si="88"/>
        <v>0</v>
      </c>
      <c r="K605" s="5">
        <f t="shared" si="89"/>
        <v>0</v>
      </c>
    </row>
    <row r="606" spans="1:11" x14ac:dyDescent="0.2">
      <c r="A606" s="20">
        <v>42152</v>
      </c>
      <c r="B606" s="21">
        <v>2120.790039</v>
      </c>
      <c r="C606" s="3">
        <f t="shared" si="83"/>
        <v>-1.2675637262110088E-3</v>
      </c>
      <c r="D606" s="29">
        <f t="shared" si="84"/>
        <v>1.6067178000059375E-6</v>
      </c>
      <c r="E606" s="3">
        <f t="shared" si="85"/>
        <v>5.0820074080722044E-5</v>
      </c>
      <c r="F606" s="29">
        <f t="shared" si="86"/>
        <v>7.1288199641120157E-3</v>
      </c>
      <c r="G606" s="37">
        <f t="shared" si="81"/>
        <v>2.2543308115873777E-2</v>
      </c>
      <c r="H606" s="35">
        <f t="shared" si="82"/>
        <v>-5.2443576909210594E-2</v>
      </c>
      <c r="I606" s="35">
        <f t="shared" si="87"/>
        <v>-6.3214710092871357E-3</v>
      </c>
      <c r="J606" s="5">
        <f t="shared" si="88"/>
        <v>0</v>
      </c>
      <c r="K606" s="5">
        <f t="shared" si="89"/>
        <v>0</v>
      </c>
    </row>
    <row r="607" spans="1:11" x14ac:dyDescent="0.2">
      <c r="A607" s="20">
        <v>42153</v>
      </c>
      <c r="B607" s="21">
        <v>2107.389893</v>
      </c>
      <c r="C607" s="3">
        <f t="shared" si="83"/>
        <v>-6.3385149544391154E-3</v>
      </c>
      <c r="D607" s="29">
        <f t="shared" si="84"/>
        <v>4.0176771827648299E-5</v>
      </c>
      <c r="E607" s="3">
        <f t="shared" si="85"/>
        <v>3.7040334322121532E-5</v>
      </c>
      <c r="F607" s="29">
        <f t="shared" si="86"/>
        <v>6.0860770880856851E-3</v>
      </c>
      <c r="G607" s="37">
        <f t="shared" si="81"/>
        <v>1.9245865613715985E-2</v>
      </c>
      <c r="H607" s="35">
        <f t="shared" si="82"/>
        <v>-4.4772578554543904E-2</v>
      </c>
      <c r="I607" s="35">
        <f t="shared" si="87"/>
        <v>-1.3012103334176199E-2</v>
      </c>
      <c r="J607" s="5">
        <f t="shared" si="88"/>
        <v>0</v>
      </c>
      <c r="K607" s="5">
        <f t="shared" si="89"/>
        <v>0</v>
      </c>
    </row>
    <row r="608" spans="1:11" x14ac:dyDescent="0.2">
      <c r="A608" s="20">
        <v>42156</v>
      </c>
      <c r="B608" s="21">
        <v>2111.7299800000001</v>
      </c>
      <c r="C608" s="3">
        <f t="shared" si="83"/>
        <v>2.0573430769848127E-3</v>
      </c>
      <c r="D608" s="29">
        <f t="shared" si="84"/>
        <v>4.2326605364173367E-6</v>
      </c>
      <c r="E608" s="3">
        <f t="shared" si="85"/>
        <v>3.7918536823669025E-5</v>
      </c>
      <c r="F608" s="29">
        <f t="shared" si="86"/>
        <v>6.1578029217951614E-3</v>
      </c>
      <c r="G608" s="37">
        <f t="shared" si="81"/>
        <v>1.9472682615312414E-2</v>
      </c>
      <c r="H608" s="35">
        <f t="shared" si="82"/>
        <v>-4.5300233804004074E-2</v>
      </c>
      <c r="I608" s="35">
        <f t="shared" si="87"/>
        <v>-6.3292682402182315E-3</v>
      </c>
      <c r="J608" s="5">
        <f t="shared" si="88"/>
        <v>0</v>
      </c>
      <c r="K608" s="5">
        <f t="shared" si="89"/>
        <v>0</v>
      </c>
    </row>
    <row r="609" spans="1:11" x14ac:dyDescent="0.2">
      <c r="A609" s="20">
        <v>42157</v>
      </c>
      <c r="B609" s="21">
        <v>2109.6000979999999</v>
      </c>
      <c r="C609" s="3">
        <f t="shared" si="83"/>
        <v>-1.0091047804279632E-3</v>
      </c>
      <c r="D609" s="29">
        <f t="shared" si="84"/>
        <v>1.0182924578825678E-6</v>
      </c>
      <c r="E609" s="3">
        <f t="shared" si="85"/>
        <v>2.8486491463238552E-5</v>
      </c>
      <c r="F609" s="29">
        <f t="shared" si="86"/>
        <v>5.3372737856735956E-3</v>
      </c>
      <c r="G609" s="37">
        <f t="shared" si="81"/>
        <v>1.6877941658637926E-2</v>
      </c>
      <c r="H609" s="35">
        <f t="shared" si="82"/>
        <v>-3.926396369575768E-2</v>
      </c>
      <c r="I609" s="35">
        <f t="shared" si="87"/>
        <v>-6.4682131455610073E-3</v>
      </c>
      <c r="J609" s="5">
        <f t="shared" si="88"/>
        <v>0</v>
      </c>
      <c r="K609" s="5">
        <f t="shared" si="89"/>
        <v>0</v>
      </c>
    </row>
    <row r="610" spans="1:11" x14ac:dyDescent="0.2">
      <c r="A610" s="20">
        <v>42158</v>
      </c>
      <c r="B610" s="21">
        <v>2114.070068</v>
      </c>
      <c r="C610" s="3">
        <f t="shared" si="83"/>
        <v>2.116629136818338E-3</v>
      </c>
      <c r="D610" s="29">
        <f t="shared" si="84"/>
        <v>4.4801189028283422E-6</v>
      </c>
      <c r="E610" s="3">
        <f t="shared" si="85"/>
        <v>2.0795395741738875E-5</v>
      </c>
      <c r="F610" s="29">
        <f t="shared" si="86"/>
        <v>4.5601968972555206E-3</v>
      </c>
      <c r="G610" s="37">
        <f t="shared" si="81"/>
        <v>1.4420608774160291E-2</v>
      </c>
      <c r="H610" s="35">
        <f t="shared" si="82"/>
        <v>-3.3547352564142485E-2</v>
      </c>
      <c r="I610" s="35">
        <f t="shared" si="87"/>
        <v>1.2046348984292358E-2</v>
      </c>
      <c r="J610" s="5">
        <f t="shared" si="88"/>
        <v>0</v>
      </c>
      <c r="K610" s="5">
        <f t="shared" si="89"/>
        <v>0</v>
      </c>
    </row>
    <row r="611" spans="1:11" x14ac:dyDescent="0.2">
      <c r="A611" s="20">
        <v>42159</v>
      </c>
      <c r="B611" s="21">
        <v>2095.8400879999999</v>
      </c>
      <c r="C611" s="3">
        <f t="shared" si="83"/>
        <v>-8.6605619929224897E-3</v>
      </c>
      <c r="D611" s="29">
        <f t="shared" si="84"/>
        <v>7.5005334033253563E-5</v>
      </c>
      <c r="E611" s="3">
        <f t="shared" si="85"/>
        <v>1.6227118226843926E-5</v>
      </c>
      <c r="F611" s="29">
        <f t="shared" si="86"/>
        <v>4.0282897396840666E-3</v>
      </c>
      <c r="G611" s="37">
        <f t="shared" si="81"/>
        <v>1.273857065248842E-2</v>
      </c>
      <c r="H611" s="35">
        <f t="shared" si="82"/>
        <v>-2.9634346755735484E-2</v>
      </c>
      <c r="I611" s="35">
        <f t="shared" si="87"/>
        <v>8.1659490904007915E-3</v>
      </c>
      <c r="J611" s="5">
        <f t="shared" si="88"/>
        <v>0</v>
      </c>
      <c r="K611" s="5">
        <f t="shared" si="89"/>
        <v>0</v>
      </c>
    </row>
    <row r="612" spans="1:11" x14ac:dyDescent="0.2">
      <c r="A612" s="20">
        <v>42160</v>
      </c>
      <c r="B612" s="21">
        <v>2092.830078</v>
      </c>
      <c r="C612" s="3">
        <f t="shared" si="83"/>
        <v>-1.4372153446468713E-3</v>
      </c>
      <c r="D612" s="29">
        <f t="shared" si="84"/>
        <v>2.0655879468884252E-6</v>
      </c>
      <c r="E612" s="3">
        <f t="shared" si="85"/>
        <v>3.2685018652638627E-5</v>
      </c>
      <c r="F612" s="29">
        <f t="shared" si="86"/>
        <v>5.7170813054073866E-3</v>
      </c>
      <c r="G612" s="37">
        <f t="shared" si="81"/>
        <v>1.8078998493456056E-2</v>
      </c>
      <c r="H612" s="35">
        <f t="shared" si="82"/>
        <v>-4.2058039710039061E-2</v>
      </c>
      <c r="I612" s="35">
        <f t="shared" si="87"/>
        <v>2.0737877766305573E-2</v>
      </c>
      <c r="J612" s="5">
        <f t="shared" si="88"/>
        <v>0</v>
      </c>
      <c r="K612" s="5">
        <f t="shared" si="89"/>
        <v>0</v>
      </c>
    </row>
    <row r="613" spans="1:11" x14ac:dyDescent="0.2">
      <c r="A613" s="20">
        <v>42163</v>
      </c>
      <c r="B613" s="21">
        <v>2079.280029</v>
      </c>
      <c r="C613" s="3">
        <f t="shared" si="83"/>
        <v>-6.4955604213555807E-3</v>
      </c>
      <c r="D613" s="29">
        <f t="shared" si="84"/>
        <v>4.2192305187481086E-5</v>
      </c>
      <c r="E613" s="3">
        <f t="shared" si="85"/>
        <v>2.4111578055028571E-5</v>
      </c>
      <c r="F613" s="29">
        <f t="shared" si="86"/>
        <v>4.9103541679830559E-3</v>
      </c>
      <c r="G613" s="37">
        <f t="shared" si="81"/>
        <v>1.5527903288927508E-2</v>
      </c>
      <c r="H613" s="35">
        <f t="shared" si="82"/>
        <v>-3.6123304804508288E-2</v>
      </c>
      <c r="I613" s="35">
        <f t="shared" si="87"/>
        <v>2.0955278452129772E-2</v>
      </c>
      <c r="J613" s="5">
        <f t="shared" si="88"/>
        <v>0</v>
      </c>
      <c r="K613" s="5">
        <f t="shared" si="89"/>
        <v>0</v>
      </c>
    </row>
    <row r="614" spans="1:11" x14ac:dyDescent="0.2">
      <c r="A614" s="20">
        <v>42164</v>
      </c>
      <c r="B614" s="21">
        <v>2080.1499020000001</v>
      </c>
      <c r="C614" s="3">
        <f t="shared" si="83"/>
        <v>4.1826549652815233E-4</v>
      </c>
      <c r="D614" s="29">
        <f t="shared" si="84"/>
        <v>1.7494602558594181E-7</v>
      </c>
      <c r="E614" s="3">
        <f t="shared" si="85"/>
        <v>2.9174181652115274E-5</v>
      </c>
      <c r="F614" s="29">
        <f t="shared" si="86"/>
        <v>5.4013129563204604E-3</v>
      </c>
      <c r="G614" s="37">
        <f t="shared" si="81"/>
        <v>1.7080451297350217E-2</v>
      </c>
      <c r="H614" s="35">
        <f t="shared" si="82"/>
        <v>-3.9735071563248799E-2</v>
      </c>
      <c r="I614" s="35">
        <f t="shared" si="87"/>
        <v>1.6043209193317993E-3</v>
      </c>
      <c r="J614" s="5">
        <f t="shared" si="88"/>
        <v>0</v>
      </c>
      <c r="K614" s="5">
        <f t="shared" si="89"/>
        <v>0</v>
      </c>
    </row>
    <row r="615" spans="1:11" x14ac:dyDescent="0.2">
      <c r="A615" s="20">
        <v>42165</v>
      </c>
      <c r="B615" s="21">
        <v>2105.1999510000001</v>
      </c>
      <c r="C615" s="3">
        <f t="shared" si="83"/>
        <v>1.1970491836123859E-2</v>
      </c>
      <c r="D615" s="29">
        <f t="shared" si="84"/>
        <v>1.4329267479870796E-4</v>
      </c>
      <c r="E615" s="3">
        <f t="shared" si="85"/>
        <v>2.1054395676687058E-5</v>
      </c>
      <c r="F615" s="29">
        <f t="shared" si="86"/>
        <v>4.5885069114786192E-3</v>
      </c>
      <c r="G615" s="37">
        <f t="shared" si="81"/>
        <v>1.4510132899697046E-2</v>
      </c>
      <c r="H615" s="35">
        <f t="shared" si="82"/>
        <v>-3.3755616823260282E-2</v>
      </c>
      <c r="I615" s="35">
        <f t="shared" si="87"/>
        <v>-3.1107996228655569E-3</v>
      </c>
      <c r="J615" s="5">
        <f t="shared" si="88"/>
        <v>0</v>
      </c>
      <c r="K615" s="5">
        <f t="shared" si="89"/>
        <v>0</v>
      </c>
    </row>
    <row r="616" spans="1:11" x14ac:dyDescent="0.2">
      <c r="A616" s="20">
        <v>42166</v>
      </c>
      <c r="B616" s="21">
        <v>2108.860107</v>
      </c>
      <c r="C616" s="3">
        <f t="shared" si="83"/>
        <v>1.7371166381222091E-3</v>
      </c>
      <c r="D616" s="29">
        <f t="shared" si="84"/>
        <v>3.017574214441006E-6</v>
      </c>
      <c r="E616" s="3">
        <f t="shared" si="85"/>
        <v>5.5281113830852914E-5</v>
      </c>
      <c r="F616" s="29">
        <f t="shared" si="86"/>
        <v>7.4351270218371464E-3</v>
      </c>
      <c r="G616" s="37">
        <f t="shared" si="81"/>
        <v>2.3511936081669862E-2</v>
      </c>
      <c r="H616" s="35">
        <f t="shared" si="82"/>
        <v>-5.4696942518176819E-2</v>
      </c>
      <c r="I616" s="35">
        <f t="shared" si="87"/>
        <v>3.5179189819560122E-3</v>
      </c>
      <c r="J616" s="5">
        <f t="shared" si="88"/>
        <v>0</v>
      </c>
      <c r="K616" s="5">
        <f t="shared" si="89"/>
        <v>0</v>
      </c>
    </row>
    <row r="617" spans="1:11" x14ac:dyDescent="0.2">
      <c r="A617" s="20">
        <v>42167</v>
      </c>
      <c r="B617" s="21">
        <v>2094.110107</v>
      </c>
      <c r="C617" s="3">
        <f t="shared" si="83"/>
        <v>-7.0188746545117725E-3</v>
      </c>
      <c r="D617" s="29">
        <f t="shared" si="84"/>
        <v>4.9264601415747757E-5</v>
      </c>
      <c r="E617" s="3">
        <f t="shared" si="85"/>
        <v>4.0647322738257579E-5</v>
      </c>
      <c r="F617" s="29">
        <f t="shared" si="86"/>
        <v>6.3755252911628845E-3</v>
      </c>
      <c r="G617" s="37">
        <f t="shared" si="81"/>
        <v>2.0161181200082891E-2</v>
      </c>
      <c r="H617" s="35">
        <f t="shared" si="82"/>
        <v>-4.6901921022965004E-2</v>
      </c>
      <c r="I617" s="35">
        <f t="shared" si="87"/>
        <v>-1.2935760962194674E-2</v>
      </c>
      <c r="J617" s="5">
        <f t="shared" si="88"/>
        <v>0</v>
      </c>
      <c r="K617" s="5">
        <f t="shared" si="89"/>
        <v>0</v>
      </c>
    </row>
    <row r="618" spans="1:11" x14ac:dyDescent="0.2">
      <c r="A618" s="20">
        <v>42170</v>
      </c>
      <c r="B618" s="21">
        <v>2084.429932</v>
      </c>
      <c r="C618" s="3">
        <f t="shared" si="83"/>
        <v>-4.6332892479042445E-3</v>
      </c>
      <c r="D618" s="29">
        <f t="shared" si="84"/>
        <v>2.146736925474508E-5</v>
      </c>
      <c r="E618" s="3">
        <f t="shared" si="85"/>
        <v>4.3060160767954828E-5</v>
      </c>
      <c r="F618" s="29">
        <f t="shared" si="86"/>
        <v>6.5620241364959054E-3</v>
      </c>
      <c r="G618" s="37">
        <f t="shared" si="81"/>
        <v>2.0750942332326702E-2</v>
      </c>
      <c r="H618" s="35">
        <f t="shared" si="82"/>
        <v>-4.8273910579152313E-2</v>
      </c>
      <c r="I618" s="35">
        <f t="shared" si="87"/>
        <v>-1.5954529332770723E-2</v>
      </c>
      <c r="J618" s="5">
        <f t="shared" si="88"/>
        <v>0</v>
      </c>
      <c r="K618" s="5">
        <f t="shared" si="89"/>
        <v>0</v>
      </c>
    </row>
    <row r="619" spans="1:11" x14ac:dyDescent="0.2">
      <c r="A619" s="20">
        <v>42171</v>
      </c>
      <c r="B619" s="21">
        <v>2096.290039</v>
      </c>
      <c r="C619" s="3">
        <f t="shared" si="83"/>
        <v>5.6737303135299989E-3</v>
      </c>
      <c r="D619" s="29">
        <f t="shared" si="84"/>
        <v>3.2191215670669221E-5</v>
      </c>
      <c r="E619" s="3">
        <f t="shared" si="85"/>
        <v>3.7014179144256099E-5</v>
      </c>
      <c r="F619" s="29">
        <f t="shared" si="86"/>
        <v>6.0839279371353583E-3</v>
      </c>
      <c r="G619" s="37">
        <f t="shared" si="81"/>
        <v>1.9239069401677435E-2</v>
      </c>
      <c r="H619" s="35">
        <f t="shared" si="82"/>
        <v>-4.4756768201116494E-2</v>
      </c>
      <c r="I619" s="35">
        <f t="shared" si="87"/>
        <v>-1.1020116864953473E-2</v>
      </c>
      <c r="J619" s="5">
        <f t="shared" si="88"/>
        <v>0</v>
      </c>
      <c r="K619" s="5">
        <f t="shared" si="89"/>
        <v>0</v>
      </c>
    </row>
    <row r="620" spans="1:11" x14ac:dyDescent="0.2">
      <c r="A620" s="20">
        <v>42172</v>
      </c>
      <c r="B620" s="21">
        <v>2100.4399410000001</v>
      </c>
      <c r="C620" s="3">
        <f t="shared" si="83"/>
        <v>1.9776842314756056E-3</v>
      </c>
      <c r="D620" s="29">
        <f t="shared" si="84"/>
        <v>3.9112349194272562E-6</v>
      </c>
      <c r="E620" s="3">
        <f t="shared" si="85"/>
        <v>3.5663749371651775E-5</v>
      </c>
      <c r="F620" s="29">
        <f t="shared" si="86"/>
        <v>5.9719133761008099E-3</v>
      </c>
      <c r="G620" s="37">
        <f t="shared" si="81"/>
        <v>1.8884848257704315E-2</v>
      </c>
      <c r="H620" s="35">
        <f t="shared" si="82"/>
        <v>-4.3932726595894311E-2</v>
      </c>
      <c r="I620" s="35">
        <f t="shared" si="87"/>
        <v>-2.1182187394551459E-2</v>
      </c>
      <c r="J620" s="5">
        <f t="shared" si="88"/>
        <v>0</v>
      </c>
      <c r="K620" s="5">
        <f t="shared" si="89"/>
        <v>0</v>
      </c>
    </row>
    <row r="621" spans="1:11" x14ac:dyDescent="0.2">
      <c r="A621" s="20">
        <v>42173</v>
      </c>
      <c r="B621" s="21">
        <v>2121.23999</v>
      </c>
      <c r="C621" s="3">
        <f t="shared" si="83"/>
        <v>9.8540001369309162E-3</v>
      </c>
      <c r="D621" s="29">
        <f t="shared" si="84"/>
        <v>9.7101318698634517E-5</v>
      </c>
      <c r="E621" s="3">
        <f t="shared" si="85"/>
        <v>2.6773045325028909E-5</v>
      </c>
      <c r="F621" s="29">
        <f t="shared" si="86"/>
        <v>5.1742676124287299E-3</v>
      </c>
      <c r="G621" s="37">
        <f t="shared" si="81"/>
        <v>1.6362470878516153E-2</v>
      </c>
      <c r="H621" s="35">
        <f t="shared" si="82"/>
        <v>-3.806479934229122E-2</v>
      </c>
      <c r="I621" s="35">
        <f t="shared" si="87"/>
        <v>-1.973380459866815E-2</v>
      </c>
      <c r="J621" s="5">
        <f t="shared" si="88"/>
        <v>0</v>
      </c>
      <c r="K621" s="5">
        <f t="shared" si="89"/>
        <v>0</v>
      </c>
    </row>
    <row r="622" spans="1:11" x14ac:dyDescent="0.2">
      <c r="A622" s="20">
        <v>42174</v>
      </c>
      <c r="B622" s="21">
        <v>2109.98999</v>
      </c>
      <c r="C622" s="3">
        <f t="shared" si="83"/>
        <v>-5.3176152385387195E-3</v>
      </c>
      <c r="D622" s="29">
        <f t="shared" si="84"/>
        <v>2.8277031825139204E-5</v>
      </c>
      <c r="E622" s="3">
        <f t="shared" si="85"/>
        <v>4.6464961869638484E-5</v>
      </c>
      <c r="F622" s="29">
        <f t="shared" si="86"/>
        <v>6.8165212439805752E-3</v>
      </c>
      <c r="G622" s="37">
        <f t="shared" si="81"/>
        <v>2.1555732849902944E-2</v>
      </c>
      <c r="H622" s="35">
        <f t="shared" si="82"/>
        <v>-5.0146133288764029E-2</v>
      </c>
      <c r="I622" s="35">
        <f t="shared" si="87"/>
        <v>-1.9747612320090903E-2</v>
      </c>
      <c r="J622" s="5">
        <f t="shared" si="88"/>
        <v>0</v>
      </c>
      <c r="K622" s="5">
        <f t="shared" si="89"/>
        <v>0</v>
      </c>
    </row>
    <row r="623" spans="1:11" x14ac:dyDescent="0.2">
      <c r="A623" s="20">
        <v>42177</v>
      </c>
      <c r="B623" s="21">
        <v>2122.8500979999999</v>
      </c>
      <c r="C623" s="3">
        <f t="shared" si="83"/>
        <v>6.0763682545493542E-3</v>
      </c>
      <c r="D623" s="29">
        <f t="shared" si="84"/>
        <v>3.6922251164895166E-5</v>
      </c>
      <c r="E623" s="3">
        <f t="shared" si="85"/>
        <v>4.1372341457178684E-5</v>
      </c>
      <c r="F623" s="29">
        <f t="shared" si="86"/>
        <v>6.432133507412504E-3</v>
      </c>
      <c r="G623" s="37">
        <f t="shared" si="81"/>
        <v>2.0340192097711044E-2</v>
      </c>
      <c r="H623" s="35">
        <f t="shared" si="82"/>
        <v>-4.7318362644092393E-2</v>
      </c>
      <c r="I623" s="35">
        <f t="shared" si="87"/>
        <v>-3.7176243325900096E-2</v>
      </c>
      <c r="J623" s="5">
        <f t="shared" si="88"/>
        <v>0</v>
      </c>
      <c r="K623" s="5">
        <f t="shared" si="89"/>
        <v>0</v>
      </c>
    </row>
    <row r="624" spans="1:11" x14ac:dyDescent="0.2">
      <c r="A624" s="20">
        <v>42178</v>
      </c>
      <c r="B624" s="21">
        <v>2124.1999510000001</v>
      </c>
      <c r="C624" s="3">
        <f t="shared" si="83"/>
        <v>6.356661823521784E-4</v>
      </c>
      <c r="D624" s="29">
        <f t="shared" si="84"/>
        <v>4.0407149538619293E-7</v>
      </c>
      <c r="E624" s="3">
        <f t="shared" si="85"/>
        <v>4.0126316175339303E-5</v>
      </c>
      <c r="F624" s="29">
        <f t="shared" si="86"/>
        <v>6.3345336194024025E-3</v>
      </c>
      <c r="G624" s="37">
        <f t="shared" si="81"/>
        <v>2.0031554152221766E-2</v>
      </c>
      <c r="H624" s="35">
        <f t="shared" si="82"/>
        <v>-4.6600363415755082E-2</v>
      </c>
      <c r="I624" s="35">
        <f t="shared" si="87"/>
        <v>-2.7536129927596791E-2</v>
      </c>
      <c r="J624" s="5">
        <f t="shared" si="88"/>
        <v>0</v>
      </c>
      <c r="K624" s="5">
        <f t="shared" si="89"/>
        <v>0</v>
      </c>
    </row>
    <row r="625" spans="1:11" x14ac:dyDescent="0.2">
      <c r="A625" s="20">
        <v>42179</v>
      </c>
      <c r="B625" s="21">
        <v>2108.580078</v>
      </c>
      <c r="C625" s="3">
        <f t="shared" si="83"/>
        <v>-7.3804656966740398E-3</v>
      </c>
      <c r="D625" s="29">
        <f t="shared" si="84"/>
        <v>5.4471273899782216E-5</v>
      </c>
      <c r="E625" s="3">
        <f t="shared" si="85"/>
        <v>2.9004087664952431E-5</v>
      </c>
      <c r="F625" s="29">
        <f t="shared" si="86"/>
        <v>5.3855443239242242E-3</v>
      </c>
      <c r="G625" s="37">
        <f t="shared" si="81"/>
        <v>1.7030586503392193E-2</v>
      </c>
      <c r="H625" s="35">
        <f t="shared" si="82"/>
        <v>-3.9619068705835064E-2</v>
      </c>
      <c r="I625" s="35">
        <f t="shared" si="87"/>
        <v>-1.2295139926849125E-2</v>
      </c>
      <c r="J625" s="5">
        <f t="shared" si="88"/>
        <v>0</v>
      </c>
      <c r="K625" s="5">
        <f t="shared" si="89"/>
        <v>0</v>
      </c>
    </row>
    <row r="626" spans="1:11" x14ac:dyDescent="0.2">
      <c r="A626" s="20">
        <v>42180</v>
      </c>
      <c r="B626" s="21">
        <v>2102.3100589999999</v>
      </c>
      <c r="C626" s="3">
        <f t="shared" si="83"/>
        <v>-2.9780039040750291E-3</v>
      </c>
      <c r="D626" s="29">
        <f t="shared" si="84"/>
        <v>8.8685072526861157E-6</v>
      </c>
      <c r="E626" s="3">
        <f t="shared" si="85"/>
        <v>3.6134899810704771E-5</v>
      </c>
      <c r="F626" s="29">
        <f t="shared" si="86"/>
        <v>6.0112311393511371E-3</v>
      </c>
      <c r="G626" s="37">
        <f t="shared" si="81"/>
        <v>1.9009181942078617E-2</v>
      </c>
      <c r="H626" s="35">
        <f t="shared" si="82"/>
        <v>-4.4221969998210132E-2</v>
      </c>
      <c r="I626" s="35">
        <f t="shared" si="87"/>
        <v>-8.9971511579121108E-4</v>
      </c>
      <c r="J626" s="5">
        <f t="shared" si="88"/>
        <v>0</v>
      </c>
      <c r="K626" s="5">
        <f t="shared" si="89"/>
        <v>0</v>
      </c>
    </row>
    <row r="627" spans="1:11" x14ac:dyDescent="0.2">
      <c r="A627" s="20">
        <v>42181</v>
      </c>
      <c r="B627" s="21">
        <v>2101.48999</v>
      </c>
      <c r="C627" s="3">
        <f t="shared" si="83"/>
        <v>-3.9015604969013028E-4</v>
      </c>
      <c r="D627" s="29">
        <f t="shared" si="84"/>
        <v>1.5222174310980741E-7</v>
      </c>
      <c r="E627" s="3">
        <f t="shared" si="85"/>
        <v>2.8500309894459545E-5</v>
      </c>
      <c r="F627" s="29">
        <f t="shared" si="86"/>
        <v>5.3385681502121467E-3</v>
      </c>
      <c r="G627" s="37">
        <f t="shared" si="81"/>
        <v>1.6882034798702303E-2</v>
      </c>
      <c r="H627" s="35">
        <f t="shared" si="82"/>
        <v>-3.9273485763444596E-2</v>
      </c>
      <c r="I627" s="35">
        <f t="shared" si="87"/>
        <v>2.4630527067544487E-2</v>
      </c>
      <c r="J627" s="5">
        <f t="shared" si="88"/>
        <v>0</v>
      </c>
      <c r="K627" s="5">
        <f t="shared" si="89"/>
        <v>0</v>
      </c>
    </row>
    <row r="628" spans="1:11" x14ac:dyDescent="0.2">
      <c r="A628" s="20">
        <v>42184</v>
      </c>
      <c r="B628" s="21">
        <v>2057.639893</v>
      </c>
      <c r="C628" s="3">
        <f t="shared" si="83"/>
        <v>-2.1086969192055022E-2</v>
      </c>
      <c r="D628" s="29">
        <f t="shared" si="84"/>
        <v>4.4466026970667761E-4</v>
      </c>
      <c r="E628" s="3">
        <f t="shared" si="85"/>
        <v>2.0562845212081619E-5</v>
      </c>
      <c r="F628" s="29">
        <f t="shared" si="86"/>
        <v>4.5346273509607841E-3</v>
      </c>
      <c r="G628" s="37">
        <f t="shared" si="81"/>
        <v>1.4339750769131805E-2</v>
      </c>
      <c r="H628" s="35">
        <f t="shared" si="82"/>
        <v>-3.3359248716045287E-2</v>
      </c>
      <c r="I628" s="35">
        <f t="shared" si="87"/>
        <v>2.1240308742235505E-2</v>
      </c>
      <c r="J628" s="5">
        <f t="shared" si="88"/>
        <v>0</v>
      </c>
      <c r="K628" s="5">
        <f t="shared" si="89"/>
        <v>0</v>
      </c>
    </row>
    <row r="629" spans="1:11" x14ac:dyDescent="0.2">
      <c r="A629" s="20">
        <v>42185</v>
      </c>
      <c r="B629" s="21">
        <v>2063.110107</v>
      </c>
      <c r="C629" s="3">
        <f t="shared" si="83"/>
        <v>2.6549619429538794E-3</v>
      </c>
      <c r="D629" s="29">
        <f t="shared" si="84"/>
        <v>7.0488229185334381E-6</v>
      </c>
      <c r="E629" s="3">
        <f t="shared" si="85"/>
        <v>1.3931012407056851E-4</v>
      </c>
      <c r="F629" s="29">
        <f t="shared" si="86"/>
        <v>1.1802970984907507E-2</v>
      </c>
      <c r="G629" s="37">
        <f t="shared" si="81"/>
        <v>3.732427146918859E-2</v>
      </c>
      <c r="H629" s="35">
        <f t="shared" si="82"/>
        <v>-8.6829239582470089E-2</v>
      </c>
      <c r="I629" s="35">
        <f t="shared" si="87"/>
        <v>2.2310945621112393E-2</v>
      </c>
      <c r="J629" s="5">
        <f t="shared" si="88"/>
        <v>0</v>
      </c>
      <c r="K629" s="5">
        <f t="shared" si="89"/>
        <v>0</v>
      </c>
    </row>
    <row r="630" spans="1:11" x14ac:dyDescent="0.2">
      <c r="A630" s="20">
        <v>42186</v>
      </c>
      <c r="B630" s="21">
        <v>2077.419922</v>
      </c>
      <c r="C630" s="3">
        <f t="shared" si="83"/>
        <v>6.9120966992928731E-3</v>
      </c>
      <c r="D630" s="29">
        <f t="shared" si="84"/>
        <v>4.7777080780375431E-5</v>
      </c>
      <c r="E630" s="3">
        <f t="shared" si="85"/>
        <v>1.0227695974799868E-4</v>
      </c>
      <c r="F630" s="29">
        <f t="shared" si="86"/>
        <v>1.01132071939617E-2</v>
      </c>
      <c r="G630" s="37">
        <f t="shared" si="81"/>
        <v>3.1980769182119229E-2</v>
      </c>
      <c r="H630" s="35">
        <f t="shared" si="82"/>
        <v>-7.4398394397013901E-2</v>
      </c>
      <c r="I630" s="35">
        <f t="shared" si="87"/>
        <v>2.3724587866028088E-2</v>
      </c>
      <c r="J630" s="5">
        <f t="shared" si="88"/>
        <v>0</v>
      </c>
      <c r="K630" s="5">
        <f t="shared" si="89"/>
        <v>0</v>
      </c>
    </row>
    <row r="631" spans="1:11" x14ac:dyDescent="0.2">
      <c r="A631" s="20">
        <v>42187</v>
      </c>
      <c r="B631" s="21">
        <v>2076.780029</v>
      </c>
      <c r="C631" s="3">
        <f t="shared" si="83"/>
        <v>-3.0807039266700365E-4</v>
      </c>
      <c r="D631" s="29">
        <f t="shared" si="84"/>
        <v>9.4907366838001811E-8</v>
      </c>
      <c r="E631" s="3">
        <f t="shared" si="85"/>
        <v>8.7016993637064171E-5</v>
      </c>
      <c r="F631" s="29">
        <f t="shared" si="86"/>
        <v>9.3282899631746095E-3</v>
      </c>
      <c r="G631" s="37">
        <f t="shared" si="81"/>
        <v>2.9498642958119985E-2</v>
      </c>
      <c r="H631" s="35">
        <f t="shared" si="82"/>
        <v>-6.8624105332712237E-2</v>
      </c>
      <c r="I631" s="35">
        <f t="shared" si="87"/>
        <v>2.8364756594817988E-2</v>
      </c>
      <c r="J631" s="5">
        <f t="shared" si="88"/>
        <v>0</v>
      </c>
      <c r="K631" s="5">
        <f t="shared" si="89"/>
        <v>0</v>
      </c>
    </row>
    <row r="632" spans="1:11" x14ac:dyDescent="0.2">
      <c r="A632" s="20">
        <v>42191</v>
      </c>
      <c r="B632" s="21">
        <v>2068.76001</v>
      </c>
      <c r="C632" s="3">
        <f t="shared" si="83"/>
        <v>-3.8692324426552824E-3</v>
      </c>
      <c r="D632" s="29">
        <f t="shared" si="84"/>
        <v>1.4970959695296164E-5</v>
      </c>
      <c r="E632" s="3">
        <f t="shared" si="85"/>
        <v>6.267880948140084E-5</v>
      </c>
      <c r="F632" s="29">
        <f t="shared" si="86"/>
        <v>7.9169949779825458E-3</v>
      </c>
      <c r="G632" s="37">
        <f t="shared" si="81"/>
        <v>2.5035736354539456E-2</v>
      </c>
      <c r="H632" s="35">
        <f t="shared" si="82"/>
        <v>-5.824183204342985E-2</v>
      </c>
      <c r="I632" s="35">
        <f t="shared" si="87"/>
        <v>1.8031399987951193E-2</v>
      </c>
      <c r="J632" s="5">
        <f t="shared" si="88"/>
        <v>0</v>
      </c>
      <c r="K632" s="5">
        <f t="shared" si="89"/>
        <v>0</v>
      </c>
    </row>
    <row r="633" spans="1:11" x14ac:dyDescent="0.2">
      <c r="A633" s="20">
        <v>42192</v>
      </c>
      <c r="B633" s="21">
        <v>2081.3400879999999</v>
      </c>
      <c r="C633" s="3">
        <f t="shared" si="83"/>
        <v>6.0625605331265549E-3</v>
      </c>
      <c r="D633" s="29">
        <f t="shared" si="84"/>
        <v>3.6754640217823736E-5</v>
      </c>
      <c r="E633" s="3">
        <f t="shared" si="85"/>
        <v>4.9320611541291533E-5</v>
      </c>
      <c r="F633" s="29">
        <f t="shared" si="86"/>
        <v>7.0228634858789281E-3</v>
      </c>
      <c r="G633" s="37">
        <f t="shared" si="81"/>
        <v>2.2208244311807165E-2</v>
      </c>
      <c r="H633" s="35">
        <f t="shared" si="82"/>
        <v>-5.1664101940952195E-2</v>
      </c>
      <c r="I633" s="35">
        <f t="shared" si="87"/>
        <v>3.2433799599130682E-2</v>
      </c>
      <c r="J633" s="5">
        <f t="shared" si="88"/>
        <v>0</v>
      </c>
      <c r="K633" s="5">
        <f t="shared" si="89"/>
        <v>0</v>
      </c>
    </row>
    <row r="634" spans="1:11" x14ac:dyDescent="0.2">
      <c r="A634" s="20">
        <v>42193</v>
      </c>
      <c r="B634" s="21">
        <v>2046.6800539999999</v>
      </c>
      <c r="C634" s="3">
        <f t="shared" si="83"/>
        <v>-1.6792964823456991E-2</v>
      </c>
      <c r="D634" s="29">
        <f t="shared" si="84"/>
        <v>2.8200366756186388E-4</v>
      </c>
      <c r="E634" s="3">
        <f t="shared" si="85"/>
        <v>4.5802139570720554E-5</v>
      </c>
      <c r="F634" s="29">
        <f t="shared" si="86"/>
        <v>6.7677277996917515E-3</v>
      </c>
      <c r="G634" s="37">
        <f t="shared" si="81"/>
        <v>2.1401434431065729E-2</v>
      </c>
      <c r="H634" s="35">
        <f t="shared" si="82"/>
        <v>-4.9787181490134211E-2</v>
      </c>
      <c r="I634" s="35">
        <f t="shared" si="87"/>
        <v>2.4481941685194013E-2</v>
      </c>
      <c r="J634" s="5">
        <f t="shared" si="88"/>
        <v>0</v>
      </c>
      <c r="K634" s="5">
        <f t="shared" si="89"/>
        <v>0</v>
      </c>
    </row>
    <row r="635" spans="1:11" x14ac:dyDescent="0.2">
      <c r="A635" s="20">
        <v>42194</v>
      </c>
      <c r="B635" s="21">
        <v>2051.3100589999999</v>
      </c>
      <c r="C635" s="3">
        <f t="shared" si="83"/>
        <v>2.259647701629263E-3</v>
      </c>
      <c r="D635" s="29">
        <f t="shared" si="84"/>
        <v>5.1060077354784107E-6</v>
      </c>
      <c r="E635" s="3">
        <f t="shared" si="85"/>
        <v>1.1193856740824068E-4</v>
      </c>
      <c r="F635" s="29">
        <f t="shared" si="86"/>
        <v>1.058010242900515E-2</v>
      </c>
      <c r="G635" s="37">
        <f t="shared" si="81"/>
        <v>3.3457221553536191E-2</v>
      </c>
      <c r="H635" s="35">
        <f t="shared" si="82"/>
        <v>-7.7833136232382319E-2</v>
      </c>
      <c r="I635" s="35">
        <f t="shared" si="87"/>
        <v>1.4579348900910223E-3</v>
      </c>
      <c r="J635" s="5">
        <f t="shared" si="88"/>
        <v>0</v>
      </c>
      <c r="K635" s="5">
        <f t="shared" si="89"/>
        <v>0</v>
      </c>
    </row>
    <row r="636" spans="1:11" x14ac:dyDescent="0.2">
      <c r="A636" s="20">
        <v>42195</v>
      </c>
      <c r="B636" s="21">
        <v>2076.6201169999999</v>
      </c>
      <c r="C636" s="3">
        <f t="shared" si="83"/>
        <v>1.2262986096672604E-2</v>
      </c>
      <c r="D636" s="29">
        <f t="shared" si="84"/>
        <v>1.5038082800718558E-4</v>
      </c>
      <c r="E636" s="3">
        <f t="shared" si="85"/>
        <v>8.2025450699867253E-5</v>
      </c>
      <c r="F636" s="29">
        <f t="shared" si="86"/>
        <v>9.0567903089266259E-3</v>
      </c>
      <c r="G636" s="37">
        <f t="shared" si="81"/>
        <v>2.8640085666748145E-2</v>
      </c>
      <c r="H636" s="35">
        <f t="shared" si="82"/>
        <v>-6.6626802403187108E-2</v>
      </c>
      <c r="I636" s="35">
        <f t="shared" si="87"/>
        <v>-1.5339088567011832E-2</v>
      </c>
      <c r="J636" s="5">
        <f t="shared" si="88"/>
        <v>0</v>
      </c>
      <c r="K636" s="5">
        <f t="shared" si="89"/>
        <v>0</v>
      </c>
    </row>
    <row r="637" spans="1:11" x14ac:dyDescent="0.2">
      <c r="A637" s="20">
        <v>42198</v>
      </c>
      <c r="B637" s="21">
        <v>2099.6000979999999</v>
      </c>
      <c r="C637" s="3">
        <f t="shared" si="83"/>
        <v>1.1005268761367724E-2</v>
      </c>
      <c r="D637" s="29">
        <f t="shared" si="84"/>
        <v>1.2111594050993628E-4</v>
      </c>
      <c r="E637" s="3">
        <f t="shared" si="85"/>
        <v>1.0116495634591638E-4</v>
      </c>
      <c r="F637" s="29">
        <f t="shared" si="86"/>
        <v>1.0058079157866892E-2</v>
      </c>
      <c r="G637" s="37">
        <f t="shared" si="81"/>
        <v>3.1806439025127663E-2</v>
      </c>
      <c r="H637" s="35">
        <f t="shared" si="82"/>
        <v>-7.3992841806915371E-2</v>
      </c>
      <c r="I637" s="35">
        <f t="shared" si="87"/>
        <v>-7.472287960440349E-3</v>
      </c>
      <c r="J637" s="5">
        <f t="shared" si="88"/>
        <v>0</v>
      </c>
      <c r="K637" s="5">
        <f t="shared" si="89"/>
        <v>0</v>
      </c>
    </row>
    <row r="638" spans="1:11" x14ac:dyDescent="0.2">
      <c r="A638" s="20">
        <v>42199</v>
      </c>
      <c r="B638" s="21">
        <v>2108.9499510000001</v>
      </c>
      <c r="C638" s="3">
        <f t="shared" si="83"/>
        <v>4.4432729912807552E-3</v>
      </c>
      <c r="D638" s="29">
        <f t="shared" si="84"/>
        <v>1.974267487504503E-5</v>
      </c>
      <c r="E638" s="3">
        <f t="shared" si="85"/>
        <v>1.0675123191184195E-4</v>
      </c>
      <c r="F638" s="29">
        <f t="shared" si="86"/>
        <v>1.033204877610641E-2</v>
      </c>
      <c r="G638" s="37">
        <f t="shared" si="81"/>
        <v>3.2672807028451351E-2</v>
      </c>
      <c r="H638" s="35">
        <f t="shared" si="82"/>
        <v>-7.6008315169584437E-2</v>
      </c>
      <c r="I638" s="35">
        <f t="shared" si="87"/>
        <v>5.5511117886293581E-4</v>
      </c>
      <c r="J638" s="5">
        <f t="shared" si="88"/>
        <v>0</v>
      </c>
      <c r="K638" s="5">
        <f t="shared" si="89"/>
        <v>0</v>
      </c>
    </row>
    <row r="639" spans="1:11" x14ac:dyDescent="0.2">
      <c r="A639" s="20">
        <v>42200</v>
      </c>
      <c r="B639" s="21">
        <v>2107.3999020000001</v>
      </c>
      <c r="C639" s="3">
        <f t="shared" si="83"/>
        <v>-7.35256382355035E-4</v>
      </c>
      <c r="D639" s="29">
        <f t="shared" si="84"/>
        <v>5.4060194779381337E-7</v>
      </c>
      <c r="E639" s="3">
        <f t="shared" si="85"/>
        <v>8.2388835941538821E-5</v>
      </c>
      <c r="F639" s="29">
        <f t="shared" si="86"/>
        <v>9.0768296195058561E-3</v>
      </c>
      <c r="G639" s="37">
        <f t="shared" si="81"/>
        <v>2.8703455530918021E-2</v>
      </c>
      <c r="H639" s="35">
        <f t="shared" si="82"/>
        <v>-6.6774222751976947E-2</v>
      </c>
      <c r="I639" s="35">
        <f t="shared" si="87"/>
        <v>-7.3992552359287483E-3</v>
      </c>
      <c r="J639" s="5">
        <f t="shared" si="88"/>
        <v>0</v>
      </c>
      <c r="K639" s="5">
        <f t="shared" si="89"/>
        <v>0</v>
      </c>
    </row>
    <row r="640" spans="1:11" x14ac:dyDescent="0.2">
      <c r="A640" s="20">
        <v>42201</v>
      </c>
      <c r="B640" s="21">
        <v>2124.290039</v>
      </c>
      <c r="C640" s="3">
        <f t="shared" si="83"/>
        <v>7.9827335781697557E-3</v>
      </c>
      <c r="D640" s="29">
        <f t="shared" si="84"/>
        <v>6.3724035380038907E-5</v>
      </c>
      <c r="E640" s="3">
        <f t="shared" si="85"/>
        <v>5.9471330423290217E-5</v>
      </c>
      <c r="F640" s="29">
        <f t="shared" si="86"/>
        <v>7.7117657137188902E-3</v>
      </c>
      <c r="G640" s="37">
        <f t="shared" si="81"/>
        <v>2.4386744436945704E-2</v>
      </c>
      <c r="H640" s="35">
        <f t="shared" si="82"/>
        <v>-5.6732051075665937E-2</v>
      </c>
      <c r="I640" s="35">
        <f t="shared" si="87"/>
        <v>-1.0778930926161159E-2</v>
      </c>
      <c r="J640" s="5">
        <f t="shared" si="88"/>
        <v>0</v>
      </c>
      <c r="K640" s="5">
        <f t="shared" si="89"/>
        <v>0</v>
      </c>
    </row>
    <row r="641" spans="1:11" x14ac:dyDescent="0.2">
      <c r="A641" s="20">
        <v>42202</v>
      </c>
      <c r="B641" s="21">
        <v>2126.639893</v>
      </c>
      <c r="C641" s="3">
        <f t="shared" si="83"/>
        <v>1.1055718522485251E-3</v>
      </c>
      <c r="D641" s="29">
        <f t="shared" si="84"/>
        <v>1.2222891204842346E-6</v>
      </c>
      <c r="E641" s="3">
        <f t="shared" si="85"/>
        <v>6.0662087811179853E-5</v>
      </c>
      <c r="F641" s="29">
        <f t="shared" si="86"/>
        <v>7.788587022764774E-3</v>
      </c>
      <c r="G641" s="37">
        <f t="shared" si="81"/>
        <v>2.4629674746366396E-2</v>
      </c>
      <c r="H641" s="35">
        <f t="shared" si="82"/>
        <v>-5.7297191484526853E-2</v>
      </c>
      <c r="I641" s="35">
        <f t="shared" si="87"/>
        <v>-1.4310561238978316E-2</v>
      </c>
      <c r="J641" s="5">
        <f t="shared" si="88"/>
        <v>0</v>
      </c>
      <c r="K641" s="5">
        <f t="shared" si="89"/>
        <v>0</v>
      </c>
    </row>
    <row r="642" spans="1:11" x14ac:dyDescent="0.2">
      <c r="A642" s="20">
        <v>42205</v>
      </c>
      <c r="B642" s="21">
        <v>2128.280029</v>
      </c>
      <c r="C642" s="3">
        <f t="shared" si="83"/>
        <v>7.7093628613465076E-4</v>
      </c>
      <c r="D642" s="29">
        <f t="shared" si="84"/>
        <v>5.943427572790881E-7</v>
      </c>
      <c r="E642" s="3">
        <f t="shared" si="85"/>
        <v>4.401894417778508E-5</v>
      </c>
      <c r="F642" s="29">
        <f t="shared" si="86"/>
        <v>6.6346773981697917E-3</v>
      </c>
      <c r="G642" s="37">
        <f t="shared" si="81"/>
        <v>2.0980692118656399E-2</v>
      </c>
      <c r="H642" s="35">
        <f t="shared" si="82"/>
        <v>-4.8808388506141741E-2</v>
      </c>
      <c r="I642" s="35">
        <f t="shared" si="87"/>
        <v>-1.2292004474058224E-2</v>
      </c>
      <c r="J642" s="5">
        <f t="shared" si="88"/>
        <v>0</v>
      </c>
      <c r="K642" s="5">
        <f t="shared" si="89"/>
        <v>0</v>
      </c>
    </row>
    <row r="643" spans="1:11" x14ac:dyDescent="0.2">
      <c r="A643" s="20">
        <v>42206</v>
      </c>
      <c r="B643" s="21">
        <v>2119.209961</v>
      </c>
      <c r="C643" s="3">
        <f t="shared" si="83"/>
        <v>-4.2707960737403163E-3</v>
      </c>
      <c r="D643" s="29">
        <f t="shared" si="84"/>
        <v>1.8239699103475701E-5</v>
      </c>
      <c r="E643" s="3">
        <f t="shared" si="85"/>
        <v>3.1860055780043402E-5</v>
      </c>
      <c r="F643" s="29">
        <f t="shared" si="86"/>
        <v>5.6444712577923013E-3</v>
      </c>
      <c r="G643" s="37">
        <f t="shared" si="81"/>
        <v>1.7849385361979109E-2</v>
      </c>
      <c r="H643" s="35">
        <f t="shared" si="82"/>
        <v>-4.1523879689775806E-2</v>
      </c>
      <c r="I643" s="35">
        <f t="shared" si="87"/>
        <v>-6.7916008525258425E-3</v>
      </c>
      <c r="J643" s="5">
        <f t="shared" si="88"/>
        <v>0</v>
      </c>
      <c r="K643" s="5">
        <f t="shared" si="89"/>
        <v>0</v>
      </c>
    </row>
    <row r="644" spans="1:11" x14ac:dyDescent="0.2">
      <c r="A644" s="20">
        <v>42207</v>
      </c>
      <c r="B644" s="21">
        <v>2114.1499020000001</v>
      </c>
      <c r="C644" s="3">
        <f t="shared" si="83"/>
        <v>-2.3905652122773076E-3</v>
      </c>
      <c r="D644" s="29">
        <f t="shared" si="84"/>
        <v>5.7148020341504486E-6</v>
      </c>
      <c r="E644" s="3">
        <f t="shared" si="85"/>
        <v>2.8046355910604444E-5</v>
      </c>
      <c r="F644" s="29">
        <f t="shared" si="86"/>
        <v>5.2958810325199378E-3</v>
      </c>
      <c r="G644" s="37">
        <f t="shared" si="81"/>
        <v>1.6747046280047251E-2</v>
      </c>
      <c r="H644" s="35">
        <f t="shared" si="82"/>
        <v>-3.8959455510051491E-2</v>
      </c>
      <c r="I644" s="35">
        <f t="shared" si="87"/>
        <v>-8.8825864198889808E-3</v>
      </c>
      <c r="J644" s="5">
        <f t="shared" si="88"/>
        <v>0</v>
      </c>
      <c r="K644" s="5">
        <f t="shared" si="89"/>
        <v>0</v>
      </c>
    </row>
    <row r="645" spans="1:11" x14ac:dyDescent="0.2">
      <c r="A645" s="20">
        <v>42208</v>
      </c>
      <c r="B645" s="21">
        <v>2102.1499020000001</v>
      </c>
      <c r="C645" s="3">
        <f t="shared" si="83"/>
        <v>-5.6922102123075392E-3</v>
      </c>
      <c r="D645" s="29">
        <f t="shared" si="84"/>
        <v>3.2401257101098241E-5</v>
      </c>
      <c r="E645" s="3">
        <f t="shared" si="85"/>
        <v>2.1793520825197324E-5</v>
      </c>
      <c r="F645" s="29">
        <f t="shared" si="86"/>
        <v>4.6683531170207473E-3</v>
      </c>
      <c r="G645" s="37">
        <f t="shared" si="81"/>
        <v>1.4762628771732129E-2</v>
      </c>
      <c r="H645" s="35">
        <f t="shared" si="82"/>
        <v>-3.4343010058373188E-2</v>
      </c>
      <c r="I645" s="35">
        <f t="shared" si="87"/>
        <v>-1.0005889457534471E-3</v>
      </c>
      <c r="J645" s="5">
        <f t="shared" si="88"/>
        <v>0</v>
      </c>
      <c r="K645" s="5">
        <f t="shared" si="89"/>
        <v>0</v>
      </c>
    </row>
    <row r="646" spans="1:11" x14ac:dyDescent="0.2">
      <c r="A646" s="20">
        <v>42209</v>
      </c>
      <c r="B646" s="21">
        <v>2079.6499020000001</v>
      </c>
      <c r="C646" s="3">
        <f t="shared" si="83"/>
        <v>-1.0761020698430391E-2</v>
      </c>
      <c r="D646" s="29">
        <f t="shared" si="84"/>
        <v>1.1579956647204731E-4</v>
      </c>
      <c r="E646" s="3">
        <f t="shared" si="85"/>
        <v>2.4763686982449578E-5</v>
      </c>
      <c r="F646" s="29">
        <f t="shared" si="86"/>
        <v>4.9763125889004979E-3</v>
      </c>
      <c r="G646" s="37">
        <f t="shared" si="81"/>
        <v>1.5736482129894716E-2</v>
      </c>
      <c r="H646" s="35">
        <f t="shared" si="82"/>
        <v>-3.6608531747762255E-2</v>
      </c>
      <c r="I646" s="35">
        <f t="shared" si="87"/>
        <v>1.7518001725776118E-2</v>
      </c>
      <c r="J646" s="5">
        <f t="shared" si="88"/>
        <v>0</v>
      </c>
      <c r="K646" s="5">
        <f t="shared" si="89"/>
        <v>0</v>
      </c>
    </row>
    <row r="647" spans="1:11" x14ac:dyDescent="0.2">
      <c r="A647" s="20">
        <v>42212</v>
      </c>
      <c r="B647" s="21">
        <v>2067.639893</v>
      </c>
      <c r="C647" s="3">
        <f t="shared" si="83"/>
        <v>-5.7917546957350231E-3</v>
      </c>
      <c r="D647" s="29">
        <f t="shared" si="84"/>
        <v>3.3544422455568692E-5</v>
      </c>
      <c r="E647" s="3">
        <f t="shared" si="85"/>
        <v>5.025373323953694E-5</v>
      </c>
      <c r="F647" s="29">
        <f t="shared" si="86"/>
        <v>7.0889867569023527E-3</v>
      </c>
      <c r="G647" s="37">
        <f t="shared" si="81"/>
        <v>2.2417344454581802E-2</v>
      </c>
      <c r="H647" s="35">
        <f t="shared" si="82"/>
        <v>-5.2150541613557602E-2</v>
      </c>
      <c r="I647" s="35">
        <f t="shared" si="87"/>
        <v>-4.3951368954884542E-3</v>
      </c>
      <c r="J647" s="5">
        <f t="shared" si="88"/>
        <v>0</v>
      </c>
      <c r="K647" s="5">
        <f t="shared" si="89"/>
        <v>0</v>
      </c>
    </row>
    <row r="648" spans="1:11" x14ac:dyDescent="0.2">
      <c r="A648" s="20">
        <v>42213</v>
      </c>
      <c r="B648" s="21">
        <v>2093.25</v>
      </c>
      <c r="C648" s="3">
        <f t="shared" si="83"/>
        <v>1.2310073597852267E-2</v>
      </c>
      <c r="D648" s="29">
        <f t="shared" si="84"/>
        <v>1.5153791198453946E-4</v>
      </c>
      <c r="E648" s="3">
        <f t="shared" si="85"/>
        <v>4.5575126220025828E-5</v>
      </c>
      <c r="F648" s="29">
        <f t="shared" si="86"/>
        <v>6.7509352107708621E-3</v>
      </c>
      <c r="G648" s="37">
        <f t="shared" si="81"/>
        <v>2.1348331602264809E-2</v>
      </c>
      <c r="H648" s="35">
        <f t="shared" si="82"/>
        <v>-4.9663645837247632E-2</v>
      </c>
      <c r="I648" s="35">
        <f t="shared" si="87"/>
        <v>-1.073767575939033E-2</v>
      </c>
      <c r="J648" s="5">
        <f t="shared" si="88"/>
        <v>0</v>
      </c>
      <c r="K648" s="5">
        <f t="shared" si="89"/>
        <v>0</v>
      </c>
    </row>
    <row r="649" spans="1:11" x14ac:dyDescent="0.2">
      <c r="A649" s="20">
        <v>42214</v>
      </c>
      <c r="B649" s="21">
        <v>2108.570068</v>
      </c>
      <c r="C649" s="3">
        <f t="shared" si="83"/>
        <v>7.2921427569481731E-3</v>
      </c>
      <c r="D649" s="29">
        <f t="shared" si="84"/>
        <v>5.3175345987711705E-5</v>
      </c>
      <c r="E649" s="3">
        <f t="shared" si="85"/>
        <v>7.5244706234089655E-5</v>
      </c>
      <c r="F649" s="29">
        <f t="shared" si="86"/>
        <v>8.6743706534877594E-3</v>
      </c>
      <c r="G649" s="37">
        <f t="shared" si="81"/>
        <v>2.7430768533544529E-2</v>
      </c>
      <c r="H649" s="35">
        <f t="shared" si="82"/>
        <v>-6.3813510061317705E-2</v>
      </c>
      <c r="I649" s="35">
        <f t="shared" si="87"/>
        <v>-1.2042068671047644E-2</v>
      </c>
      <c r="J649" s="5">
        <f t="shared" si="88"/>
        <v>0</v>
      </c>
      <c r="K649" s="5">
        <f t="shared" si="89"/>
        <v>0</v>
      </c>
    </row>
    <row r="650" spans="1:11" x14ac:dyDescent="0.2">
      <c r="A650" s="20">
        <v>42215</v>
      </c>
      <c r="B650" s="21">
        <v>2108.6298830000001</v>
      </c>
      <c r="C650" s="3">
        <f t="shared" si="83"/>
        <v>2.8367163378208414E-5</v>
      </c>
      <c r="D650" s="29">
        <f t="shared" si="84"/>
        <v>8.0469595812596857E-10</v>
      </c>
      <c r="E650" s="3">
        <f t="shared" si="85"/>
        <v>6.9065285365103824E-5</v>
      </c>
      <c r="F650" s="29">
        <f t="shared" si="86"/>
        <v>8.3105526510036526E-3</v>
      </c>
      <c r="G650" s="37">
        <f t="shared" si="81"/>
        <v>2.6280274991921954E-2</v>
      </c>
      <c r="H650" s="35">
        <f t="shared" si="82"/>
        <v>-6.1137061856666307E-2</v>
      </c>
      <c r="I650" s="35">
        <f t="shared" si="87"/>
        <v>-5.8636327910814414E-3</v>
      </c>
      <c r="J650" s="5">
        <f t="shared" si="88"/>
        <v>0</v>
      </c>
      <c r="K650" s="5">
        <f t="shared" si="89"/>
        <v>0</v>
      </c>
    </row>
    <row r="651" spans="1:11" x14ac:dyDescent="0.2">
      <c r="A651" s="20">
        <v>42216</v>
      </c>
      <c r="B651" s="21">
        <v>2103.8400879999999</v>
      </c>
      <c r="C651" s="3">
        <f t="shared" si="83"/>
        <v>-2.2741038379837917E-3</v>
      </c>
      <c r="D651" s="29">
        <f t="shared" si="84"/>
        <v>5.1715482659326117E-6</v>
      </c>
      <c r="E651" s="3">
        <f t="shared" si="85"/>
        <v>4.9727230777743032E-5</v>
      </c>
      <c r="F651" s="29">
        <f t="shared" si="86"/>
        <v>7.0517537377409196E-3</v>
      </c>
      <c r="G651" s="37">
        <f t="shared" si="81"/>
        <v>2.229960330986698E-2</v>
      </c>
      <c r="H651" s="35">
        <f t="shared" si="82"/>
        <v>-5.1876634751863146E-2</v>
      </c>
      <c r="I651" s="35">
        <f t="shared" si="87"/>
        <v>2.0949527816583702E-3</v>
      </c>
      <c r="J651" s="5">
        <f t="shared" si="88"/>
        <v>0</v>
      </c>
      <c r="K651" s="5">
        <f t="shared" si="89"/>
        <v>0</v>
      </c>
    </row>
    <row r="652" spans="1:11" x14ac:dyDescent="0.2">
      <c r="A652" s="20">
        <v>42219</v>
      </c>
      <c r="B652" s="21">
        <v>2098.040039</v>
      </c>
      <c r="C652" s="3">
        <f t="shared" si="83"/>
        <v>-2.7606940266825457E-3</v>
      </c>
      <c r="D652" s="29">
        <f t="shared" si="84"/>
        <v>7.6214315089606878E-6</v>
      </c>
      <c r="E652" s="3">
        <f t="shared" si="85"/>
        <v>3.7251639674436114E-5</v>
      </c>
      <c r="F652" s="29">
        <f t="shared" si="86"/>
        <v>6.1034121337524075E-3</v>
      </c>
      <c r="G652" s="37">
        <f t="shared" si="81"/>
        <v>1.9300683841365861E-2</v>
      </c>
      <c r="H652" s="35">
        <f t="shared" si="82"/>
        <v>-4.4900104821895881E-2</v>
      </c>
      <c r="I652" s="35">
        <f t="shared" si="87"/>
        <v>1.7182094076847103E-3</v>
      </c>
      <c r="J652" s="5">
        <f t="shared" si="88"/>
        <v>0</v>
      </c>
      <c r="K652" s="5">
        <f t="shared" si="89"/>
        <v>0</v>
      </c>
    </row>
    <row r="653" spans="1:11" x14ac:dyDescent="0.2">
      <c r="A653" s="20">
        <v>42220</v>
      </c>
      <c r="B653" s="21">
        <v>2093.320068</v>
      </c>
      <c r="C653" s="3">
        <f t="shared" si="83"/>
        <v>-2.2522393088201631E-3</v>
      </c>
      <c r="D653" s="29">
        <f t="shared" si="84"/>
        <v>5.072581904194726E-6</v>
      </c>
      <c r="E653" s="3">
        <f t="shared" si="85"/>
        <v>2.8955181388102993E-5</v>
      </c>
      <c r="F653" s="29">
        <f t="shared" si="86"/>
        <v>5.3810018944526489E-3</v>
      </c>
      <c r="G653" s="37">
        <f t="shared" si="81"/>
        <v>1.7016222080151341E-2</v>
      </c>
      <c r="H653" s="35">
        <f t="shared" si="82"/>
        <v>-3.9585652060366884E-2</v>
      </c>
      <c r="I653" s="35">
        <f t="shared" si="87"/>
        <v>-9.6807656736413849E-3</v>
      </c>
      <c r="J653" s="5">
        <f t="shared" si="88"/>
        <v>0</v>
      </c>
      <c r="K653" s="5">
        <f t="shared" si="89"/>
        <v>0</v>
      </c>
    </row>
    <row r="654" spans="1:11" x14ac:dyDescent="0.2">
      <c r="A654" s="20">
        <v>42221</v>
      </c>
      <c r="B654" s="21">
        <v>2099.8400879999999</v>
      </c>
      <c r="C654" s="3">
        <f t="shared" si="83"/>
        <v>3.1098384092550632E-3</v>
      </c>
      <c r="D654" s="29">
        <f t="shared" si="84"/>
        <v>9.6710949316780625E-6</v>
      </c>
      <c r="E654" s="3">
        <f t="shared" si="85"/>
        <v>2.2268053532608675E-5</v>
      </c>
      <c r="F654" s="29">
        <f t="shared" si="86"/>
        <v>4.7189038486293274E-3</v>
      </c>
      <c r="G654" s="37">
        <f t="shared" si="81"/>
        <v>1.492248422100311E-2</v>
      </c>
      <c r="H654" s="35">
        <f t="shared" si="82"/>
        <v>-3.4714889442938573E-2</v>
      </c>
      <c r="I654" s="35">
        <f t="shared" si="87"/>
        <v>-2.3223530375515722E-2</v>
      </c>
      <c r="J654" s="5">
        <f t="shared" si="88"/>
        <v>0</v>
      </c>
      <c r="K654" s="5">
        <f t="shared" si="89"/>
        <v>0</v>
      </c>
    </row>
    <row r="655" spans="1:11" x14ac:dyDescent="0.2">
      <c r="A655" s="20">
        <v>42222</v>
      </c>
      <c r="B655" s="21">
        <v>2083.5600589999999</v>
      </c>
      <c r="C655" s="3">
        <f t="shared" si="83"/>
        <v>-7.7831957796706099E-3</v>
      </c>
      <c r="D655" s="29">
        <f t="shared" si="84"/>
        <v>6.0578136544682396E-5</v>
      </c>
      <c r="E655" s="3">
        <f t="shared" si="85"/>
        <v>1.8740905124348102E-5</v>
      </c>
      <c r="F655" s="29">
        <f t="shared" si="86"/>
        <v>4.3290767057593358E-3</v>
      </c>
      <c r="G655" s="37">
        <f t="shared" si="81"/>
        <v>1.3689742555778069E-2</v>
      </c>
      <c r="H655" s="35">
        <f t="shared" si="82"/>
        <v>-3.1847103490800735E-2</v>
      </c>
      <c r="I655" s="35">
        <f t="shared" si="87"/>
        <v>-5.2713749264460222E-2</v>
      </c>
      <c r="J655" s="5">
        <f t="shared" si="88"/>
        <v>1</v>
      </c>
      <c r="K655" s="5">
        <f t="shared" si="89"/>
        <v>0</v>
      </c>
    </row>
    <row r="656" spans="1:11" x14ac:dyDescent="0.2">
      <c r="A656" s="20">
        <v>42223</v>
      </c>
      <c r="B656" s="21">
        <v>2077.570068</v>
      </c>
      <c r="C656" s="3">
        <f t="shared" si="83"/>
        <v>-2.8790232242949477E-3</v>
      </c>
      <c r="D656" s="29">
        <f t="shared" si="84"/>
        <v>8.2887747260296777E-6</v>
      </c>
      <c r="E656" s="3">
        <f t="shared" si="85"/>
        <v>3.0455329922041705E-5</v>
      </c>
      <c r="F656" s="29">
        <f t="shared" si="86"/>
        <v>5.5186347878838386E-3</v>
      </c>
      <c r="G656" s="37">
        <f t="shared" ref="G656:G719" si="90">SQRT(T_)*F656</f>
        <v>1.7451455504353126E-2</v>
      </c>
      <c r="H656" s="35">
        <f t="shared" ref="H656:H719" si="91">G656*factor_var6</f>
        <v>-4.0598156411470222E-2</v>
      </c>
      <c r="I656" s="35">
        <f t="shared" si="87"/>
        <v>-0.10565202973213884</v>
      </c>
      <c r="J656" s="5">
        <f t="shared" si="88"/>
        <v>1</v>
      </c>
      <c r="K656" s="5">
        <f t="shared" si="89"/>
        <v>1</v>
      </c>
    </row>
    <row r="657" spans="1:11" x14ac:dyDescent="0.2">
      <c r="A657" s="20">
        <v>42226</v>
      </c>
      <c r="B657" s="21">
        <v>2104.179932</v>
      </c>
      <c r="C657" s="3">
        <f t="shared" ref="C657:C720" si="92">LN(B657/B656)</f>
        <v>1.2726835975794628E-2</v>
      </c>
      <c r="D657" s="29">
        <f t="shared" ref="D657:D720" si="93">C657^2</f>
        <v>1.6197235395478039E-4</v>
      </c>
      <c r="E657" s="3">
        <f t="shared" ref="E657:E720" si="94">E656*lambda+D656*(1-lambda)</f>
        <v>2.4248694467158339E-5</v>
      </c>
      <c r="F657" s="29">
        <f t="shared" ref="F657:F720" si="95">SQRT(E657)</f>
        <v>4.9242963423374855E-3</v>
      </c>
      <c r="G657" s="37">
        <f t="shared" si="90"/>
        <v>1.5571992315422693E-2</v>
      </c>
      <c r="H657" s="35">
        <f t="shared" si="91"/>
        <v>-3.622587121756389E-2</v>
      </c>
      <c r="I657" s="35">
        <f t="shared" ref="I657:I720" si="96">LN(B668/B658)</f>
        <v>-0.10966321467263708</v>
      </c>
      <c r="J657" s="5">
        <f t="shared" ref="J657:J720" si="97">IF(I657&lt;H657, 1, 0)</f>
        <v>1</v>
      </c>
      <c r="K657" s="5">
        <f t="shared" si="89"/>
        <v>1</v>
      </c>
    </row>
    <row r="658" spans="1:11" x14ac:dyDescent="0.2">
      <c r="A658" s="20">
        <v>42227</v>
      </c>
      <c r="B658" s="21">
        <v>2084.070068</v>
      </c>
      <c r="C658" s="3">
        <f t="shared" si="92"/>
        <v>-9.6030650234122886E-3</v>
      </c>
      <c r="D658" s="29">
        <f t="shared" si="93"/>
        <v>9.2218857843884459E-5</v>
      </c>
      <c r="E658" s="3">
        <f t="shared" si="94"/>
        <v>6.2811319123692524E-5</v>
      </c>
      <c r="F658" s="29">
        <f t="shared" si="95"/>
        <v>7.9253592425638682E-3</v>
      </c>
      <c r="G658" s="37">
        <f t="shared" si="90"/>
        <v>2.5062186481568709E-2</v>
      </c>
      <c r="H658" s="35">
        <f t="shared" si="91"/>
        <v>-5.8303364240212464E-2</v>
      </c>
      <c r="I658" s="35">
        <f t="shared" si="96"/>
        <v>-7.232151882212963E-2</v>
      </c>
      <c r="J658" s="5">
        <f t="shared" si="97"/>
        <v>1</v>
      </c>
      <c r="K658" s="5">
        <f t="shared" ref="K658:K721" si="98">IF(J657*J658=0, 0, 1)</f>
        <v>1</v>
      </c>
    </row>
    <row r="659" spans="1:11" x14ac:dyDescent="0.2">
      <c r="A659" s="20">
        <v>42228</v>
      </c>
      <c r="B659" s="21">
        <v>2086.0500489999999</v>
      </c>
      <c r="C659" s="3">
        <f t="shared" si="92"/>
        <v>9.4960389304633061E-4</v>
      </c>
      <c r="D659" s="29">
        <f t="shared" si="93"/>
        <v>9.0174755368874695E-7</v>
      </c>
      <c r="E659" s="3">
        <f t="shared" si="94"/>
        <v>7.1045429965346267E-5</v>
      </c>
      <c r="F659" s="29">
        <f t="shared" si="95"/>
        <v>8.4288451145661872E-3</v>
      </c>
      <c r="G659" s="37">
        <f t="shared" si="90"/>
        <v>2.6654348606812039E-2</v>
      </c>
      <c r="H659" s="35">
        <f t="shared" si="91"/>
        <v>-6.2007287215400636E-2</v>
      </c>
      <c r="I659" s="35">
        <f t="shared" si="96"/>
        <v>-4.7038238795342052E-2</v>
      </c>
      <c r="J659" s="5">
        <f t="shared" si="97"/>
        <v>0</v>
      </c>
      <c r="K659" s="5">
        <f t="shared" si="98"/>
        <v>0</v>
      </c>
    </row>
    <row r="660" spans="1:11" x14ac:dyDescent="0.2">
      <c r="A660" s="20">
        <v>42229</v>
      </c>
      <c r="B660" s="21">
        <v>2083.389893</v>
      </c>
      <c r="C660" s="3">
        <f t="shared" si="92"/>
        <v>-1.2760257482792195E-3</v>
      </c>
      <c r="D660" s="29">
        <f t="shared" si="93"/>
        <v>1.6282417102715421E-6</v>
      </c>
      <c r="E660" s="3">
        <f t="shared" si="94"/>
        <v>5.1405198890082165E-5</v>
      </c>
      <c r="F660" s="29">
        <f t="shared" si="95"/>
        <v>7.1697418984285732E-3</v>
      </c>
      <c r="G660" s="37">
        <f t="shared" si="90"/>
        <v>2.2672714634573904E-2</v>
      </c>
      <c r="H660" s="35">
        <f t="shared" si="91"/>
        <v>-5.2744621488875661E-2</v>
      </c>
      <c r="I660" s="35">
        <f t="shared" si="96"/>
        <v>-5.0334019648968303E-2</v>
      </c>
      <c r="J660" s="5">
        <f t="shared" si="97"/>
        <v>0</v>
      </c>
      <c r="K660" s="5">
        <f t="shared" si="98"/>
        <v>0</v>
      </c>
    </row>
    <row r="661" spans="1:11" x14ac:dyDescent="0.2">
      <c r="A661" s="20">
        <v>42230</v>
      </c>
      <c r="B661" s="21">
        <v>2091.540039</v>
      </c>
      <c r="C661" s="3">
        <f t="shared" si="92"/>
        <v>3.904332041982352E-3</v>
      </c>
      <c r="D661" s="29">
        <f t="shared" si="93"/>
        <v>1.5243808694050083E-5</v>
      </c>
      <c r="E661" s="3">
        <f t="shared" si="94"/>
        <v>3.7467650879735192E-5</v>
      </c>
      <c r="F661" s="29">
        <f t="shared" si="95"/>
        <v>6.1210824924791849E-3</v>
      </c>
      <c r="G661" s="37">
        <f t="shared" si="90"/>
        <v>1.9356562422014709E-2</v>
      </c>
      <c r="H661" s="35">
        <f t="shared" si="91"/>
        <v>-4.5030097839192748E-2</v>
      </c>
      <c r="I661" s="35">
        <f t="shared" si="96"/>
        <v>-6.3958989653518067E-2</v>
      </c>
      <c r="J661" s="5">
        <f t="shared" si="97"/>
        <v>1</v>
      </c>
      <c r="K661" s="5">
        <f t="shared" si="98"/>
        <v>0</v>
      </c>
    </row>
    <row r="662" spans="1:11" x14ac:dyDescent="0.2">
      <c r="A662" s="20">
        <v>42233</v>
      </c>
      <c r="B662" s="21">
        <v>2102.4399410000001</v>
      </c>
      <c r="C662" s="3">
        <f t="shared" si="92"/>
        <v>5.1978915460573353E-3</v>
      </c>
      <c r="D662" s="29">
        <f t="shared" si="93"/>
        <v>2.7018076524574313E-5</v>
      </c>
      <c r="E662" s="3">
        <f t="shared" si="94"/>
        <v>3.1244975067743359E-5</v>
      </c>
      <c r="F662" s="29">
        <f t="shared" si="95"/>
        <v>5.5897204820763045E-3</v>
      </c>
      <c r="G662" s="37">
        <f t="shared" si="90"/>
        <v>1.7676248207055524E-2</v>
      </c>
      <c r="H662" s="35">
        <f t="shared" si="91"/>
        <v>-4.112110243750184E-2</v>
      </c>
      <c r="I662" s="35">
        <f t="shared" si="96"/>
        <v>-9.1352656743371563E-2</v>
      </c>
      <c r="J662" s="5">
        <f t="shared" si="97"/>
        <v>1</v>
      </c>
      <c r="K662" s="5">
        <f t="shared" si="98"/>
        <v>1</v>
      </c>
    </row>
    <row r="663" spans="1:11" x14ac:dyDescent="0.2">
      <c r="A663" s="20">
        <v>42234</v>
      </c>
      <c r="B663" s="21">
        <v>2096.919922</v>
      </c>
      <c r="C663" s="3">
        <f t="shared" si="92"/>
        <v>-2.628982682793983E-3</v>
      </c>
      <c r="D663" s="29">
        <f t="shared" si="93"/>
        <v>6.911549946430648E-6</v>
      </c>
      <c r="E663" s="3">
        <f t="shared" si="94"/>
        <v>3.0061443475656028E-5</v>
      </c>
      <c r="F663" s="29">
        <f t="shared" si="95"/>
        <v>5.4828317022918025E-3</v>
      </c>
      <c r="G663" s="37">
        <f t="shared" si="90"/>
        <v>1.7338236206620335E-2</v>
      </c>
      <c r="H663" s="35">
        <f t="shared" si="91"/>
        <v>-4.0334768938889147E-2</v>
      </c>
      <c r="I663" s="35">
        <f t="shared" si="96"/>
        <v>-6.493584904483049E-2</v>
      </c>
      <c r="J663" s="5">
        <f t="shared" si="97"/>
        <v>1</v>
      </c>
      <c r="K663" s="5">
        <f t="shared" si="98"/>
        <v>1</v>
      </c>
    </row>
    <row r="664" spans="1:11" x14ac:dyDescent="0.2">
      <c r="A664" s="20">
        <v>42235</v>
      </c>
      <c r="B664" s="21">
        <v>2079.610107</v>
      </c>
      <c r="C664" s="3">
        <f t="shared" si="92"/>
        <v>-8.2891366720709101E-3</v>
      </c>
      <c r="D664" s="29">
        <f t="shared" si="93"/>
        <v>6.8709786768270808E-5</v>
      </c>
      <c r="E664" s="3">
        <f t="shared" si="94"/>
        <v>2.3579473287472923E-5</v>
      </c>
      <c r="F664" s="29">
        <f t="shared" si="95"/>
        <v>4.8558699825544055E-3</v>
      </c>
      <c r="G664" s="37">
        <f t="shared" si="90"/>
        <v>1.5355609166514015E-2</v>
      </c>
      <c r="H664" s="35">
        <f t="shared" si="91"/>
        <v>-3.5722488739121927E-2</v>
      </c>
      <c r="I664" s="35">
        <f t="shared" si="96"/>
        <v>-4.2445772623411274E-2</v>
      </c>
      <c r="J664" s="5">
        <f t="shared" si="97"/>
        <v>1</v>
      </c>
      <c r="K664" s="5">
        <f t="shared" si="98"/>
        <v>1</v>
      </c>
    </row>
    <row r="665" spans="1:11" x14ac:dyDescent="0.2">
      <c r="A665" s="20">
        <v>42236</v>
      </c>
      <c r="B665" s="21">
        <v>2035.7299800000001</v>
      </c>
      <c r="C665" s="3">
        <f t="shared" si="92"/>
        <v>-2.1325960481545045E-2</v>
      </c>
      <c r="D665" s="29">
        <f t="shared" si="93"/>
        <v>4.5479659046042094E-4</v>
      </c>
      <c r="E665" s="3">
        <f t="shared" si="94"/>
        <v>3.6215961062096331E-5</v>
      </c>
      <c r="F665" s="29">
        <f t="shared" si="95"/>
        <v>6.0179698455622337E-3</v>
      </c>
      <c r="G665" s="37">
        <f t="shared" si="90"/>
        <v>1.9030491602188403E-2</v>
      </c>
      <c r="H665" s="35">
        <f t="shared" si="91"/>
        <v>-4.4271543680703067E-2</v>
      </c>
      <c r="I665" s="35">
        <f t="shared" si="96"/>
        <v>-2.5524839169985328E-2</v>
      </c>
      <c r="J665" s="5">
        <f t="shared" si="97"/>
        <v>0</v>
      </c>
      <c r="K665" s="5">
        <f t="shared" si="98"/>
        <v>0</v>
      </c>
    </row>
    <row r="666" spans="1:11" x14ac:dyDescent="0.2">
      <c r="A666" s="20">
        <v>42237</v>
      </c>
      <c r="B666" s="21">
        <v>1970.8900149999999</v>
      </c>
      <c r="C666" s="3">
        <f t="shared" si="92"/>
        <v>-3.236924211323932E-2</v>
      </c>
      <c r="D666" s="29">
        <f t="shared" si="93"/>
        <v>1.0477678349855059E-3</v>
      </c>
      <c r="E666" s="3">
        <f t="shared" si="94"/>
        <v>1.5341853729362723E-4</v>
      </c>
      <c r="F666" s="29">
        <f t="shared" si="95"/>
        <v>1.2386223689794531E-2</v>
      </c>
      <c r="G666" s="37">
        <f t="shared" si="90"/>
        <v>3.9168678468085603E-2</v>
      </c>
      <c r="H666" s="35">
        <f t="shared" si="91"/>
        <v>-9.1119971883220199E-2</v>
      </c>
      <c r="I666" s="35">
        <f t="shared" si="96"/>
        <v>3.9460242273173782E-2</v>
      </c>
      <c r="J666" s="5">
        <f t="shared" si="97"/>
        <v>0</v>
      </c>
      <c r="K666" s="5">
        <f t="shared" si="98"/>
        <v>0</v>
      </c>
    </row>
    <row r="667" spans="1:11" x14ac:dyDescent="0.2">
      <c r="A667" s="20">
        <v>42240</v>
      </c>
      <c r="B667" s="21">
        <v>1893.209961</v>
      </c>
      <c r="C667" s="3">
        <f t="shared" si="92"/>
        <v>-4.0211444491884053E-2</v>
      </c>
      <c r="D667" s="29">
        <f t="shared" si="93"/>
        <v>1.6169602681238725E-3</v>
      </c>
      <c r="E667" s="3">
        <f t="shared" si="94"/>
        <v>4.0383634064735329E-4</v>
      </c>
      <c r="F667" s="29">
        <f t="shared" si="95"/>
        <v>2.0095679651292046E-2</v>
      </c>
      <c r="G667" s="37">
        <f t="shared" si="90"/>
        <v>6.354811882718113E-2</v>
      </c>
      <c r="H667" s="35">
        <f t="shared" si="91"/>
        <v>-0.14783503113290755</v>
      </c>
      <c r="I667" s="35">
        <f t="shared" si="96"/>
        <v>3.9079456527055974E-2</v>
      </c>
      <c r="J667" s="5">
        <f t="shared" si="97"/>
        <v>0</v>
      </c>
      <c r="K667" s="5">
        <f t="shared" si="98"/>
        <v>0</v>
      </c>
    </row>
    <row r="668" spans="1:11" x14ac:dyDescent="0.2">
      <c r="A668" s="20">
        <v>42241</v>
      </c>
      <c r="B668" s="21">
        <v>1867.6099850000001</v>
      </c>
      <c r="C668" s="3">
        <f t="shared" si="92"/>
        <v>-1.3614249963910554E-2</v>
      </c>
      <c r="D668" s="29">
        <f t="shared" si="93"/>
        <v>1.8534780207983851E-4</v>
      </c>
      <c r="E668" s="3">
        <f t="shared" si="94"/>
        <v>7.4351104034077865E-4</v>
      </c>
      <c r="F668" s="29">
        <f t="shared" si="95"/>
        <v>2.7267398855424011E-2</v>
      </c>
      <c r="G668" s="37">
        <f t="shared" si="90"/>
        <v>8.6227086251408194E-2</v>
      </c>
      <c r="H668" s="35">
        <f t="shared" si="91"/>
        <v>-0.20059419878569967</v>
      </c>
      <c r="I668" s="35">
        <f t="shared" si="96"/>
        <v>6.0522322286071396E-3</v>
      </c>
      <c r="J668" s="5">
        <f t="shared" si="97"/>
        <v>0</v>
      </c>
      <c r="K668" s="5">
        <f t="shared" si="98"/>
        <v>0</v>
      </c>
    </row>
    <row r="669" spans="1:11" x14ac:dyDescent="0.2">
      <c r="A669" s="20">
        <v>42242</v>
      </c>
      <c r="B669" s="21">
        <v>1940.51001</v>
      </c>
      <c r="C669" s="3">
        <f t="shared" si="92"/>
        <v>3.8291299743553803E-2</v>
      </c>
      <c r="D669" s="29">
        <f t="shared" si="93"/>
        <v>1.4662236360506835E-3</v>
      </c>
      <c r="E669" s="3">
        <f t="shared" si="94"/>
        <v>5.8722533362771533E-4</v>
      </c>
      <c r="F669" s="29">
        <f t="shared" si="95"/>
        <v>2.4232732690056137E-2</v>
      </c>
      <c r="G669" s="37">
        <f t="shared" si="90"/>
        <v>7.663062923059652E-2</v>
      </c>
      <c r="H669" s="35">
        <f t="shared" si="91"/>
        <v>-0.17826950139701012</v>
      </c>
      <c r="I669" s="35">
        <f t="shared" si="96"/>
        <v>-1.3478015485257074E-2</v>
      </c>
      <c r="J669" s="5">
        <f t="shared" si="97"/>
        <v>0</v>
      </c>
      <c r="K669" s="5">
        <f t="shared" si="98"/>
        <v>0</v>
      </c>
    </row>
    <row r="670" spans="1:11" x14ac:dyDescent="0.2">
      <c r="A670" s="20">
        <v>42243</v>
      </c>
      <c r="B670" s="21">
        <v>1987.660034</v>
      </c>
      <c r="C670" s="3">
        <f t="shared" si="92"/>
        <v>2.4007254278508312E-2</v>
      </c>
      <c r="D670" s="29">
        <f t="shared" si="93"/>
        <v>5.7634825799295563E-4</v>
      </c>
      <c r="E670" s="3">
        <f t="shared" si="94"/>
        <v>8.3334485830614639E-4</v>
      </c>
      <c r="F670" s="29">
        <f t="shared" si="95"/>
        <v>2.8867713077175793E-2</v>
      </c>
      <c r="G670" s="37">
        <f t="shared" si="90"/>
        <v>9.1287724164103592E-2</v>
      </c>
      <c r="H670" s="35">
        <f t="shared" si="91"/>
        <v>-0.21236700303518907</v>
      </c>
      <c r="I670" s="35">
        <f t="shared" si="96"/>
        <v>-1.8184608136308646E-2</v>
      </c>
      <c r="J670" s="5">
        <f t="shared" si="97"/>
        <v>0</v>
      </c>
      <c r="K670" s="5">
        <f t="shared" si="98"/>
        <v>0</v>
      </c>
    </row>
    <row r="671" spans="1:11" x14ac:dyDescent="0.2">
      <c r="A671" s="20">
        <v>42244</v>
      </c>
      <c r="B671" s="21">
        <v>1988.869995</v>
      </c>
      <c r="C671" s="3">
        <f t="shared" si="92"/>
        <v>6.0855118835607827E-4</v>
      </c>
      <c r="D671" s="29">
        <f t="shared" si="93"/>
        <v>3.7033454884959505E-7</v>
      </c>
      <c r="E671" s="3">
        <f t="shared" si="94"/>
        <v>7.6138581021845293E-4</v>
      </c>
      <c r="F671" s="29">
        <f t="shared" si="95"/>
        <v>2.7593220366938922E-2</v>
      </c>
      <c r="G671" s="37">
        <f t="shared" si="90"/>
        <v>8.7257424338474082E-2</v>
      </c>
      <c r="H671" s="35">
        <f t="shared" si="91"/>
        <v>-0.20299112360408869</v>
      </c>
      <c r="I671" s="35">
        <f t="shared" si="96"/>
        <v>2.992158196462525E-3</v>
      </c>
      <c r="J671" s="5">
        <f t="shared" si="97"/>
        <v>0</v>
      </c>
      <c r="K671" s="5">
        <f t="shared" si="98"/>
        <v>0</v>
      </c>
    </row>
    <row r="672" spans="1:11" x14ac:dyDescent="0.2">
      <c r="A672" s="20">
        <v>42247</v>
      </c>
      <c r="B672" s="21">
        <v>1972.1800539999999</v>
      </c>
      <c r="C672" s="3">
        <f t="shared" si="92"/>
        <v>-8.4270784584924117E-3</v>
      </c>
      <c r="D672" s="29">
        <f t="shared" si="93"/>
        <v>7.1015651345586838E-5</v>
      </c>
      <c r="E672" s="3">
        <f t="shared" si="94"/>
        <v>5.4830147703096395E-4</v>
      </c>
      <c r="F672" s="29">
        <f t="shared" si="95"/>
        <v>2.3415838166313072E-2</v>
      </c>
      <c r="G672" s="37">
        <f t="shared" si="90"/>
        <v>7.4047381927449946E-2</v>
      </c>
      <c r="H672" s="35">
        <f t="shared" si="91"/>
        <v>-0.17225996952521336</v>
      </c>
      <c r="I672" s="35">
        <f t="shared" si="96"/>
        <v>4.1682548797249357E-2</v>
      </c>
      <c r="J672" s="5">
        <f t="shared" si="97"/>
        <v>0</v>
      </c>
      <c r="K672" s="5">
        <f t="shared" si="98"/>
        <v>0</v>
      </c>
    </row>
    <row r="673" spans="1:11" x14ac:dyDescent="0.2">
      <c r="A673" s="20">
        <v>42248</v>
      </c>
      <c r="B673" s="21">
        <v>1913.849976</v>
      </c>
      <c r="C673" s="3">
        <f t="shared" si="92"/>
        <v>-3.0022649772647417E-2</v>
      </c>
      <c r="D673" s="29">
        <f t="shared" si="93"/>
        <v>9.0135949937104594E-4</v>
      </c>
      <c r="E673" s="3">
        <f t="shared" si="94"/>
        <v>4.1466144583905836E-4</v>
      </c>
      <c r="F673" s="29">
        <f t="shared" si="95"/>
        <v>2.0363237606998017E-2</v>
      </c>
      <c r="G673" s="37">
        <f t="shared" si="90"/>
        <v>6.4394211373310445E-2</v>
      </c>
      <c r="H673" s="35">
        <f t="shared" si="91"/>
        <v>-0.14980333672883728</v>
      </c>
      <c r="I673" s="35">
        <f t="shared" si="96"/>
        <v>2.0990533038256137E-2</v>
      </c>
      <c r="J673" s="5">
        <f t="shared" si="97"/>
        <v>0</v>
      </c>
      <c r="K673" s="5">
        <f t="shared" si="98"/>
        <v>0</v>
      </c>
    </row>
    <row r="674" spans="1:11" x14ac:dyDescent="0.2">
      <c r="A674" s="20">
        <v>42249</v>
      </c>
      <c r="B674" s="21">
        <v>1948.8599850000001</v>
      </c>
      <c r="C674" s="3">
        <f t="shared" si="92"/>
        <v>1.8127671026470109E-2</v>
      </c>
      <c r="D674" s="29">
        <f t="shared" si="93"/>
        <v>3.2861245684392385E-4</v>
      </c>
      <c r="E674" s="3">
        <f t="shared" si="94"/>
        <v>5.5093690082801486E-4</v>
      </c>
      <c r="F674" s="29">
        <f t="shared" si="95"/>
        <v>2.3472045092577998E-2</v>
      </c>
      <c r="G674" s="37">
        <f t="shared" si="90"/>
        <v>7.4225123834724252E-2</v>
      </c>
      <c r="H674" s="35">
        <f t="shared" si="91"/>
        <v>-0.1726734590333289</v>
      </c>
      <c r="I674" s="35">
        <f t="shared" si="96"/>
        <v>3.5301860787397402E-3</v>
      </c>
      <c r="J674" s="5">
        <f t="shared" si="97"/>
        <v>0</v>
      </c>
      <c r="K674" s="5">
        <f t="shared" si="98"/>
        <v>0</v>
      </c>
    </row>
    <row r="675" spans="1:11" x14ac:dyDescent="0.2">
      <c r="A675" s="20">
        <v>42250</v>
      </c>
      <c r="B675" s="21">
        <v>1951.130005</v>
      </c>
      <c r="C675" s="3">
        <f t="shared" si="92"/>
        <v>1.1641159398742432E-3</v>
      </c>
      <c r="D675" s="29">
        <f t="shared" si="93"/>
        <v>1.3551659214692926E-6</v>
      </c>
      <c r="E675" s="3">
        <f t="shared" si="94"/>
        <v>4.886860565124694E-4</v>
      </c>
      <c r="F675" s="29">
        <f t="shared" si="95"/>
        <v>2.2106244740173971E-2</v>
      </c>
      <c r="G675" s="37">
        <f t="shared" si="90"/>
        <v>6.9906083892066886E-2</v>
      </c>
      <c r="H675" s="35">
        <f t="shared" si="91"/>
        <v>-0.16262586964483047</v>
      </c>
      <c r="I675" s="35">
        <f t="shared" si="96"/>
        <v>2.3533887074775186E-2</v>
      </c>
      <c r="J675" s="5">
        <f t="shared" si="97"/>
        <v>0</v>
      </c>
      <c r="K675" s="5">
        <f t="shared" si="98"/>
        <v>0</v>
      </c>
    </row>
    <row r="676" spans="1:11" x14ac:dyDescent="0.2">
      <c r="A676" s="20">
        <v>42251</v>
      </c>
      <c r="B676" s="21">
        <v>1921.219971</v>
      </c>
      <c r="C676" s="3">
        <f t="shared" si="92"/>
        <v>-1.5448308659813455E-2</v>
      </c>
      <c r="D676" s="29">
        <f t="shared" si="93"/>
        <v>2.3865024044886739E-4</v>
      </c>
      <c r="E676" s="3">
        <f t="shared" si="94"/>
        <v>3.5223340714698938E-4</v>
      </c>
      <c r="F676" s="29">
        <f t="shared" si="95"/>
        <v>1.8767882329847163E-2</v>
      </c>
      <c r="G676" s="37">
        <f t="shared" si="90"/>
        <v>5.9349255020344563E-2</v>
      </c>
      <c r="H676" s="35">
        <f t="shared" si="91"/>
        <v>-0.13806701324248627</v>
      </c>
      <c r="I676" s="35">
        <f t="shared" si="96"/>
        <v>-1.363468016744954E-2</v>
      </c>
      <c r="J676" s="5">
        <f t="shared" si="97"/>
        <v>0</v>
      </c>
      <c r="K676" s="5">
        <f t="shared" si="98"/>
        <v>0</v>
      </c>
    </row>
    <row r="677" spans="1:11" x14ac:dyDescent="0.2">
      <c r="A677" s="20">
        <v>42255</v>
      </c>
      <c r="B677" s="21">
        <v>1969.410034</v>
      </c>
      <c r="C677" s="3">
        <f t="shared" si="92"/>
        <v>2.477363695127497E-2</v>
      </c>
      <c r="D677" s="29">
        <f t="shared" si="93"/>
        <v>6.1373308779357665E-4</v>
      </c>
      <c r="E677" s="3">
        <f t="shared" si="94"/>
        <v>3.2043012047151522E-4</v>
      </c>
      <c r="F677" s="29">
        <f t="shared" si="95"/>
        <v>1.7900562015521055E-2</v>
      </c>
      <c r="G677" s="37">
        <f t="shared" si="90"/>
        <v>5.6606547366140895E-2</v>
      </c>
      <c r="H677" s="35">
        <f t="shared" si="91"/>
        <v>-0.13168652112201404</v>
      </c>
      <c r="I677" s="35">
        <f t="shared" si="96"/>
        <v>-1.6903884454847191E-3</v>
      </c>
      <c r="J677" s="5">
        <f t="shared" si="97"/>
        <v>0</v>
      </c>
      <c r="K677" s="5">
        <f t="shared" si="98"/>
        <v>0</v>
      </c>
    </row>
    <row r="678" spans="1:11" x14ac:dyDescent="0.2">
      <c r="A678" s="20">
        <v>42256</v>
      </c>
      <c r="B678" s="21">
        <v>1942.040039</v>
      </c>
      <c r="C678" s="3">
        <f t="shared" si="92"/>
        <v>-1.3995035710028114E-2</v>
      </c>
      <c r="D678" s="29">
        <f t="shared" si="93"/>
        <v>1.9586102452496211E-4</v>
      </c>
      <c r="E678" s="3">
        <f t="shared" si="94"/>
        <v>4.0255495132169244E-4</v>
      </c>
      <c r="F678" s="29">
        <f t="shared" si="95"/>
        <v>2.0063772110988812E-2</v>
      </c>
      <c r="G678" s="37">
        <f t="shared" si="90"/>
        <v>6.3447218325289295E-2</v>
      </c>
      <c r="H678" s="35">
        <f t="shared" si="91"/>
        <v>-0.14760030146484182</v>
      </c>
      <c r="I678" s="35">
        <f t="shared" si="96"/>
        <v>-1.032311600408207E-2</v>
      </c>
      <c r="J678" s="5">
        <f t="shared" si="97"/>
        <v>0</v>
      </c>
      <c r="K678" s="5">
        <f t="shared" si="98"/>
        <v>0</v>
      </c>
    </row>
    <row r="679" spans="1:11" x14ac:dyDescent="0.2">
      <c r="A679" s="20">
        <v>42257</v>
      </c>
      <c r="B679" s="21">
        <v>1952.290039</v>
      </c>
      <c r="C679" s="3">
        <f t="shared" si="92"/>
        <v>5.2640754451046302E-3</v>
      </c>
      <c r="D679" s="29">
        <f t="shared" si="93"/>
        <v>2.771049029175351E-5</v>
      </c>
      <c r="E679" s="3">
        <f t="shared" si="94"/>
        <v>3.4468065181860792E-4</v>
      </c>
      <c r="F679" s="29">
        <f t="shared" si="95"/>
        <v>1.8565577066673902E-2</v>
      </c>
      <c r="G679" s="37">
        <f t="shared" si="90"/>
        <v>5.8709509606077272E-2</v>
      </c>
      <c r="H679" s="35">
        <f t="shared" si="91"/>
        <v>-0.13657874285807817</v>
      </c>
      <c r="I679" s="35">
        <f t="shared" si="96"/>
        <v>-1.5266024155612143E-2</v>
      </c>
      <c r="J679" s="5">
        <f t="shared" si="97"/>
        <v>0</v>
      </c>
      <c r="K679" s="5">
        <f t="shared" si="98"/>
        <v>0</v>
      </c>
    </row>
    <row r="680" spans="1:11" x14ac:dyDescent="0.2">
      <c r="A680" s="20">
        <v>42258</v>
      </c>
      <c r="B680" s="21">
        <v>1961.0500489999999</v>
      </c>
      <c r="C680" s="3">
        <f t="shared" si="92"/>
        <v>4.4770065646443351E-3</v>
      </c>
      <c r="D680" s="29">
        <f t="shared" si="93"/>
        <v>2.0043587779868473E-5</v>
      </c>
      <c r="E680" s="3">
        <f t="shared" si="94"/>
        <v>2.5592900659108869E-4</v>
      </c>
      <c r="F680" s="29">
        <f t="shared" si="95"/>
        <v>1.5997781302139639E-2</v>
      </c>
      <c r="G680" s="37">
        <f t="shared" si="90"/>
        <v>5.0589426424015586E-2</v>
      </c>
      <c r="H680" s="35">
        <f t="shared" si="91"/>
        <v>-0.11768860461045419</v>
      </c>
      <c r="I680" s="35">
        <f t="shared" si="96"/>
        <v>-3.7169193699662907E-2</v>
      </c>
      <c r="J680" s="5">
        <f t="shared" si="97"/>
        <v>0</v>
      </c>
      <c r="K680" s="5">
        <f t="shared" si="98"/>
        <v>0</v>
      </c>
    </row>
    <row r="681" spans="1:11" x14ac:dyDescent="0.2">
      <c r="A681" s="20">
        <v>42261</v>
      </c>
      <c r="B681" s="21">
        <v>1953.030029</v>
      </c>
      <c r="C681" s="3">
        <f t="shared" si="92"/>
        <v>-4.0980414626955409E-3</v>
      </c>
      <c r="D681" s="29">
        <f t="shared" si="93"/>
        <v>1.6793943829971809E-5</v>
      </c>
      <c r="E681" s="3">
        <f t="shared" si="94"/>
        <v>1.8988108932394701E-4</v>
      </c>
      <c r="F681" s="29">
        <f t="shared" si="95"/>
        <v>1.3779734733439067E-2</v>
      </c>
      <c r="G681" s="37">
        <f t="shared" si="90"/>
        <v>4.3575347310600643E-2</v>
      </c>
      <c r="H681" s="35">
        <f t="shared" si="91"/>
        <v>-0.10137141657660707</v>
      </c>
      <c r="I681" s="35">
        <f t="shared" si="96"/>
        <v>-4.8686787814689575E-2</v>
      </c>
      <c r="J681" s="5">
        <f t="shared" si="97"/>
        <v>0</v>
      </c>
      <c r="K681" s="5">
        <f t="shared" si="98"/>
        <v>0</v>
      </c>
    </row>
    <row r="682" spans="1:11" x14ac:dyDescent="0.2">
      <c r="A682" s="20">
        <v>42262</v>
      </c>
      <c r="B682" s="21">
        <v>1978.089966</v>
      </c>
      <c r="C682" s="3">
        <f t="shared" si="92"/>
        <v>1.2749687874278685E-2</v>
      </c>
      <c r="D682" s="29">
        <f t="shared" si="93"/>
        <v>1.6255454089152894E-4</v>
      </c>
      <c r="E682" s="3">
        <f t="shared" si="94"/>
        <v>1.4141668858563394E-4</v>
      </c>
      <c r="F682" s="29">
        <f t="shared" si="95"/>
        <v>1.1891874897829776E-2</v>
      </c>
      <c r="G682" s="37">
        <f t="shared" si="90"/>
        <v>3.760541032692423E-2</v>
      </c>
      <c r="H682" s="35">
        <f t="shared" si="91"/>
        <v>-8.7483266366473661E-2</v>
      </c>
      <c r="I682" s="35">
        <f t="shared" si="96"/>
        <v>-3.8458630289254642E-2</v>
      </c>
      <c r="J682" s="5">
        <f t="shared" si="97"/>
        <v>0</v>
      </c>
      <c r="K682" s="5">
        <f t="shared" si="98"/>
        <v>0</v>
      </c>
    </row>
    <row r="683" spans="1:11" x14ac:dyDescent="0.2">
      <c r="A683" s="20">
        <v>42263</v>
      </c>
      <c r="B683" s="21">
        <v>1995.3100589999999</v>
      </c>
      <c r="C683" s="3">
        <f t="shared" si="92"/>
        <v>8.6677408281392605E-3</v>
      </c>
      <c r="D683" s="29">
        <f t="shared" si="93"/>
        <v>7.5129731063792272E-5</v>
      </c>
      <c r="E683" s="3">
        <f t="shared" si="94"/>
        <v>1.4733528723128453E-4</v>
      </c>
      <c r="F683" s="29">
        <f t="shared" si="95"/>
        <v>1.213817478994616E-2</v>
      </c>
      <c r="G683" s="37">
        <f t="shared" si="90"/>
        <v>3.8384278973465753E-2</v>
      </c>
      <c r="H683" s="35">
        <f t="shared" si="91"/>
        <v>-8.9295185786512604E-2</v>
      </c>
      <c r="I683" s="35">
        <f t="shared" si="96"/>
        <v>-3.3922346874028765E-2</v>
      </c>
      <c r="J683" s="5">
        <f t="shared" si="97"/>
        <v>0</v>
      </c>
      <c r="K683" s="5">
        <f t="shared" si="98"/>
        <v>0</v>
      </c>
    </row>
    <row r="684" spans="1:11" x14ac:dyDescent="0.2">
      <c r="A684" s="20">
        <v>42264</v>
      </c>
      <c r="B684" s="21">
        <v>1990.1999510000001</v>
      </c>
      <c r="C684" s="3">
        <f t="shared" si="92"/>
        <v>-2.5643447325231369E-3</v>
      </c>
      <c r="D684" s="29">
        <f t="shared" si="93"/>
        <v>6.5758639072191584E-6</v>
      </c>
      <c r="E684" s="3">
        <f t="shared" si="94"/>
        <v>1.2711773150438668E-4</v>
      </c>
      <c r="F684" s="29">
        <f t="shared" si="95"/>
        <v>1.1274649950414722E-2</v>
      </c>
      <c r="G684" s="37">
        <f t="shared" si="90"/>
        <v>3.5653573664415003E-2</v>
      </c>
      <c r="H684" s="35">
        <f t="shared" si="91"/>
        <v>-8.2942615296170349E-2</v>
      </c>
      <c r="I684" s="35">
        <f t="shared" si="96"/>
        <v>-3.4123228678894584E-3</v>
      </c>
      <c r="J684" s="5">
        <f t="shared" si="97"/>
        <v>0</v>
      </c>
      <c r="K684" s="5">
        <f t="shared" si="98"/>
        <v>0</v>
      </c>
    </row>
    <row r="685" spans="1:11" x14ac:dyDescent="0.2">
      <c r="A685" s="20">
        <v>42265</v>
      </c>
      <c r="B685" s="21">
        <v>1958.030029</v>
      </c>
      <c r="C685" s="3">
        <f t="shared" si="92"/>
        <v>-1.6296231019642143E-2</v>
      </c>
      <c r="D685" s="29">
        <f t="shared" si="93"/>
        <v>2.655671454455468E-4</v>
      </c>
      <c r="E685" s="3">
        <f t="shared" si="94"/>
        <v>9.3366008577179765E-5</v>
      </c>
      <c r="F685" s="29">
        <f t="shared" si="95"/>
        <v>9.6626087873399776E-3</v>
      </c>
      <c r="G685" s="37">
        <f t="shared" si="90"/>
        <v>3.0555851907151887E-2</v>
      </c>
      <c r="H685" s="35">
        <f t="shared" si="91"/>
        <v>-7.1083541123709557E-2</v>
      </c>
      <c r="I685" s="35">
        <f t="shared" si="96"/>
        <v>1.0156878581051021E-2</v>
      </c>
      <c r="J685" s="5">
        <f t="shared" si="97"/>
        <v>0</v>
      </c>
      <c r="K685" s="5">
        <f t="shared" si="98"/>
        <v>0</v>
      </c>
    </row>
    <row r="686" spans="1:11" x14ac:dyDescent="0.2">
      <c r="A686" s="20">
        <v>42268</v>
      </c>
      <c r="B686" s="21">
        <v>1966.969971</v>
      </c>
      <c r="C686" s="3">
        <f t="shared" si="92"/>
        <v>4.5553923362219801E-3</v>
      </c>
      <c r="D686" s="29">
        <f t="shared" si="93"/>
        <v>2.075159933690995E-5</v>
      </c>
      <c r="E686" s="3">
        <f t="shared" si="94"/>
        <v>1.4158232690032253E-4</v>
      </c>
      <c r="F686" s="29">
        <f t="shared" si="95"/>
        <v>1.1898837207909121E-2</v>
      </c>
      <c r="G686" s="37">
        <f t="shared" si="90"/>
        <v>3.7627427084551308E-2</v>
      </c>
      <c r="H686" s="35">
        <f t="shared" si="91"/>
        <v>-8.7534485003772686E-2</v>
      </c>
      <c r="I686" s="35">
        <f t="shared" si="96"/>
        <v>1.8957119468981078E-2</v>
      </c>
      <c r="J686" s="5">
        <f t="shared" si="97"/>
        <v>0</v>
      </c>
      <c r="K686" s="5">
        <f t="shared" si="98"/>
        <v>0</v>
      </c>
    </row>
    <row r="687" spans="1:11" x14ac:dyDescent="0.2">
      <c r="A687" s="20">
        <v>42269</v>
      </c>
      <c r="B687" s="21">
        <v>1942.73999</v>
      </c>
      <c r="C687" s="3">
        <f t="shared" si="92"/>
        <v>-1.2394930290949867E-2</v>
      </c>
      <c r="D687" s="29">
        <f t="shared" si="93"/>
        <v>1.5363429691750655E-4</v>
      </c>
      <c r="E687" s="3">
        <f t="shared" si="94"/>
        <v>1.07749723182567E-4</v>
      </c>
      <c r="F687" s="29">
        <f t="shared" si="95"/>
        <v>1.0380256412178218E-2</v>
      </c>
      <c r="G687" s="37">
        <f t="shared" si="90"/>
        <v>3.2825252959050755E-2</v>
      </c>
      <c r="H687" s="35">
        <f t="shared" si="91"/>
        <v>-7.6362957436140536E-2</v>
      </c>
      <c r="I687" s="35">
        <f t="shared" si="96"/>
        <v>2.9011383259575418E-2</v>
      </c>
      <c r="J687" s="5">
        <f t="shared" si="97"/>
        <v>0</v>
      </c>
      <c r="K687" s="5">
        <f t="shared" si="98"/>
        <v>0</v>
      </c>
    </row>
    <row r="688" spans="1:11" x14ac:dyDescent="0.2">
      <c r="A688" s="20">
        <v>42270</v>
      </c>
      <c r="B688" s="21">
        <v>1938.76001</v>
      </c>
      <c r="C688" s="3">
        <f t="shared" si="92"/>
        <v>-2.0507439880633901E-3</v>
      </c>
      <c r="D688" s="29">
        <f t="shared" si="93"/>
        <v>4.2055509045781379E-6</v>
      </c>
      <c r="E688" s="3">
        <f t="shared" si="94"/>
        <v>1.2059740382835008E-4</v>
      </c>
      <c r="F688" s="29">
        <f t="shared" si="95"/>
        <v>1.0981684926656295E-2</v>
      </c>
      <c r="G688" s="37">
        <f t="shared" si="90"/>
        <v>3.4727136914573034E-2</v>
      </c>
      <c r="H688" s="35">
        <f t="shared" si="91"/>
        <v>-8.0787401132742173E-2</v>
      </c>
      <c r="I688" s="35">
        <f t="shared" si="96"/>
        <v>4.1159815688594684E-2</v>
      </c>
      <c r="J688" s="5">
        <f t="shared" si="97"/>
        <v>0</v>
      </c>
      <c r="K688" s="5">
        <f t="shared" si="98"/>
        <v>0</v>
      </c>
    </row>
    <row r="689" spans="1:11" x14ac:dyDescent="0.2">
      <c r="A689" s="20">
        <v>42271</v>
      </c>
      <c r="B689" s="21">
        <v>1932.23999</v>
      </c>
      <c r="C689" s="3">
        <f t="shared" si="92"/>
        <v>-3.3686521134926087E-3</v>
      </c>
      <c r="D689" s="29">
        <f t="shared" si="93"/>
        <v>1.1347817061738219E-5</v>
      </c>
      <c r="E689" s="3">
        <f t="shared" si="94"/>
        <v>8.8007685009693933E-5</v>
      </c>
      <c r="F689" s="29">
        <f t="shared" si="95"/>
        <v>9.3812411230974092E-3</v>
      </c>
      <c r="G689" s="37">
        <f t="shared" si="90"/>
        <v>2.9666089228223856E-2</v>
      </c>
      <c r="H689" s="35">
        <f t="shared" si="91"/>
        <v>-6.9013643607184455E-2</v>
      </c>
      <c r="I689" s="35">
        <f t="shared" si="96"/>
        <v>4.235056586691073E-2</v>
      </c>
      <c r="J689" s="5">
        <f t="shared" si="97"/>
        <v>0</v>
      </c>
      <c r="K689" s="5">
        <f t="shared" si="98"/>
        <v>0</v>
      </c>
    </row>
    <row r="690" spans="1:11" x14ac:dyDescent="0.2">
      <c r="A690" s="20">
        <v>42272</v>
      </c>
      <c r="B690" s="21">
        <v>1931.339966</v>
      </c>
      <c r="C690" s="3">
        <f t="shared" si="92"/>
        <v>-4.6590158688575067E-4</v>
      </c>
      <c r="D690" s="29">
        <f t="shared" si="93"/>
        <v>2.1706428866266069E-7</v>
      </c>
      <c r="E690" s="3">
        <f t="shared" si="94"/>
        <v>6.6542921984266332E-5</v>
      </c>
      <c r="F690" s="29">
        <f t="shared" si="95"/>
        <v>8.157384506339415E-3</v>
      </c>
      <c r="G690" s="37">
        <f t="shared" si="90"/>
        <v>2.5795914789800797E-2</v>
      </c>
      <c r="H690" s="35">
        <f t="shared" si="91"/>
        <v>-6.0010271530191769E-2</v>
      </c>
      <c r="I690" s="35">
        <f t="shared" si="96"/>
        <v>6.9626441207487177E-2</v>
      </c>
      <c r="J690" s="5">
        <f t="shared" si="97"/>
        <v>0</v>
      </c>
      <c r="K690" s="5">
        <f t="shared" si="98"/>
        <v>0</v>
      </c>
    </row>
    <row r="691" spans="1:11" x14ac:dyDescent="0.2">
      <c r="A691" s="20">
        <v>42275</v>
      </c>
      <c r="B691" s="21">
        <v>1881.7700199999999</v>
      </c>
      <c r="C691" s="3">
        <f t="shared" si="92"/>
        <v>-2.6001211006746214E-2</v>
      </c>
      <c r="D691" s="29">
        <f t="shared" si="93"/>
        <v>6.7606297381734052E-4</v>
      </c>
      <c r="E691" s="3">
        <f t="shared" si="94"/>
        <v>4.79716818294973E-5</v>
      </c>
      <c r="F691" s="29">
        <f t="shared" si="95"/>
        <v>6.9261592408417305E-3</v>
      </c>
      <c r="G691" s="37">
        <f t="shared" si="90"/>
        <v>2.1902438638082587E-2</v>
      </c>
      <c r="H691" s="35">
        <f t="shared" si="91"/>
        <v>-5.0952691562013395E-2</v>
      </c>
      <c r="I691" s="35">
        <f t="shared" si="96"/>
        <v>6.1545523524377435E-2</v>
      </c>
      <c r="J691" s="5">
        <f t="shared" si="97"/>
        <v>0</v>
      </c>
      <c r="K691" s="5">
        <f t="shared" si="98"/>
        <v>0</v>
      </c>
    </row>
    <row r="692" spans="1:11" x14ac:dyDescent="0.2">
      <c r="A692" s="20">
        <v>42276</v>
      </c>
      <c r="B692" s="21">
        <v>1884.089966</v>
      </c>
      <c r="C692" s="3">
        <f t="shared" si="92"/>
        <v>1.2320937592521393E-3</v>
      </c>
      <c r="D692" s="29">
        <f t="shared" si="93"/>
        <v>1.5180550315880687E-6</v>
      </c>
      <c r="E692" s="3">
        <f t="shared" si="94"/>
        <v>2.2383724358609344E-4</v>
      </c>
      <c r="F692" s="29">
        <f t="shared" si="95"/>
        <v>1.496119124889771E-2</v>
      </c>
      <c r="G692" s="37">
        <f t="shared" si="90"/>
        <v>4.7311440855895885E-2</v>
      </c>
      <c r="H692" s="35">
        <f t="shared" si="91"/>
        <v>-0.11006286985292237</v>
      </c>
      <c r="I692" s="35">
        <f t="shared" si="96"/>
        <v>3.7922194344089034E-2</v>
      </c>
      <c r="J692" s="5">
        <f t="shared" si="97"/>
        <v>0</v>
      </c>
      <c r="K692" s="5">
        <f t="shared" si="98"/>
        <v>0</v>
      </c>
    </row>
    <row r="693" spans="1:11" x14ac:dyDescent="0.2">
      <c r="A693" s="20">
        <v>42277</v>
      </c>
      <c r="B693" s="21">
        <v>1920.030029</v>
      </c>
      <c r="C693" s="3">
        <f t="shared" si="92"/>
        <v>1.8895898353574289E-2</v>
      </c>
      <c r="D693" s="29">
        <f t="shared" si="93"/>
        <v>3.5705497458861151E-4</v>
      </c>
      <c r="E693" s="3">
        <f t="shared" si="94"/>
        <v>1.6158787079083192E-4</v>
      </c>
      <c r="F693" s="29">
        <f t="shared" si="95"/>
        <v>1.2711721787029165E-2</v>
      </c>
      <c r="G693" s="37">
        <f t="shared" si="90"/>
        <v>4.0197993829397996E-2</v>
      </c>
      <c r="H693" s="35">
        <f t="shared" si="91"/>
        <v>-9.3514517485726867E-2</v>
      </c>
      <c r="I693" s="35">
        <f t="shared" si="96"/>
        <v>5.0693806956558486E-2</v>
      </c>
      <c r="J693" s="5">
        <f t="shared" si="97"/>
        <v>0</v>
      </c>
      <c r="K693" s="5">
        <f t="shared" si="98"/>
        <v>0</v>
      </c>
    </row>
    <row r="694" spans="1:11" x14ac:dyDescent="0.2">
      <c r="A694" s="20">
        <v>42278</v>
      </c>
      <c r="B694" s="21">
        <v>1923.8199460000001</v>
      </c>
      <c r="C694" s="3">
        <f t="shared" si="92"/>
        <v>1.9719386827028343E-3</v>
      </c>
      <c r="D694" s="29">
        <f t="shared" si="93"/>
        <v>3.8885421683397896E-6</v>
      </c>
      <c r="E694" s="3">
        <f t="shared" si="94"/>
        <v>2.1631865985421021E-4</v>
      </c>
      <c r="F694" s="29">
        <f t="shared" si="95"/>
        <v>1.470777548965887E-2</v>
      </c>
      <c r="G694" s="37">
        <f t="shared" si="90"/>
        <v>4.6510069861720293E-2</v>
      </c>
      <c r="H694" s="35">
        <f t="shared" si="91"/>
        <v>-0.10819860214430399</v>
      </c>
      <c r="I694" s="35">
        <f t="shared" si="96"/>
        <v>4.1040075344548614E-2</v>
      </c>
      <c r="J694" s="5">
        <f t="shared" si="97"/>
        <v>0</v>
      </c>
      <c r="K694" s="5">
        <f t="shared" si="98"/>
        <v>0</v>
      </c>
    </row>
    <row r="695" spans="1:11" x14ac:dyDescent="0.2">
      <c r="A695" s="20">
        <v>42279</v>
      </c>
      <c r="B695" s="21">
        <v>1951.3599850000001</v>
      </c>
      <c r="C695" s="3">
        <f t="shared" si="92"/>
        <v>1.4213792986497257E-2</v>
      </c>
      <c r="D695" s="29">
        <f t="shared" si="93"/>
        <v>2.0203191106299859E-4</v>
      </c>
      <c r="E695" s="3">
        <f t="shared" si="94"/>
        <v>1.5683822690216648E-4</v>
      </c>
      <c r="F695" s="29">
        <f t="shared" si="95"/>
        <v>1.252350697297552E-2</v>
      </c>
      <c r="G695" s="37">
        <f t="shared" si="90"/>
        <v>3.9602806327603414E-2</v>
      </c>
      <c r="H695" s="35">
        <f t="shared" si="91"/>
        <v>-9.2129904306271354E-2</v>
      </c>
      <c r="I695" s="35">
        <f t="shared" si="96"/>
        <v>2.3185990587821E-2</v>
      </c>
      <c r="J695" s="5">
        <f t="shared" si="97"/>
        <v>0</v>
      </c>
      <c r="K695" s="5">
        <f t="shared" si="98"/>
        <v>0</v>
      </c>
    </row>
    <row r="696" spans="1:11" x14ac:dyDescent="0.2">
      <c r="A696" s="20">
        <v>42282</v>
      </c>
      <c r="B696" s="21">
        <v>1987.0500489999999</v>
      </c>
      <c r="C696" s="3">
        <f t="shared" si="92"/>
        <v>1.8124593785162658E-2</v>
      </c>
      <c r="D696" s="29">
        <f t="shared" si="93"/>
        <v>3.2850089987715686E-4</v>
      </c>
      <c r="E696" s="3">
        <f t="shared" si="94"/>
        <v>1.6949245846719946E-4</v>
      </c>
      <c r="F696" s="29">
        <f t="shared" si="95"/>
        <v>1.3018926932247507E-2</v>
      </c>
      <c r="G696" s="37">
        <f t="shared" si="90"/>
        <v>4.1169461797210746E-2</v>
      </c>
      <c r="H696" s="35">
        <f t="shared" si="91"/>
        <v>-9.5774489927346829E-2</v>
      </c>
      <c r="I696" s="35">
        <f t="shared" si="96"/>
        <v>2.5358579254127451E-2</v>
      </c>
      <c r="J696" s="5">
        <f t="shared" si="97"/>
        <v>0</v>
      </c>
      <c r="K696" s="5">
        <f t="shared" si="98"/>
        <v>0</v>
      </c>
    </row>
    <row r="697" spans="1:11" x14ac:dyDescent="0.2">
      <c r="A697" s="20">
        <v>42283</v>
      </c>
      <c r="B697" s="21">
        <v>1979.920044</v>
      </c>
      <c r="C697" s="3">
        <f t="shared" si="92"/>
        <v>-3.5946894030197459E-3</v>
      </c>
      <c r="D697" s="29">
        <f t="shared" si="93"/>
        <v>1.2921791904182458E-5</v>
      </c>
      <c r="E697" s="3">
        <f t="shared" si="94"/>
        <v>2.1401482206198755E-4</v>
      </c>
      <c r="F697" s="29">
        <f t="shared" si="95"/>
        <v>1.4629245437205144E-2</v>
      </c>
      <c r="G697" s="37">
        <f t="shared" si="90"/>
        <v>4.6261736031194024E-2</v>
      </c>
      <c r="H697" s="35">
        <f t="shared" si="91"/>
        <v>-0.10762089126560678</v>
      </c>
      <c r="I697" s="35">
        <f t="shared" si="96"/>
        <v>1.1512610108419087E-2</v>
      </c>
      <c r="J697" s="5">
        <f t="shared" si="97"/>
        <v>0</v>
      </c>
      <c r="K697" s="5">
        <f t="shared" si="98"/>
        <v>0</v>
      </c>
    </row>
    <row r="698" spans="1:11" x14ac:dyDescent="0.2">
      <c r="A698" s="20">
        <v>42284</v>
      </c>
      <c r="B698" s="21">
        <v>1995.829956</v>
      </c>
      <c r="C698" s="3">
        <f t="shared" si="92"/>
        <v>8.0035198025308167E-3</v>
      </c>
      <c r="D698" s="29">
        <f t="shared" si="93"/>
        <v>6.4056329229502924E-5</v>
      </c>
      <c r="E698" s="3">
        <f t="shared" si="94"/>
        <v>1.5770877361780212E-4</v>
      </c>
      <c r="F698" s="29">
        <f t="shared" si="95"/>
        <v>1.2558215383477149E-2</v>
      </c>
      <c r="G698" s="37">
        <f t="shared" si="90"/>
        <v>3.9712563958752667E-2</v>
      </c>
      <c r="H698" s="35">
        <f t="shared" si="91"/>
        <v>-9.2385238738155184E-2</v>
      </c>
      <c r="I698" s="35">
        <f t="shared" si="96"/>
        <v>1.9223677120895427E-2</v>
      </c>
      <c r="J698" s="5">
        <f t="shared" si="97"/>
        <v>0</v>
      </c>
      <c r="K698" s="5">
        <f t="shared" si="98"/>
        <v>0</v>
      </c>
    </row>
    <row r="699" spans="1:11" x14ac:dyDescent="0.2">
      <c r="A699" s="20">
        <v>42285</v>
      </c>
      <c r="B699" s="21">
        <v>2013.4300539999999</v>
      </c>
      <c r="C699" s="3">
        <f t="shared" si="92"/>
        <v>8.7797803155266266E-3</v>
      </c>
      <c r="D699" s="29">
        <f t="shared" si="93"/>
        <v>7.7084542388908834E-5</v>
      </c>
      <c r="E699" s="3">
        <f t="shared" si="94"/>
        <v>1.3148608918907834E-4</v>
      </c>
      <c r="F699" s="29">
        <f t="shared" si="95"/>
        <v>1.1466738384958399E-2</v>
      </c>
      <c r="G699" s="37">
        <f t="shared" si="90"/>
        <v>3.6261010629749187E-2</v>
      </c>
      <c r="H699" s="35">
        <f t="shared" si="91"/>
        <v>-8.4355724989089345E-2</v>
      </c>
      <c r="I699" s="35">
        <f t="shared" si="96"/>
        <v>2.9468782218667697E-2</v>
      </c>
      <c r="J699" s="5">
        <f t="shared" si="97"/>
        <v>0</v>
      </c>
      <c r="K699" s="5">
        <f t="shared" si="98"/>
        <v>0</v>
      </c>
    </row>
    <row r="700" spans="1:11" x14ac:dyDescent="0.2">
      <c r="A700" s="20">
        <v>42286</v>
      </c>
      <c r="B700" s="21">
        <v>2014.8900149999999</v>
      </c>
      <c r="C700" s="3">
        <f t="shared" si="92"/>
        <v>7.2484859143041565E-4</v>
      </c>
      <c r="D700" s="29">
        <f t="shared" si="93"/>
        <v>5.2540548049865767E-7</v>
      </c>
      <c r="E700" s="3">
        <f t="shared" si="94"/>
        <v>1.1625365608503088E-4</v>
      </c>
      <c r="F700" s="29">
        <f t="shared" si="95"/>
        <v>1.0782098871974365E-2</v>
      </c>
      <c r="G700" s="37">
        <f t="shared" si="90"/>
        <v>3.4095990392571218E-2</v>
      </c>
      <c r="H700" s="35">
        <f t="shared" si="91"/>
        <v>-7.9319134763074992E-2</v>
      </c>
      <c r="I700" s="35">
        <f t="shared" si="96"/>
        <v>2.627918522290025E-2</v>
      </c>
      <c r="J700" s="5">
        <f t="shared" si="97"/>
        <v>0</v>
      </c>
      <c r="K700" s="5">
        <f t="shared" si="98"/>
        <v>0</v>
      </c>
    </row>
    <row r="701" spans="1:11" x14ac:dyDescent="0.2">
      <c r="A701" s="20">
        <v>42289</v>
      </c>
      <c r="B701" s="21">
        <v>2017.459961</v>
      </c>
      <c r="C701" s="3">
        <f t="shared" si="92"/>
        <v>1.2746643338301428E-3</v>
      </c>
      <c r="D701" s="29">
        <f t="shared" si="93"/>
        <v>1.6247691639386416E-6</v>
      </c>
      <c r="E701" s="3">
        <f t="shared" si="94"/>
        <v>8.3849745915761859E-5</v>
      </c>
      <c r="F701" s="29">
        <f t="shared" si="95"/>
        <v>9.1569506887261252E-3</v>
      </c>
      <c r="G701" s="37">
        <f t="shared" si="90"/>
        <v>2.8956820598222084E-2</v>
      </c>
      <c r="H701" s="35">
        <f t="shared" si="91"/>
        <v>-6.7363638037655979E-2</v>
      </c>
      <c r="I701" s="35">
        <f t="shared" si="96"/>
        <v>3.0570623312367744E-2</v>
      </c>
      <c r="J701" s="5">
        <f t="shared" si="97"/>
        <v>0</v>
      </c>
      <c r="K701" s="5">
        <f t="shared" si="98"/>
        <v>0</v>
      </c>
    </row>
    <row r="702" spans="1:11" x14ac:dyDescent="0.2">
      <c r="A702" s="20">
        <v>42290</v>
      </c>
      <c r="B702" s="21">
        <v>2003.6899410000001</v>
      </c>
      <c r="C702" s="3">
        <f t="shared" si="92"/>
        <v>-6.8488239238575872E-3</v>
      </c>
      <c r="D702" s="29">
        <f t="shared" si="93"/>
        <v>4.6906389140004035E-5</v>
      </c>
      <c r="E702" s="3">
        <f t="shared" si="94"/>
        <v>6.082675242525136E-5</v>
      </c>
      <c r="F702" s="29">
        <f t="shared" si="95"/>
        <v>7.7991507502580921E-3</v>
      </c>
      <c r="G702" s="37">
        <f t="shared" si="90"/>
        <v>2.4663080185826622E-2</v>
      </c>
      <c r="H702" s="35">
        <f t="shared" si="91"/>
        <v>-5.7374904157596544E-2</v>
      </c>
      <c r="I702" s="35">
        <f t="shared" si="96"/>
        <v>4.7068542587461834E-2</v>
      </c>
      <c r="J702" s="5">
        <f t="shared" si="97"/>
        <v>0</v>
      </c>
      <c r="K702" s="5">
        <f t="shared" si="98"/>
        <v>0</v>
      </c>
    </row>
    <row r="703" spans="1:11" x14ac:dyDescent="0.2">
      <c r="A703" s="20">
        <v>42291</v>
      </c>
      <c r="B703" s="21">
        <v>1994.23999</v>
      </c>
      <c r="C703" s="3">
        <f t="shared" si="92"/>
        <v>-4.7274308267142729E-3</v>
      </c>
      <c r="D703" s="29">
        <f t="shared" si="93"/>
        <v>2.2348602221368395E-5</v>
      </c>
      <c r="E703" s="3">
        <f t="shared" si="94"/>
        <v>5.692905070538211E-5</v>
      </c>
      <c r="F703" s="29">
        <f t="shared" si="95"/>
        <v>7.545134240381818E-3</v>
      </c>
      <c r="G703" s="37">
        <f t="shared" si="90"/>
        <v>2.3859809451330941E-2</v>
      </c>
      <c r="H703" s="35">
        <f t="shared" si="91"/>
        <v>-5.550621699212329E-2</v>
      </c>
      <c r="I703" s="35">
        <f t="shared" si="96"/>
        <v>3.1875115694835421E-2</v>
      </c>
      <c r="J703" s="5">
        <f t="shared" si="97"/>
        <v>0</v>
      </c>
      <c r="K703" s="5">
        <f t="shared" si="98"/>
        <v>0</v>
      </c>
    </row>
    <row r="704" spans="1:11" x14ac:dyDescent="0.2">
      <c r="A704" s="20">
        <v>42292</v>
      </c>
      <c r="B704" s="21">
        <v>2023.8599850000001</v>
      </c>
      <c r="C704" s="3">
        <f t="shared" si="92"/>
        <v>1.474355129517228E-2</v>
      </c>
      <c r="D704" s="29">
        <f t="shared" si="93"/>
        <v>2.1737230479337621E-4</v>
      </c>
      <c r="E704" s="3">
        <f t="shared" si="94"/>
        <v>4.7246525129858266E-5</v>
      </c>
      <c r="F704" s="29">
        <f t="shared" si="95"/>
        <v>6.8736107781760718E-3</v>
      </c>
      <c r="G704" s="37">
        <f t="shared" si="90"/>
        <v>2.1736265808518784E-2</v>
      </c>
      <c r="H704" s="35">
        <f t="shared" si="91"/>
        <v>-5.0566115753234289E-2</v>
      </c>
      <c r="I704" s="35">
        <f t="shared" si="96"/>
        <v>2.2493572481383246E-2</v>
      </c>
      <c r="J704" s="5">
        <f t="shared" si="97"/>
        <v>0</v>
      </c>
      <c r="K704" s="5">
        <f t="shared" si="98"/>
        <v>0</v>
      </c>
    </row>
    <row r="705" spans="1:11" x14ac:dyDescent="0.2">
      <c r="A705" s="20">
        <v>42293</v>
      </c>
      <c r="B705" s="21">
        <v>2033.1099850000001</v>
      </c>
      <c r="C705" s="3">
        <f t="shared" si="92"/>
        <v>4.5600613744872197E-3</v>
      </c>
      <c r="D705" s="29">
        <f t="shared" si="93"/>
        <v>2.079415973909027E-5</v>
      </c>
      <c r="E705" s="3">
        <f t="shared" si="94"/>
        <v>9.4881743435643289E-5</v>
      </c>
      <c r="F705" s="29">
        <f t="shared" si="95"/>
        <v>9.7407260219987343E-3</v>
      </c>
      <c r="G705" s="37">
        <f t="shared" si="90"/>
        <v>3.0802880293187406E-2</v>
      </c>
      <c r="H705" s="35">
        <f t="shared" si="91"/>
        <v>-7.1658215084391033E-2</v>
      </c>
      <c r="I705" s="35">
        <f t="shared" si="96"/>
        <v>3.4026940076337595E-2</v>
      </c>
      <c r="J705" s="5">
        <f t="shared" si="97"/>
        <v>0</v>
      </c>
      <c r="K705" s="5">
        <f t="shared" si="98"/>
        <v>0</v>
      </c>
    </row>
    <row r="706" spans="1:11" x14ac:dyDescent="0.2">
      <c r="A706" s="20">
        <v>42296</v>
      </c>
      <c r="B706" s="21">
        <v>2033.660034</v>
      </c>
      <c r="C706" s="3">
        <f t="shared" si="92"/>
        <v>2.7050902843496526E-4</v>
      </c>
      <c r="D706" s="29">
        <f t="shared" si="93"/>
        <v>7.317513446482884E-8</v>
      </c>
      <c r="E706" s="3">
        <f t="shared" si="94"/>
        <v>7.4137220000608441E-5</v>
      </c>
      <c r="F706" s="29">
        <f t="shared" si="95"/>
        <v>8.6102973235892642E-3</v>
      </c>
      <c r="G706" s="37">
        <f t="shared" si="90"/>
        <v>2.7228150873793919E-2</v>
      </c>
      <c r="H706" s="35">
        <f t="shared" si="91"/>
        <v>-6.3342150899313748E-2</v>
      </c>
      <c r="I706" s="35">
        <f t="shared" si="96"/>
        <v>3.8173393626807002E-2</v>
      </c>
      <c r="J706" s="5">
        <f t="shared" si="97"/>
        <v>0</v>
      </c>
      <c r="K706" s="5">
        <f t="shared" si="98"/>
        <v>0</v>
      </c>
    </row>
    <row r="707" spans="1:11" x14ac:dyDescent="0.2">
      <c r="A707" s="20">
        <v>42297</v>
      </c>
      <c r="B707" s="21">
        <v>2030.7700199999999</v>
      </c>
      <c r="C707" s="3">
        <f t="shared" si="92"/>
        <v>-1.4221007367133545E-3</v>
      </c>
      <c r="D707" s="29">
        <f t="shared" si="93"/>
        <v>2.0223705053606657E-6</v>
      </c>
      <c r="E707" s="3">
        <f t="shared" si="94"/>
        <v>5.3399287438088232E-5</v>
      </c>
      <c r="F707" s="29">
        <f t="shared" si="95"/>
        <v>7.3074816070988662E-3</v>
      </c>
      <c r="G707" s="37">
        <f t="shared" si="90"/>
        <v>2.3108285838220072E-2</v>
      </c>
      <c r="H707" s="35">
        <f t="shared" si="91"/>
        <v>-5.3757911632471331E-2</v>
      </c>
      <c r="I707" s="35">
        <f t="shared" si="96"/>
        <v>4.0464176253200784E-2</v>
      </c>
      <c r="J707" s="5">
        <f t="shared" si="97"/>
        <v>0</v>
      </c>
      <c r="K707" s="5">
        <f t="shared" si="98"/>
        <v>0</v>
      </c>
    </row>
    <row r="708" spans="1:11" x14ac:dyDescent="0.2">
      <c r="A708" s="20">
        <v>42298</v>
      </c>
      <c r="B708" s="21">
        <v>2018.9399410000001</v>
      </c>
      <c r="C708" s="3">
        <f t="shared" si="92"/>
        <v>-5.8424493431773871E-3</v>
      </c>
      <c r="D708" s="29">
        <f t="shared" si="93"/>
        <v>3.4134214327593883E-5</v>
      </c>
      <c r="E708" s="3">
        <f t="shared" si="94"/>
        <v>3.9013750696924512E-5</v>
      </c>
      <c r="F708" s="29">
        <f t="shared" si="95"/>
        <v>6.2460988382289076E-3</v>
      </c>
      <c r="G708" s="37">
        <f t="shared" si="90"/>
        <v>1.9751898819334944E-2</v>
      </c>
      <c r="H708" s="35">
        <f t="shared" si="91"/>
        <v>-4.5949787826629639E-2</v>
      </c>
      <c r="I708" s="35">
        <f t="shared" si="96"/>
        <v>2.2840539146596395E-2</v>
      </c>
      <c r="J708" s="5">
        <f t="shared" si="97"/>
        <v>0</v>
      </c>
      <c r="K708" s="5">
        <f t="shared" si="98"/>
        <v>0</v>
      </c>
    </row>
    <row r="709" spans="1:11" x14ac:dyDescent="0.2">
      <c r="A709" s="20">
        <v>42299</v>
      </c>
      <c r="B709" s="21">
        <v>2052.51001</v>
      </c>
      <c r="C709" s="3">
        <f t="shared" si="92"/>
        <v>1.6490847328002923E-2</v>
      </c>
      <c r="D709" s="29">
        <f t="shared" si="93"/>
        <v>2.7194804559550116E-4</v>
      </c>
      <c r="E709" s="3">
        <f t="shared" si="94"/>
        <v>3.7647480513511936E-5</v>
      </c>
      <c r="F709" s="29">
        <f t="shared" si="95"/>
        <v>6.1357542742120907E-3</v>
      </c>
      <c r="G709" s="37">
        <f t="shared" si="90"/>
        <v>1.9402958669623546E-2</v>
      </c>
      <c r="H709" s="35">
        <f t="shared" si="91"/>
        <v>-4.5138031651181035E-2</v>
      </c>
      <c r="I709" s="35">
        <f t="shared" si="96"/>
        <v>1.1522903424356769E-2</v>
      </c>
      <c r="J709" s="5">
        <f t="shared" si="97"/>
        <v>0</v>
      </c>
      <c r="K709" s="5">
        <f t="shared" si="98"/>
        <v>0</v>
      </c>
    </row>
    <row r="710" spans="1:11" x14ac:dyDescent="0.2">
      <c r="A710" s="20">
        <v>42300</v>
      </c>
      <c r="B710" s="21">
        <v>2075.1499020000001</v>
      </c>
      <c r="C710" s="3">
        <f t="shared" si="92"/>
        <v>1.0969953689202727E-2</v>
      </c>
      <c r="D710" s="29">
        <f t="shared" si="93"/>
        <v>1.2033988394325253E-4</v>
      </c>
      <c r="E710" s="3">
        <f t="shared" si="94"/>
        <v>1.0325163873646893E-4</v>
      </c>
      <c r="F710" s="29">
        <f t="shared" si="95"/>
        <v>1.0161281353080866E-2</v>
      </c>
      <c r="G710" s="37">
        <f t="shared" si="90"/>
        <v>3.213279302153315E-2</v>
      </c>
      <c r="H710" s="35">
        <f t="shared" si="91"/>
        <v>-7.4752054732638004E-2</v>
      </c>
      <c r="I710" s="35">
        <f t="shared" si="96"/>
        <v>3.5665454515308903E-3</v>
      </c>
      <c r="J710" s="5">
        <f t="shared" si="97"/>
        <v>0</v>
      </c>
      <c r="K710" s="5">
        <f t="shared" si="98"/>
        <v>0</v>
      </c>
    </row>
    <row r="711" spans="1:11" x14ac:dyDescent="0.2">
      <c r="A711" s="20">
        <v>42303</v>
      </c>
      <c r="B711" s="21">
        <v>2071.179932</v>
      </c>
      <c r="C711" s="3">
        <f t="shared" si="92"/>
        <v>-1.9149326619372631E-3</v>
      </c>
      <c r="D711" s="29">
        <f t="shared" si="93"/>
        <v>3.6669670997541325E-6</v>
      </c>
      <c r="E711" s="3">
        <f t="shared" si="94"/>
        <v>1.0803634739436834E-4</v>
      </c>
      <c r="F711" s="29">
        <f t="shared" si="95"/>
        <v>1.0394053463128248E-2</v>
      </c>
      <c r="G711" s="37">
        <f t="shared" si="90"/>
        <v>3.2868883065046241E-2</v>
      </c>
      <c r="H711" s="35">
        <f t="shared" si="91"/>
        <v>-7.6464456240467313E-2</v>
      </c>
      <c r="I711" s="35">
        <f t="shared" si="96"/>
        <v>7.6333866421182221E-3</v>
      </c>
      <c r="J711" s="5">
        <f t="shared" si="97"/>
        <v>0</v>
      </c>
      <c r="K711" s="5">
        <f t="shared" si="98"/>
        <v>0</v>
      </c>
    </row>
    <row r="712" spans="1:11" x14ac:dyDescent="0.2">
      <c r="A712" s="20">
        <v>42304</v>
      </c>
      <c r="B712" s="21">
        <v>2065.889893</v>
      </c>
      <c r="C712" s="3">
        <f t="shared" si="92"/>
        <v>-2.5573858343901608E-3</v>
      </c>
      <c r="D712" s="29">
        <f t="shared" si="93"/>
        <v>6.5402223059394591E-6</v>
      </c>
      <c r="E712" s="3">
        <f t="shared" si="94"/>
        <v>7.8812920911876355E-5</v>
      </c>
      <c r="F712" s="29">
        <f t="shared" si="95"/>
        <v>8.8776641585428511E-3</v>
      </c>
      <c r="G712" s="37">
        <f t="shared" si="90"/>
        <v>2.8073639043037574E-2</v>
      </c>
      <c r="H712" s="35">
        <f t="shared" si="91"/>
        <v>-6.5309050504360408E-2</v>
      </c>
      <c r="I712" s="35">
        <f t="shared" si="96"/>
        <v>-7.3704092704408664E-3</v>
      </c>
      <c r="J712" s="5">
        <f t="shared" si="97"/>
        <v>0</v>
      </c>
      <c r="K712" s="5">
        <f t="shared" si="98"/>
        <v>0</v>
      </c>
    </row>
    <row r="713" spans="1:11" x14ac:dyDescent="0.2">
      <c r="A713" s="20">
        <v>42305</v>
      </c>
      <c r="B713" s="21">
        <v>2090.3500979999999</v>
      </c>
      <c r="C713" s="3">
        <f t="shared" si="92"/>
        <v>1.1770488448379798E-2</v>
      </c>
      <c r="D713" s="29">
        <f t="shared" si="93"/>
        <v>1.3854439831344225E-4</v>
      </c>
      <c r="E713" s="3">
        <f t="shared" si="94"/>
        <v>5.8576565302214019E-5</v>
      </c>
      <c r="F713" s="29">
        <f t="shared" si="95"/>
        <v>7.6535328641232098E-3</v>
      </c>
      <c r="G713" s="37">
        <f t="shared" si="90"/>
        <v>2.4202595997581341E-2</v>
      </c>
      <c r="H713" s="35">
        <f t="shared" si="91"/>
        <v>-5.6303657745242715E-2</v>
      </c>
      <c r="I713" s="35">
        <f t="shared" si="96"/>
        <v>-2.1009696864517199E-2</v>
      </c>
      <c r="J713" s="5">
        <f t="shared" si="97"/>
        <v>0</v>
      </c>
      <c r="K713" s="5">
        <f t="shared" si="98"/>
        <v>0</v>
      </c>
    </row>
    <row r="714" spans="1:11" x14ac:dyDescent="0.2">
      <c r="A714" s="20">
        <v>42306</v>
      </c>
      <c r="B714" s="21">
        <v>2089.4099120000001</v>
      </c>
      <c r="C714" s="3">
        <f t="shared" si="92"/>
        <v>-4.4987559745411469E-4</v>
      </c>
      <c r="D714" s="29">
        <f t="shared" si="93"/>
        <v>2.0238805318469665E-7</v>
      </c>
      <c r="E714" s="3">
        <f t="shared" si="94"/>
        <v>8.0967558545357927E-5</v>
      </c>
      <c r="F714" s="29">
        <f t="shared" si="95"/>
        <v>8.9981975164672798E-3</v>
      </c>
      <c r="G714" s="37">
        <f t="shared" si="90"/>
        <v>2.8454798988107072E-2</v>
      </c>
      <c r="H714" s="35">
        <f t="shared" si="91"/>
        <v>-6.6195761132242348E-2</v>
      </c>
      <c r="I714" s="35">
        <f t="shared" si="96"/>
        <v>-2.7458855633703979E-2</v>
      </c>
      <c r="J714" s="5">
        <f t="shared" si="97"/>
        <v>0</v>
      </c>
      <c r="K714" s="5">
        <f t="shared" si="98"/>
        <v>0</v>
      </c>
    </row>
    <row r="715" spans="1:11" x14ac:dyDescent="0.2">
      <c r="A715" s="20">
        <v>42307</v>
      </c>
      <c r="B715" s="21">
        <v>2079.360107</v>
      </c>
      <c r="C715" s="3">
        <f t="shared" si="92"/>
        <v>-4.8214818389651134E-3</v>
      </c>
      <c r="D715" s="29">
        <f t="shared" si="93"/>
        <v>2.324668712347041E-5</v>
      </c>
      <c r="E715" s="3">
        <f t="shared" si="94"/>
        <v>5.8353310807549424E-5</v>
      </c>
      <c r="F715" s="29">
        <f t="shared" si="95"/>
        <v>7.6389338789879194E-3</v>
      </c>
      <c r="G715" s="37">
        <f t="shared" si="90"/>
        <v>2.415642995302688E-2</v>
      </c>
      <c r="H715" s="35">
        <f t="shared" si="91"/>
        <v>-5.6196259465640566E-2</v>
      </c>
      <c r="I715" s="35">
        <f t="shared" si="96"/>
        <v>-2.4469429629827667E-2</v>
      </c>
      <c r="J715" s="5">
        <f t="shared" si="97"/>
        <v>0</v>
      </c>
      <c r="K715" s="5">
        <f t="shared" si="98"/>
        <v>0</v>
      </c>
    </row>
    <row r="716" spans="1:11" x14ac:dyDescent="0.2">
      <c r="A716" s="20">
        <v>42310</v>
      </c>
      <c r="B716" s="21">
        <v>2104.0500489999999</v>
      </c>
      <c r="C716" s="3">
        <f t="shared" si="92"/>
        <v>1.1803876623389281E-2</v>
      </c>
      <c r="D716" s="29">
        <f t="shared" si="93"/>
        <v>1.3933150334019594E-4</v>
      </c>
      <c r="E716" s="3">
        <f t="shared" si="94"/>
        <v>4.8523456176007297E-5</v>
      </c>
      <c r="F716" s="29">
        <f t="shared" si="95"/>
        <v>6.9658779903187581E-3</v>
      </c>
      <c r="G716" s="37">
        <f t="shared" si="90"/>
        <v>2.2028040352243615E-2</v>
      </c>
      <c r="H716" s="35">
        <f t="shared" si="91"/>
        <v>-5.1244884842727788E-2</v>
      </c>
      <c r="I716" s="35">
        <f t="shared" si="96"/>
        <v>-2.853405946209565E-2</v>
      </c>
      <c r="J716" s="5">
        <f t="shared" si="97"/>
        <v>0</v>
      </c>
      <c r="K716" s="5">
        <f t="shared" si="98"/>
        <v>0</v>
      </c>
    </row>
    <row r="717" spans="1:11" x14ac:dyDescent="0.2">
      <c r="A717" s="20">
        <v>42311</v>
      </c>
      <c r="B717" s="21">
        <v>2109.790039</v>
      </c>
      <c r="C717" s="3">
        <f t="shared" si="92"/>
        <v>2.7243528137560241E-3</v>
      </c>
      <c r="D717" s="29">
        <f t="shared" si="93"/>
        <v>7.4220982538203658E-6</v>
      </c>
      <c r="E717" s="3">
        <f t="shared" si="94"/>
        <v>7.3949709381980125E-5</v>
      </c>
      <c r="F717" s="29">
        <f t="shared" si="95"/>
        <v>8.5994016874419883E-3</v>
      </c>
      <c r="G717" s="37">
        <f t="shared" si="90"/>
        <v>2.7193695847012065E-2</v>
      </c>
      <c r="H717" s="35">
        <f t="shared" si="91"/>
        <v>-6.3261996521009764E-2</v>
      </c>
      <c r="I717" s="35">
        <f t="shared" si="96"/>
        <v>-8.9491627300045951E-3</v>
      </c>
      <c r="J717" s="5">
        <f t="shared" si="97"/>
        <v>0</v>
      </c>
      <c r="K717" s="5">
        <f t="shared" si="98"/>
        <v>0</v>
      </c>
    </row>
    <row r="718" spans="1:11" x14ac:dyDescent="0.2">
      <c r="A718" s="20">
        <v>42312</v>
      </c>
      <c r="B718" s="21">
        <v>2102.3100589999999</v>
      </c>
      <c r="C718" s="3">
        <f t="shared" si="92"/>
        <v>-3.5516667167835828E-3</v>
      </c>
      <c r="D718" s="29">
        <f t="shared" si="93"/>
        <v>1.2614336467108274E-5</v>
      </c>
      <c r="E718" s="3">
        <f t="shared" si="94"/>
        <v>5.532197826609539E-5</v>
      </c>
      <c r="F718" s="29">
        <f t="shared" si="95"/>
        <v>7.4378745798847259E-3</v>
      </c>
      <c r="G718" s="37">
        <f t="shared" si="90"/>
        <v>2.3520624623103739E-2</v>
      </c>
      <c r="H718" s="35">
        <f t="shared" si="91"/>
        <v>-5.4717155088070034E-2</v>
      </c>
      <c r="I718" s="35">
        <f t="shared" si="96"/>
        <v>-8.9401133330026528E-3</v>
      </c>
      <c r="J718" s="5">
        <f t="shared" si="97"/>
        <v>0</v>
      </c>
      <c r="K718" s="5">
        <f t="shared" si="98"/>
        <v>0</v>
      </c>
    </row>
    <row r="719" spans="1:11" x14ac:dyDescent="0.2">
      <c r="A719" s="20">
        <v>42313</v>
      </c>
      <c r="B719" s="21">
        <v>2099.929932</v>
      </c>
      <c r="C719" s="3">
        <f t="shared" si="92"/>
        <v>-1.1327897786013324E-3</v>
      </c>
      <c r="D719" s="29">
        <f t="shared" si="93"/>
        <v>1.2832126825036556E-6</v>
      </c>
      <c r="E719" s="3">
        <f t="shared" si="94"/>
        <v>4.3363838562378998E-5</v>
      </c>
      <c r="F719" s="29">
        <f t="shared" si="95"/>
        <v>6.5851225168844811E-3</v>
      </c>
      <c r="G719" s="37">
        <f t="shared" si="90"/>
        <v>2.0823985824615567E-2</v>
      </c>
      <c r="H719" s="35">
        <f t="shared" si="91"/>
        <v>-4.8443835152151025E-2</v>
      </c>
      <c r="I719" s="35">
        <f t="shared" si="96"/>
        <v>-4.7894758473709734E-3</v>
      </c>
      <c r="J719" s="5">
        <f t="shared" si="97"/>
        <v>0</v>
      </c>
      <c r="K719" s="5">
        <f t="shared" si="98"/>
        <v>0</v>
      </c>
    </row>
    <row r="720" spans="1:11" x14ac:dyDescent="0.2">
      <c r="A720" s="20">
        <v>42314</v>
      </c>
      <c r="B720" s="21">
        <v>2099.1999510000001</v>
      </c>
      <c r="C720" s="3">
        <f t="shared" si="92"/>
        <v>-3.4768203303673869E-4</v>
      </c>
      <c r="D720" s="29">
        <f t="shared" si="93"/>
        <v>1.2088279609655986E-7</v>
      </c>
      <c r="E720" s="3">
        <f t="shared" si="94"/>
        <v>3.1581263316013899E-5</v>
      </c>
      <c r="F720" s="29">
        <f t="shared" si="95"/>
        <v>5.6197209286595268E-3</v>
      </c>
      <c r="G720" s="37">
        <f t="shared" ref="G720:G783" si="99">SQRT(T_)*F720</f>
        <v>1.777111794908072E-2</v>
      </c>
      <c r="H720" s="35">
        <f t="shared" ref="H720:H783" si="100">G720*factor_var6</f>
        <v>-4.1341802460172959E-2</v>
      </c>
      <c r="I720" s="35">
        <f t="shared" si="96"/>
        <v>3.8461909382939146E-3</v>
      </c>
      <c r="J720" s="5">
        <f t="shared" si="97"/>
        <v>0</v>
      </c>
      <c r="K720" s="5">
        <f t="shared" si="98"/>
        <v>0</v>
      </c>
    </row>
    <row r="721" spans="1:11" x14ac:dyDescent="0.2">
      <c r="A721" s="20">
        <v>42317</v>
      </c>
      <c r="B721" s="21">
        <v>2078.580078</v>
      </c>
      <c r="C721" s="3">
        <f t="shared" ref="C721:C784" si="101">LN(B721/B720)</f>
        <v>-9.871290634763304E-3</v>
      </c>
      <c r="D721" s="29">
        <f t="shared" ref="D721:D784" si="102">C721^2</f>
        <v>9.7442378795965711E-5</v>
      </c>
      <c r="E721" s="3">
        <f t="shared" ref="E721:E784" si="103">E720*lambda+D720*(1-lambda)</f>
        <v>2.2772356770437041E-5</v>
      </c>
      <c r="F721" s="29">
        <f t="shared" ref="F721:F784" si="104">SQRT(E721)</f>
        <v>4.7720390579328916E-3</v>
      </c>
      <c r="G721" s="37">
        <f t="shared" si="99"/>
        <v>1.5090512506352143E-2</v>
      </c>
      <c r="H721" s="35">
        <f t="shared" si="100"/>
        <v>-3.5105781687339029E-2</v>
      </c>
      <c r="I721" s="35">
        <f t="shared" ref="I721:I784" si="105">LN(B732/B722)</f>
        <v>3.557985676576433E-3</v>
      </c>
      <c r="J721" s="5">
        <f t="shared" ref="J721:J784" si="106">IF(I721&lt;H721, 1, 0)</f>
        <v>0</v>
      </c>
      <c r="K721" s="5">
        <f t="shared" si="98"/>
        <v>0</v>
      </c>
    </row>
    <row r="722" spans="1:11" x14ac:dyDescent="0.2">
      <c r="A722" s="20">
        <v>42318</v>
      </c>
      <c r="B722" s="21">
        <v>2081.719971</v>
      </c>
      <c r="C722" s="3">
        <f t="shared" si="101"/>
        <v>1.5094553561973928E-3</v>
      </c>
      <c r="D722" s="29">
        <f t="shared" si="102"/>
        <v>2.2784554723529981E-6</v>
      </c>
      <c r="E722" s="3">
        <f t="shared" si="103"/>
        <v>4.367996293758507E-5</v>
      </c>
      <c r="F722" s="29">
        <f t="shared" si="104"/>
        <v>6.6090818528434852E-3</v>
      </c>
      <c r="G722" s="37">
        <f t="shared" si="99"/>
        <v>2.0899751897471196E-2</v>
      </c>
      <c r="H722" s="35">
        <f t="shared" si="100"/>
        <v>-4.8620093394663146E-2</v>
      </c>
      <c r="I722" s="35">
        <f t="shared" si="105"/>
        <v>6.6621522340900279E-3</v>
      </c>
      <c r="J722" s="5">
        <f t="shared" si="106"/>
        <v>0</v>
      </c>
      <c r="K722" s="5">
        <f t="shared" ref="K722:K785" si="107">IF(J721*J722=0, 0, 1)</f>
        <v>0</v>
      </c>
    </row>
    <row r="723" spans="1:11" x14ac:dyDescent="0.2">
      <c r="A723" s="20">
        <v>42319</v>
      </c>
      <c r="B723" s="21">
        <v>2075</v>
      </c>
      <c r="C723" s="3">
        <f t="shared" si="101"/>
        <v>-3.2333074641793741E-3</v>
      </c>
      <c r="D723" s="29">
        <f t="shared" si="102"/>
        <v>1.0454277157918054E-5</v>
      </c>
      <c r="E723" s="3">
        <f t="shared" si="103"/>
        <v>3.2087540847320088E-5</v>
      </c>
      <c r="F723" s="29">
        <f t="shared" si="104"/>
        <v>5.6645865557267364E-3</v>
      </c>
      <c r="G723" s="37">
        <f t="shared" si="99"/>
        <v>1.7912995519264806E-2</v>
      </c>
      <c r="H723" s="35">
        <f t="shared" si="100"/>
        <v>-4.1671859043944784E-2</v>
      </c>
      <c r="I723" s="35">
        <f t="shared" si="105"/>
        <v>2.1344756873019233E-2</v>
      </c>
      <c r="J723" s="5">
        <f t="shared" si="106"/>
        <v>0</v>
      </c>
      <c r="K723" s="5">
        <f t="shared" si="107"/>
        <v>0</v>
      </c>
    </row>
    <row r="724" spans="1:11" x14ac:dyDescent="0.2">
      <c r="A724" s="20">
        <v>42320</v>
      </c>
      <c r="B724" s="21">
        <v>2045.969971</v>
      </c>
      <c r="C724" s="3">
        <f t="shared" si="101"/>
        <v>-1.4089163191530417E-2</v>
      </c>
      <c r="D724" s="29">
        <f t="shared" si="102"/>
        <v>1.9850451943757556E-4</v>
      </c>
      <c r="E724" s="3">
        <f t="shared" si="103"/>
        <v>2.6030227014287519E-5</v>
      </c>
      <c r="F724" s="29">
        <f t="shared" si="104"/>
        <v>5.1019826552319361E-3</v>
      </c>
      <c r="G724" s="37">
        <f t="shared" si="99"/>
        <v>1.6133885773206503E-2</v>
      </c>
      <c r="H724" s="35">
        <f t="shared" si="100"/>
        <v>-3.7533030868516712E-2</v>
      </c>
      <c r="I724" s="35">
        <f t="shared" si="105"/>
        <v>2.7963597490822507E-2</v>
      </c>
      <c r="J724" s="5">
        <f t="shared" si="106"/>
        <v>0</v>
      </c>
      <c r="K724" s="5">
        <f t="shared" si="107"/>
        <v>0</v>
      </c>
    </row>
    <row r="725" spans="1:11" x14ac:dyDescent="0.2">
      <c r="A725" s="20">
        <v>42321</v>
      </c>
      <c r="B725" s="21">
        <v>2023.040039</v>
      </c>
      <c r="C725" s="3">
        <f t="shared" si="101"/>
        <v>-1.1270640608151911E-2</v>
      </c>
      <c r="D725" s="29">
        <f t="shared" si="102"/>
        <v>1.2702733971812287E-4</v>
      </c>
      <c r="E725" s="3">
        <f t="shared" si="103"/>
        <v>7.4323028892808176E-5</v>
      </c>
      <c r="F725" s="29">
        <f t="shared" si="104"/>
        <v>8.6210804945092683E-3</v>
      </c>
      <c r="G725" s="37">
        <f t="shared" si="99"/>
        <v>2.7262250254300024E-2</v>
      </c>
      <c r="H725" s="35">
        <f t="shared" si="100"/>
        <v>-6.3421477920660232E-2</v>
      </c>
      <c r="I725" s="35">
        <f t="shared" si="105"/>
        <v>2.379423395204399E-2</v>
      </c>
      <c r="J725" s="5">
        <f t="shared" si="106"/>
        <v>0</v>
      </c>
      <c r="K725" s="5">
        <f t="shared" si="107"/>
        <v>0</v>
      </c>
    </row>
    <row r="726" spans="1:11" x14ac:dyDescent="0.2">
      <c r="A726" s="20">
        <v>42324</v>
      </c>
      <c r="B726" s="21">
        <v>2053.1899410000001</v>
      </c>
      <c r="C726" s="3">
        <f t="shared" si="101"/>
        <v>1.4793302627265626E-2</v>
      </c>
      <c r="D726" s="29">
        <f t="shared" si="102"/>
        <v>2.1884180262186407E-4</v>
      </c>
      <c r="E726" s="3">
        <f t="shared" si="103"/>
        <v>8.9080235923896285E-5</v>
      </c>
      <c r="F726" s="29">
        <f t="shared" si="104"/>
        <v>9.4382326695147904E-3</v>
      </c>
      <c r="G726" s="37">
        <f t="shared" si="99"/>
        <v>2.9846312322277989E-2</v>
      </c>
      <c r="H726" s="35">
        <f t="shared" si="100"/>
        <v>-6.9432905218890353E-2</v>
      </c>
      <c r="I726" s="35">
        <f t="shared" si="105"/>
        <v>1.407791835463984E-2</v>
      </c>
      <c r="J726" s="5">
        <f t="shared" si="106"/>
        <v>0</v>
      </c>
      <c r="K726" s="5">
        <f t="shared" si="107"/>
        <v>0</v>
      </c>
    </row>
    <row r="727" spans="1:11" x14ac:dyDescent="0.2">
      <c r="A727" s="20">
        <v>42325</v>
      </c>
      <c r="B727" s="21">
        <v>2050.4399410000001</v>
      </c>
      <c r="C727" s="3">
        <f t="shared" si="101"/>
        <v>-1.3402770185119402E-3</v>
      </c>
      <c r="D727" s="29">
        <f t="shared" si="102"/>
        <v>1.7963424863512557E-6</v>
      </c>
      <c r="E727" s="3">
        <f t="shared" si="103"/>
        <v>1.2541347459932726E-4</v>
      </c>
      <c r="F727" s="29">
        <f t="shared" si="104"/>
        <v>1.1198815767719694E-2</v>
      </c>
      <c r="G727" s="37">
        <f t="shared" si="99"/>
        <v>3.5413764922601391E-2</v>
      </c>
      <c r="H727" s="35">
        <f t="shared" si="100"/>
        <v>-8.2384736739475842E-2</v>
      </c>
      <c r="I727" s="35">
        <f t="shared" si="105"/>
        <v>-1.6433138309005089E-2</v>
      </c>
      <c r="J727" s="5">
        <f t="shared" si="106"/>
        <v>0</v>
      </c>
      <c r="K727" s="5">
        <f t="shared" si="107"/>
        <v>0</v>
      </c>
    </row>
    <row r="728" spans="1:11" x14ac:dyDescent="0.2">
      <c r="A728" s="20">
        <v>42326</v>
      </c>
      <c r="B728" s="21">
        <v>2083.580078</v>
      </c>
      <c r="C728" s="3">
        <f t="shared" si="101"/>
        <v>1.6033230015307577E-2</v>
      </c>
      <c r="D728" s="29">
        <f t="shared" si="102"/>
        <v>2.5706446472375979E-4</v>
      </c>
      <c r="E728" s="3">
        <f t="shared" si="103"/>
        <v>9.0800677607693979E-5</v>
      </c>
      <c r="F728" s="29">
        <f t="shared" si="104"/>
        <v>9.5289389549778301E-3</v>
      </c>
      <c r="G728" s="37">
        <f t="shared" si="99"/>
        <v>3.0133150782434615E-2</v>
      </c>
      <c r="H728" s="35">
        <f t="shared" si="100"/>
        <v>-7.010019126086886E-2</v>
      </c>
      <c r="I728" s="35">
        <f t="shared" si="105"/>
        <v>5.0084583337050093E-3</v>
      </c>
      <c r="J728" s="5">
        <f t="shared" si="106"/>
        <v>0</v>
      </c>
      <c r="K728" s="5">
        <f t="shared" si="107"/>
        <v>0</v>
      </c>
    </row>
    <row r="729" spans="1:11" x14ac:dyDescent="0.2">
      <c r="A729" s="20">
        <v>42327</v>
      </c>
      <c r="B729" s="21">
        <v>2081.23999</v>
      </c>
      <c r="C729" s="3">
        <f t="shared" si="101"/>
        <v>-1.1237403815994775E-3</v>
      </c>
      <c r="D729" s="29">
        <f t="shared" si="102"/>
        <v>1.2627924452373393E-6</v>
      </c>
      <c r="E729" s="3">
        <f t="shared" si="103"/>
        <v>1.3735453800019242E-4</v>
      </c>
      <c r="F729" s="29">
        <f t="shared" si="104"/>
        <v>1.1719835237757928E-2</v>
      </c>
      <c r="G729" s="37">
        <f t="shared" si="99"/>
        <v>3.7061373153216066E-2</v>
      </c>
      <c r="H729" s="35">
        <f t="shared" si="100"/>
        <v>-8.6217646644018486E-2</v>
      </c>
      <c r="I729" s="35">
        <f t="shared" si="105"/>
        <v>-5.8085410580869133E-3</v>
      </c>
      <c r="J729" s="5">
        <f t="shared" si="106"/>
        <v>0</v>
      </c>
      <c r="K729" s="5">
        <f t="shared" si="107"/>
        <v>0</v>
      </c>
    </row>
    <row r="730" spans="1:11" x14ac:dyDescent="0.2">
      <c r="A730" s="20">
        <v>42328</v>
      </c>
      <c r="B730" s="21">
        <v>2089.169922</v>
      </c>
      <c r="C730" s="3">
        <f t="shared" si="101"/>
        <v>3.8029554525950086E-3</v>
      </c>
      <c r="D730" s="29">
        <f t="shared" si="102"/>
        <v>1.4462470174422106E-5</v>
      </c>
      <c r="E730" s="3">
        <f t="shared" si="103"/>
        <v>9.9248849244804995E-5</v>
      </c>
      <c r="F730" s="29">
        <f t="shared" si="104"/>
        <v>9.9623716676705554E-3</v>
      </c>
      <c r="G730" s="37">
        <f t="shared" si="99"/>
        <v>3.1503785366969003E-2</v>
      </c>
      <c r="H730" s="35">
        <f t="shared" si="100"/>
        <v>-7.3288764112687282E-2</v>
      </c>
      <c r="I730" s="35">
        <f t="shared" si="105"/>
        <v>-1.1083969608560501E-2</v>
      </c>
      <c r="J730" s="5">
        <f t="shared" si="106"/>
        <v>0</v>
      </c>
      <c r="K730" s="5">
        <f t="shared" si="107"/>
        <v>0</v>
      </c>
    </row>
    <row r="731" spans="1:11" x14ac:dyDescent="0.2">
      <c r="A731" s="20">
        <v>42331</v>
      </c>
      <c r="B731" s="21">
        <v>2086.5900879999999</v>
      </c>
      <c r="C731" s="3">
        <f t="shared" si="101"/>
        <v>-1.2356238490984315E-3</v>
      </c>
      <c r="D731" s="29">
        <f t="shared" si="102"/>
        <v>1.5267662964608233E-6</v>
      </c>
      <c r="E731" s="3">
        <f t="shared" si="103"/>
        <v>7.5508663105097791E-5</v>
      </c>
      <c r="F731" s="29">
        <f t="shared" si="104"/>
        <v>8.689572089872883E-3</v>
      </c>
      <c r="G731" s="37">
        <f t="shared" si="99"/>
        <v>2.7478839696227678E-2</v>
      </c>
      <c r="H731" s="35">
        <f t="shared" si="100"/>
        <v>-6.3925340308428322E-2</v>
      </c>
      <c r="I731" s="35">
        <f t="shared" si="105"/>
        <v>-2.0074306178966456E-2</v>
      </c>
      <c r="J731" s="5">
        <f t="shared" si="106"/>
        <v>0</v>
      </c>
      <c r="K731" s="5">
        <f t="shared" si="107"/>
        <v>0</v>
      </c>
    </row>
    <row r="732" spans="1:11" x14ac:dyDescent="0.2">
      <c r="A732" s="20">
        <v>42332</v>
      </c>
      <c r="B732" s="21">
        <v>2089.139893</v>
      </c>
      <c r="C732" s="3">
        <f t="shared" si="101"/>
        <v>1.2212500944798874E-3</v>
      </c>
      <c r="D732" s="29">
        <f t="shared" si="102"/>
        <v>1.4914517932671338E-6</v>
      </c>
      <c r="E732" s="3">
        <f t="shared" si="103"/>
        <v>5.4793731998679439E-5</v>
      </c>
      <c r="F732" s="29">
        <f t="shared" si="104"/>
        <v>7.4022788382145828E-3</v>
      </c>
      <c r="G732" s="37">
        <f t="shared" si="99"/>
        <v>2.3408061004423122E-2</v>
      </c>
      <c r="H732" s="35">
        <f t="shared" si="100"/>
        <v>-5.4455292953058038E-2</v>
      </c>
      <c r="I732" s="35">
        <f t="shared" si="105"/>
        <v>-1.769630886488506E-2</v>
      </c>
      <c r="J732" s="5">
        <f t="shared" si="106"/>
        <v>0</v>
      </c>
      <c r="K732" s="5">
        <f t="shared" si="107"/>
        <v>0</v>
      </c>
    </row>
    <row r="733" spans="1:11" x14ac:dyDescent="0.2">
      <c r="A733" s="20">
        <v>42333</v>
      </c>
      <c r="B733" s="21">
        <v>2088.8701169999999</v>
      </c>
      <c r="C733" s="3">
        <f t="shared" si="101"/>
        <v>-1.2914090666574113E-4</v>
      </c>
      <c r="D733" s="29">
        <f t="shared" si="102"/>
        <v>1.6677373774449663E-8</v>
      </c>
      <c r="E733" s="3">
        <f t="shared" si="103"/>
        <v>3.9869093541163992E-5</v>
      </c>
      <c r="F733" s="29">
        <f t="shared" si="104"/>
        <v>6.3141977749484532E-3</v>
      </c>
      <c r="G733" s="37">
        <f t="shared" si="99"/>
        <v>1.9967246565604384E-2</v>
      </c>
      <c r="H733" s="35">
        <f t="shared" si="100"/>
        <v>-4.6450761598343035E-2</v>
      </c>
      <c r="I733" s="35">
        <f t="shared" si="105"/>
        <v>-3.7903617897922778E-2</v>
      </c>
      <c r="J733" s="5">
        <f t="shared" si="106"/>
        <v>0</v>
      </c>
      <c r="K733" s="5">
        <f t="shared" si="107"/>
        <v>0</v>
      </c>
    </row>
    <row r="734" spans="1:11" x14ac:dyDescent="0.2">
      <c r="A734" s="20">
        <v>42335</v>
      </c>
      <c r="B734" s="21">
        <v>2090.110107</v>
      </c>
      <c r="C734" s="3">
        <f t="shared" si="101"/>
        <v>5.934414473988609E-4</v>
      </c>
      <c r="D734" s="29">
        <f t="shared" si="102"/>
        <v>3.5217275149085499E-7</v>
      </c>
      <c r="E734" s="3">
        <f t="shared" si="103"/>
        <v>2.871041701429492E-5</v>
      </c>
      <c r="F734" s="29">
        <f t="shared" si="104"/>
        <v>5.3582102435696683E-3</v>
      </c>
      <c r="G734" s="37">
        <f t="shared" si="99"/>
        <v>1.6944148551725734E-2</v>
      </c>
      <c r="H734" s="35">
        <f t="shared" si="100"/>
        <v>-3.9417983960739353E-2</v>
      </c>
      <c r="I734" s="35">
        <f t="shared" si="105"/>
        <v>-2.8507529986193162E-2</v>
      </c>
      <c r="J734" s="5">
        <f t="shared" si="106"/>
        <v>0</v>
      </c>
      <c r="K734" s="5">
        <f t="shared" si="107"/>
        <v>0</v>
      </c>
    </row>
    <row r="735" spans="1:11" x14ac:dyDescent="0.2">
      <c r="A735" s="20">
        <v>42338</v>
      </c>
      <c r="B735" s="21">
        <v>2080.4099120000001</v>
      </c>
      <c r="C735" s="3">
        <f t="shared" si="101"/>
        <v>-4.6517999903487525E-3</v>
      </c>
      <c r="D735" s="29">
        <f t="shared" si="102"/>
        <v>2.1639243150208654E-5</v>
      </c>
      <c r="E735" s="3">
        <f t="shared" si="103"/>
        <v>2.077010862070978E-5</v>
      </c>
      <c r="F735" s="29">
        <f t="shared" si="104"/>
        <v>4.5574234629568687E-3</v>
      </c>
      <c r="G735" s="37">
        <f t="shared" si="99"/>
        <v>1.441183840483572E-2</v>
      </c>
      <c r="H735" s="35">
        <f t="shared" si="100"/>
        <v>-3.3526949634109716E-2</v>
      </c>
      <c r="I735" s="35">
        <f t="shared" si="105"/>
        <v>-2.8568888855780218E-2</v>
      </c>
      <c r="J735" s="5">
        <f t="shared" si="106"/>
        <v>0</v>
      </c>
      <c r="K735" s="5">
        <f t="shared" si="107"/>
        <v>0</v>
      </c>
    </row>
    <row r="736" spans="1:11" x14ac:dyDescent="0.2">
      <c r="A736" s="20">
        <v>42339</v>
      </c>
      <c r="B736" s="21">
        <v>2102.6298830000001</v>
      </c>
      <c r="C736" s="3">
        <f t="shared" si="101"/>
        <v>1.0623939088487118E-2</v>
      </c>
      <c r="D736" s="29">
        <f t="shared" si="102"/>
        <v>1.1286808175588448E-4</v>
      </c>
      <c r="E736" s="3">
        <f t="shared" si="103"/>
        <v>2.1013466288969466E-5</v>
      </c>
      <c r="F736" s="29">
        <f t="shared" si="104"/>
        <v>4.5840447520687959E-3</v>
      </c>
      <c r="G736" s="37">
        <f t="shared" si="99"/>
        <v>1.4496022312679251E-2</v>
      </c>
      <c r="H736" s="35">
        <f t="shared" si="100"/>
        <v>-3.3722790689149969E-2</v>
      </c>
      <c r="I736" s="35">
        <f t="shared" si="105"/>
        <v>-3.1016606745115343E-3</v>
      </c>
      <c r="J736" s="5">
        <f t="shared" si="106"/>
        <v>0</v>
      </c>
      <c r="K736" s="5">
        <f t="shared" si="107"/>
        <v>0</v>
      </c>
    </row>
    <row r="737" spans="1:11" x14ac:dyDescent="0.2">
      <c r="A737" s="20">
        <v>42340</v>
      </c>
      <c r="B737" s="21">
        <v>2079.51001</v>
      </c>
      <c r="C737" s="3">
        <f t="shared" si="101"/>
        <v>-1.1056592615916112E-2</v>
      </c>
      <c r="D737" s="29">
        <f t="shared" si="102"/>
        <v>1.2224824027433069E-4</v>
      </c>
      <c r="E737" s="3">
        <f t="shared" si="103"/>
        <v>4.6732758619705668E-5</v>
      </c>
      <c r="F737" s="29">
        <f t="shared" si="104"/>
        <v>6.8361362347239447E-3</v>
      </c>
      <c r="G737" s="37">
        <f t="shared" si="99"/>
        <v>2.1617760896935113E-2</v>
      </c>
      <c r="H737" s="35">
        <f t="shared" si="100"/>
        <v>-5.0290432104108218E-2</v>
      </c>
      <c r="I737" s="35">
        <f t="shared" si="105"/>
        <v>-3.7786103165215437E-3</v>
      </c>
      <c r="J737" s="5">
        <f t="shared" si="106"/>
        <v>0</v>
      </c>
      <c r="K737" s="5">
        <f t="shared" si="107"/>
        <v>0</v>
      </c>
    </row>
    <row r="738" spans="1:11" x14ac:dyDescent="0.2">
      <c r="A738" s="20">
        <v>42341</v>
      </c>
      <c r="B738" s="21">
        <v>2049.6201169999999</v>
      </c>
      <c r="C738" s="3">
        <f t="shared" si="101"/>
        <v>-1.4477826648337327E-2</v>
      </c>
      <c r="D738" s="29">
        <f t="shared" si="102"/>
        <v>2.0960746445930647E-4</v>
      </c>
      <c r="E738" s="3">
        <f t="shared" si="103"/>
        <v>6.7877093483000679E-5</v>
      </c>
      <c r="F738" s="29">
        <f t="shared" si="104"/>
        <v>8.2387555785446553E-3</v>
      </c>
      <c r="G738" s="37">
        <f t="shared" si="99"/>
        <v>2.6053232713619378E-2</v>
      </c>
      <c r="H738" s="35">
        <f t="shared" si="100"/>
        <v>-6.0608882535219726E-2</v>
      </c>
      <c r="I738" s="35">
        <f t="shared" si="105"/>
        <v>-4.2053961671214508E-2</v>
      </c>
      <c r="J738" s="5">
        <f t="shared" si="106"/>
        <v>0</v>
      </c>
      <c r="K738" s="5">
        <f t="shared" si="107"/>
        <v>0</v>
      </c>
    </row>
    <row r="739" spans="1:11" x14ac:dyDescent="0.2">
      <c r="A739" s="20">
        <v>42342</v>
      </c>
      <c r="B739" s="21">
        <v>2091.6899410000001</v>
      </c>
      <c r="C739" s="3">
        <f t="shared" si="101"/>
        <v>2.0317856261110587E-2</v>
      </c>
      <c r="D739" s="29">
        <f t="shared" si="102"/>
        <v>4.1281528304715068E-4</v>
      </c>
      <c r="E739" s="3">
        <f t="shared" si="103"/>
        <v>1.075615973563663E-4</v>
      </c>
      <c r="F739" s="29">
        <f t="shared" si="104"/>
        <v>1.0371190739561505E-2</v>
      </c>
      <c r="G739" s="37">
        <f t="shared" si="99"/>
        <v>3.279658478506052E-2</v>
      </c>
      <c r="H739" s="35">
        <f t="shared" si="100"/>
        <v>-7.629626529052573E-2</v>
      </c>
      <c r="I739" s="35">
        <f t="shared" si="105"/>
        <v>-2.7291611295425636E-2</v>
      </c>
      <c r="J739" s="5">
        <f t="shared" si="106"/>
        <v>0</v>
      </c>
      <c r="K739" s="5">
        <f t="shared" si="107"/>
        <v>0</v>
      </c>
    </row>
    <row r="740" spans="1:11" x14ac:dyDescent="0.2">
      <c r="A740" s="20">
        <v>42345</v>
      </c>
      <c r="B740" s="21">
        <v>2077.070068</v>
      </c>
      <c r="C740" s="3">
        <f t="shared" si="101"/>
        <v>-7.0140439391970736E-3</v>
      </c>
      <c r="D740" s="29">
        <f t="shared" si="102"/>
        <v>4.9196812380987203E-5</v>
      </c>
      <c r="E740" s="3">
        <f t="shared" si="103"/>
        <v>1.9303262934978593E-4</v>
      </c>
      <c r="F740" s="29">
        <f t="shared" si="104"/>
        <v>1.3893618295814302E-2</v>
      </c>
      <c r="G740" s="37">
        <f t="shared" si="99"/>
        <v>4.3935478755760239E-2</v>
      </c>
      <c r="H740" s="35">
        <f t="shared" si="100"/>
        <v>-0.10220920759842936</v>
      </c>
      <c r="I740" s="35">
        <f t="shared" si="105"/>
        <v>-1.2002462953819302E-2</v>
      </c>
      <c r="J740" s="5">
        <f t="shared" si="106"/>
        <v>0</v>
      </c>
      <c r="K740" s="5">
        <f t="shared" si="107"/>
        <v>0</v>
      </c>
    </row>
    <row r="741" spans="1:11" x14ac:dyDescent="0.2">
      <c r="A741" s="20">
        <v>42346</v>
      </c>
      <c r="B741" s="21">
        <v>2063.5900879999999</v>
      </c>
      <c r="C741" s="3">
        <f t="shared" si="101"/>
        <v>-6.5110523995720879E-3</v>
      </c>
      <c r="D741" s="29">
        <f t="shared" si="102"/>
        <v>4.2393803349973443E-5</v>
      </c>
      <c r="E741" s="3">
        <f t="shared" si="103"/>
        <v>1.5275860059852229E-4</v>
      </c>
      <c r="F741" s="29">
        <f t="shared" si="104"/>
        <v>1.2359555032383743E-2</v>
      </c>
      <c r="G741" s="37">
        <f t="shared" si="99"/>
        <v>3.9084344768528782E-2</v>
      </c>
      <c r="H741" s="35">
        <f t="shared" si="100"/>
        <v>-9.0923782360546185E-2</v>
      </c>
      <c r="I741" s="35">
        <f t="shared" si="105"/>
        <v>8.1082198737832348E-3</v>
      </c>
      <c r="J741" s="5">
        <f t="shared" si="106"/>
        <v>0</v>
      </c>
      <c r="K741" s="5">
        <f t="shared" si="107"/>
        <v>0</v>
      </c>
    </row>
    <row r="742" spans="1:11" x14ac:dyDescent="0.2">
      <c r="A742" s="20">
        <v>42347</v>
      </c>
      <c r="B742" s="21">
        <v>2047.619995</v>
      </c>
      <c r="C742" s="3">
        <f t="shared" si="101"/>
        <v>-7.769086475925991E-3</v>
      </c>
      <c r="D742" s="29">
        <f t="shared" si="102"/>
        <v>6.0358704670416135E-5</v>
      </c>
      <c r="E742" s="3">
        <f t="shared" si="103"/>
        <v>1.2185645736892861E-4</v>
      </c>
      <c r="F742" s="29">
        <f t="shared" si="104"/>
        <v>1.1038861235151414E-2</v>
      </c>
      <c r="G742" s="37">
        <f t="shared" si="99"/>
        <v>3.4907944277618043E-2</v>
      </c>
      <c r="H742" s="35">
        <f t="shared" si="100"/>
        <v>-8.1208021957372867E-2</v>
      </c>
      <c r="I742" s="35">
        <f t="shared" si="105"/>
        <v>4.2594479790615692E-3</v>
      </c>
      <c r="J742" s="5">
        <f t="shared" si="106"/>
        <v>0</v>
      </c>
      <c r="K742" s="5">
        <f t="shared" si="107"/>
        <v>0</v>
      </c>
    </row>
    <row r="743" spans="1:11" x14ac:dyDescent="0.2">
      <c r="A743" s="20">
        <v>42348</v>
      </c>
      <c r="B743" s="21">
        <v>2052.2299800000001</v>
      </c>
      <c r="C743" s="3">
        <f t="shared" si="101"/>
        <v>2.2488564074157492E-3</v>
      </c>
      <c r="D743" s="29">
        <f t="shared" si="102"/>
        <v>5.0573551411748698E-6</v>
      </c>
      <c r="E743" s="3">
        <f t="shared" si="103"/>
        <v>1.0463708661334511E-4</v>
      </c>
      <c r="F743" s="29">
        <f t="shared" si="104"/>
        <v>1.0229227078002771E-2</v>
      </c>
      <c r="G743" s="37">
        <f t="shared" si="99"/>
        <v>3.2347656269557636E-2</v>
      </c>
      <c r="H743" s="35">
        <f t="shared" si="100"/>
        <v>-7.5251901392889273E-2</v>
      </c>
      <c r="I743" s="35">
        <f t="shared" si="105"/>
        <v>2.1692379222113835E-2</v>
      </c>
      <c r="J743" s="5">
        <f t="shared" si="106"/>
        <v>0</v>
      </c>
      <c r="K743" s="5">
        <f t="shared" si="107"/>
        <v>0</v>
      </c>
    </row>
    <row r="744" spans="1:11" x14ac:dyDescent="0.2">
      <c r="A744" s="20">
        <v>42349</v>
      </c>
      <c r="B744" s="21">
        <v>2012.369995</v>
      </c>
      <c r="C744" s="3">
        <f t="shared" si="101"/>
        <v>-1.961386758563884E-2</v>
      </c>
      <c r="D744" s="29">
        <f t="shared" si="102"/>
        <v>3.8470380166697398E-4</v>
      </c>
      <c r="E744" s="3">
        <f t="shared" si="103"/>
        <v>7.6754761801137449E-5</v>
      </c>
      <c r="F744" s="29">
        <f t="shared" si="104"/>
        <v>8.7609795000980033E-3</v>
      </c>
      <c r="G744" s="37">
        <f t="shared" si="99"/>
        <v>2.7704649754353054E-2</v>
      </c>
      <c r="H744" s="35">
        <f t="shared" si="100"/>
        <v>-6.4450653057085333E-2</v>
      </c>
      <c r="I744" s="35">
        <f t="shared" si="105"/>
        <v>2.7521755270771643E-2</v>
      </c>
      <c r="J744" s="5">
        <f t="shared" si="106"/>
        <v>0</v>
      </c>
      <c r="K744" s="5">
        <f t="shared" si="107"/>
        <v>0</v>
      </c>
    </row>
    <row r="745" spans="1:11" x14ac:dyDescent="0.2">
      <c r="A745" s="20">
        <v>42352</v>
      </c>
      <c r="B745" s="21">
        <v>2021.9399410000001</v>
      </c>
      <c r="C745" s="3">
        <f t="shared" si="101"/>
        <v>4.7442879213808178E-3</v>
      </c>
      <c r="D745" s="29">
        <f t="shared" si="102"/>
        <v>2.2508267880959919E-5</v>
      </c>
      <c r="E745" s="3">
        <f t="shared" si="103"/>
        <v>1.6298049296357167E-4</v>
      </c>
      <c r="F745" s="29">
        <f t="shared" si="104"/>
        <v>1.2766381357439221E-2</v>
      </c>
      <c r="G745" s="37">
        <f t="shared" si="99"/>
        <v>4.0370842567820121E-2</v>
      </c>
      <c r="H745" s="35">
        <f t="shared" si="100"/>
        <v>-9.3916623780885819E-2</v>
      </c>
      <c r="I745" s="35">
        <f t="shared" si="105"/>
        <v>9.7157762666171699E-3</v>
      </c>
      <c r="J745" s="5">
        <f t="shared" si="106"/>
        <v>0</v>
      </c>
      <c r="K745" s="5">
        <f t="shared" si="107"/>
        <v>0</v>
      </c>
    </row>
    <row r="746" spans="1:11" x14ac:dyDescent="0.2">
      <c r="A746" s="20">
        <v>42353</v>
      </c>
      <c r="B746" s="21">
        <v>2043.410034</v>
      </c>
      <c r="C746" s="3">
        <f t="shared" si="101"/>
        <v>1.0562580218900188E-2</v>
      </c>
      <c r="D746" s="29">
        <f t="shared" si="102"/>
        <v>1.1156810088070155E-4</v>
      </c>
      <c r="E746" s="3">
        <f t="shared" si="103"/>
        <v>1.2364826994044038E-4</v>
      </c>
      <c r="F746" s="29">
        <f t="shared" si="104"/>
        <v>1.1119724364409415E-2</v>
      </c>
      <c r="G746" s="37">
        <f t="shared" si="99"/>
        <v>3.5163655944801926E-2</v>
      </c>
      <c r="H746" s="35">
        <f t="shared" si="100"/>
        <v>-8.1802896250693535E-2</v>
      </c>
      <c r="I746" s="35">
        <f t="shared" si="105"/>
        <v>-1.4151344334501135E-2</v>
      </c>
      <c r="J746" s="5">
        <f t="shared" si="106"/>
        <v>0</v>
      </c>
      <c r="K746" s="5">
        <f t="shared" si="107"/>
        <v>0</v>
      </c>
    </row>
    <row r="747" spans="1:11" x14ac:dyDescent="0.2">
      <c r="A747" s="20">
        <v>42354</v>
      </c>
      <c r="B747" s="21">
        <v>2073.070068</v>
      </c>
      <c r="C747" s="3">
        <f t="shared" si="101"/>
        <v>1.4410635565352437E-2</v>
      </c>
      <c r="D747" s="29">
        <f t="shared" si="102"/>
        <v>2.0766641739740054E-4</v>
      </c>
      <c r="E747" s="3">
        <f t="shared" si="103"/>
        <v>1.2026582260371351E-4</v>
      </c>
      <c r="F747" s="29">
        <f t="shared" si="104"/>
        <v>1.0966577524629711E-2</v>
      </c>
      <c r="G747" s="37">
        <f t="shared" si="99"/>
        <v>3.4679363114641183E-2</v>
      </c>
      <c r="H747" s="35">
        <f t="shared" si="100"/>
        <v>-8.0676262654835865E-2</v>
      </c>
      <c r="I747" s="35">
        <f t="shared" si="105"/>
        <v>-1.44186097324802E-2</v>
      </c>
      <c r="J747" s="5">
        <f t="shared" si="106"/>
        <v>0</v>
      </c>
      <c r="K747" s="5">
        <f t="shared" si="107"/>
        <v>0</v>
      </c>
    </row>
    <row r="748" spans="1:11" x14ac:dyDescent="0.2">
      <c r="A748" s="20">
        <v>42355</v>
      </c>
      <c r="B748" s="21">
        <v>2041.8900149999999</v>
      </c>
      <c r="C748" s="3">
        <f t="shared" si="101"/>
        <v>-1.5154776290347281E-2</v>
      </c>
      <c r="D748" s="29">
        <f t="shared" si="102"/>
        <v>2.2966724441047208E-4</v>
      </c>
      <c r="E748" s="3">
        <f t="shared" si="103"/>
        <v>1.4473798914594588E-4</v>
      </c>
      <c r="F748" s="29">
        <f t="shared" si="104"/>
        <v>1.2030710251100966E-2</v>
      </c>
      <c r="G748" s="37">
        <f t="shared" si="99"/>
        <v>3.80444462630153E-2</v>
      </c>
      <c r="H748" s="35">
        <f t="shared" si="100"/>
        <v>-8.8504616683026657E-2</v>
      </c>
      <c r="I748" s="35">
        <f t="shared" si="105"/>
        <v>5.5490896207317352E-3</v>
      </c>
      <c r="J748" s="5">
        <f t="shared" si="106"/>
        <v>0</v>
      </c>
      <c r="K748" s="5">
        <f t="shared" si="107"/>
        <v>0</v>
      </c>
    </row>
    <row r="749" spans="1:11" x14ac:dyDescent="0.2">
      <c r="A749" s="20">
        <v>42356</v>
      </c>
      <c r="B749" s="21">
        <v>2005.5500489999999</v>
      </c>
      <c r="C749" s="3">
        <f t="shared" si="101"/>
        <v>-1.7957495093582236E-2</v>
      </c>
      <c r="D749" s="29">
        <f t="shared" si="102"/>
        <v>3.2247163003603008E-4</v>
      </c>
      <c r="E749" s="3">
        <f t="shared" si="103"/>
        <v>1.6851818062001321E-4</v>
      </c>
      <c r="F749" s="29">
        <f t="shared" si="104"/>
        <v>1.2981455258175534E-2</v>
      </c>
      <c r="G749" s="37">
        <f t="shared" si="99"/>
        <v>4.1050965959403836E-2</v>
      </c>
      <c r="H749" s="35">
        <f t="shared" si="100"/>
        <v>-9.5498827386982038E-2</v>
      </c>
      <c r="I749" s="35">
        <f t="shared" si="105"/>
        <v>-1.5401379731716364E-2</v>
      </c>
      <c r="J749" s="5">
        <f t="shared" si="106"/>
        <v>0</v>
      </c>
      <c r="K749" s="5">
        <f t="shared" si="107"/>
        <v>0</v>
      </c>
    </row>
    <row r="750" spans="1:11" x14ac:dyDescent="0.2">
      <c r="A750" s="20">
        <v>42359</v>
      </c>
      <c r="B750" s="21">
        <v>2021.150024</v>
      </c>
      <c r="C750" s="3">
        <f t="shared" si="101"/>
        <v>7.7483064365918945E-3</v>
      </c>
      <c r="D750" s="29">
        <f t="shared" si="102"/>
        <v>6.0036252635331382E-5</v>
      </c>
      <c r="E750" s="3">
        <f t="shared" si="103"/>
        <v>2.1162514645649792E-4</v>
      </c>
      <c r="F750" s="29">
        <f t="shared" si="104"/>
        <v>1.4547341559766098E-2</v>
      </c>
      <c r="G750" s="37">
        <f t="shared" si="99"/>
        <v>4.6002733229287364E-2</v>
      </c>
      <c r="H750" s="35">
        <f t="shared" si="100"/>
        <v>-0.1070183606480206</v>
      </c>
      <c r="I750" s="35">
        <f t="shared" si="105"/>
        <v>-4.8165292218381096E-2</v>
      </c>
      <c r="J750" s="5">
        <f t="shared" si="106"/>
        <v>0</v>
      </c>
      <c r="K750" s="5">
        <f t="shared" si="107"/>
        <v>0</v>
      </c>
    </row>
    <row r="751" spans="1:11" x14ac:dyDescent="0.2">
      <c r="A751" s="20">
        <v>42360</v>
      </c>
      <c r="B751" s="21">
        <v>2038.969971</v>
      </c>
      <c r="C751" s="3">
        <f t="shared" si="101"/>
        <v>8.7780959420341153E-3</v>
      </c>
      <c r="D751" s="29">
        <f t="shared" si="102"/>
        <v>7.7054968367555805E-5</v>
      </c>
      <c r="E751" s="3">
        <f t="shared" si="103"/>
        <v>1.6918025618657128E-4</v>
      </c>
      <c r="F751" s="29">
        <f t="shared" si="104"/>
        <v>1.3006931082564068E-2</v>
      </c>
      <c r="G751" s="37">
        <f t="shared" si="99"/>
        <v>4.1131527589742069E-2</v>
      </c>
      <c r="H751" s="35">
        <f t="shared" si="100"/>
        <v>-9.5686241764448648E-2</v>
      </c>
      <c r="I751" s="35">
        <f t="shared" si="105"/>
        <v>-7.1404426262839868E-2</v>
      </c>
      <c r="J751" s="5">
        <f t="shared" si="106"/>
        <v>0</v>
      </c>
      <c r="K751" s="5">
        <f t="shared" si="107"/>
        <v>0</v>
      </c>
    </row>
    <row r="752" spans="1:11" x14ac:dyDescent="0.2">
      <c r="A752" s="20">
        <v>42361</v>
      </c>
      <c r="B752" s="21">
        <v>2064.290039</v>
      </c>
      <c r="C752" s="3">
        <f t="shared" si="101"/>
        <v>1.2341596351676601E-2</v>
      </c>
      <c r="D752" s="29">
        <f t="shared" si="102"/>
        <v>1.5231500050771719E-4</v>
      </c>
      <c r="E752" s="3">
        <f t="shared" si="103"/>
        <v>1.4338517559724694E-4</v>
      </c>
      <c r="F752" s="29">
        <f t="shared" si="104"/>
        <v>1.1974354913616305E-2</v>
      </c>
      <c r="G752" s="37">
        <f t="shared" si="99"/>
        <v>3.7866235038256306E-2</v>
      </c>
      <c r="H752" s="35">
        <f t="shared" si="100"/>
        <v>-8.8090035379178352E-2</v>
      </c>
      <c r="I752" s="35">
        <f t="shared" si="105"/>
        <v>-6.8951602296823303E-2</v>
      </c>
      <c r="J752" s="5">
        <f t="shared" si="106"/>
        <v>0</v>
      </c>
      <c r="K752" s="5">
        <f t="shared" si="107"/>
        <v>0</v>
      </c>
    </row>
    <row r="753" spans="1:11" x14ac:dyDescent="0.2">
      <c r="A753" s="20">
        <v>42362</v>
      </c>
      <c r="B753" s="21">
        <v>2060.98999</v>
      </c>
      <c r="C753" s="3">
        <f t="shared" si="101"/>
        <v>-1.5999154873061849E-3</v>
      </c>
      <c r="D753" s="29">
        <f t="shared" si="102"/>
        <v>2.559729566522187E-6</v>
      </c>
      <c r="E753" s="3">
        <f t="shared" si="103"/>
        <v>1.4588552657217861E-4</v>
      </c>
      <c r="F753" s="29">
        <f t="shared" si="104"/>
        <v>1.2078308100565186E-2</v>
      </c>
      <c r="G753" s="37">
        <f t="shared" si="99"/>
        <v>3.8194963879048062E-2</v>
      </c>
      <c r="H753" s="35">
        <f t="shared" si="100"/>
        <v>-8.8854773019090158E-2</v>
      </c>
      <c r="I753" s="35">
        <f t="shared" si="105"/>
        <v>-5.8998151715788164E-2</v>
      </c>
      <c r="J753" s="5">
        <f t="shared" si="106"/>
        <v>0</v>
      </c>
      <c r="K753" s="5">
        <f t="shared" si="107"/>
        <v>0</v>
      </c>
    </row>
    <row r="754" spans="1:11" x14ac:dyDescent="0.2">
      <c r="A754" s="20">
        <v>42366</v>
      </c>
      <c r="B754" s="21">
        <v>2056.5</v>
      </c>
      <c r="C754" s="3">
        <f t="shared" si="101"/>
        <v>-2.1809363425864849E-3</v>
      </c>
      <c r="D754" s="29">
        <f t="shared" si="102"/>
        <v>4.7564833304145129E-6</v>
      </c>
      <c r="E754" s="3">
        <f t="shared" si="103"/>
        <v>1.057543034105948E-4</v>
      </c>
      <c r="F754" s="29">
        <f t="shared" si="104"/>
        <v>1.0283691137456181E-2</v>
      </c>
      <c r="G754" s="37">
        <f t="shared" si="99"/>
        <v>3.2519886748049232E-2</v>
      </c>
      <c r="H754" s="35">
        <f t="shared" si="100"/>
        <v>-7.5652569400373237E-2</v>
      </c>
      <c r="I754" s="35">
        <f t="shared" si="105"/>
        <v>-9.4854191069891736E-2</v>
      </c>
      <c r="J754" s="5">
        <f t="shared" si="106"/>
        <v>1</v>
      </c>
      <c r="K754" s="5">
        <f t="shared" si="107"/>
        <v>0</v>
      </c>
    </row>
    <row r="755" spans="1:11" x14ac:dyDescent="0.2">
      <c r="A755" s="20">
        <v>42367</v>
      </c>
      <c r="B755" s="21">
        <v>2078.360107</v>
      </c>
      <c r="C755" s="3">
        <f t="shared" si="101"/>
        <v>1.0573663970038498E-2</v>
      </c>
      <c r="D755" s="29">
        <f t="shared" si="102"/>
        <v>1.1180236975129029E-4</v>
      </c>
      <c r="E755" s="3">
        <f t="shared" si="103"/>
        <v>7.7474913788144325E-5</v>
      </c>
      <c r="F755" s="29">
        <f t="shared" si="104"/>
        <v>8.8019835144212983E-3</v>
      </c>
      <c r="G755" s="37">
        <f t="shared" si="99"/>
        <v>2.7834315832824832E-2</v>
      </c>
      <c r="H755" s="35">
        <f t="shared" si="100"/>
        <v>-6.4752301463073356E-2</v>
      </c>
      <c r="I755" s="35">
        <f t="shared" si="105"/>
        <v>-7.1052731099702685E-2</v>
      </c>
      <c r="J755" s="5">
        <f t="shared" si="106"/>
        <v>1</v>
      </c>
      <c r="K755" s="5">
        <f t="shared" si="107"/>
        <v>1</v>
      </c>
    </row>
    <row r="756" spans="1:11" x14ac:dyDescent="0.2">
      <c r="A756" s="20">
        <v>42368</v>
      </c>
      <c r="B756" s="21">
        <v>2063.360107</v>
      </c>
      <c r="C756" s="3">
        <f t="shared" si="101"/>
        <v>-7.2433987852541376E-3</v>
      </c>
      <c r="D756" s="29">
        <f t="shared" si="102"/>
        <v>5.2466825962221119E-5</v>
      </c>
      <c r="E756" s="3">
        <f t="shared" si="103"/>
        <v>8.7086601457825194E-5</v>
      </c>
      <c r="F756" s="29">
        <f t="shared" si="104"/>
        <v>9.3320202238221274E-3</v>
      </c>
      <c r="G756" s="37">
        <f t="shared" si="99"/>
        <v>2.9510439078032233E-2</v>
      </c>
      <c r="H756" s="35">
        <f t="shared" si="100"/>
        <v>-6.8651547211192029E-2</v>
      </c>
      <c r="I756" s="35">
        <f t="shared" si="105"/>
        <v>-8.3432018884680714E-2</v>
      </c>
      <c r="J756" s="5">
        <f t="shared" si="106"/>
        <v>1</v>
      </c>
      <c r="K756" s="5">
        <f t="shared" si="107"/>
        <v>1</v>
      </c>
    </row>
    <row r="757" spans="1:11" x14ac:dyDescent="0.2">
      <c r="A757" s="20">
        <v>42369</v>
      </c>
      <c r="B757" s="21">
        <v>2043.9399410000001</v>
      </c>
      <c r="C757" s="3">
        <f t="shared" si="101"/>
        <v>-9.4564850357659186E-3</v>
      </c>
      <c r="D757" s="29">
        <f t="shared" si="102"/>
        <v>8.9425109231664748E-5</v>
      </c>
      <c r="E757" s="3">
        <f t="shared" si="103"/>
        <v>7.7393064319056045E-5</v>
      </c>
      <c r="F757" s="29">
        <f t="shared" si="104"/>
        <v>8.7973327957430389E-3</v>
      </c>
      <c r="G757" s="37">
        <f t="shared" si="99"/>
        <v>2.7819608969044847E-2</v>
      </c>
      <c r="H757" s="35">
        <f t="shared" si="100"/>
        <v>-6.4718088181784983E-2</v>
      </c>
      <c r="I757" s="35">
        <f t="shared" si="105"/>
        <v>-6.7478297008910115E-2</v>
      </c>
      <c r="J757" s="5">
        <f t="shared" si="106"/>
        <v>1</v>
      </c>
      <c r="K757" s="5">
        <f t="shared" si="107"/>
        <v>1</v>
      </c>
    </row>
    <row r="758" spans="1:11" x14ac:dyDescent="0.2">
      <c r="A758" s="20">
        <v>42373</v>
      </c>
      <c r="B758" s="21">
        <v>2012.660034</v>
      </c>
      <c r="C758" s="3">
        <f t="shared" si="101"/>
        <v>-1.5422041688326272E-2</v>
      </c>
      <c r="D758" s="29">
        <f t="shared" si="102"/>
        <v>2.3783936983647346E-4</v>
      </c>
      <c r="E758" s="3">
        <f t="shared" si="103"/>
        <v>8.076203689458649E-5</v>
      </c>
      <c r="F758" s="29">
        <f t="shared" si="104"/>
        <v>8.9867701035792873E-3</v>
      </c>
      <c r="G758" s="37">
        <f t="shared" si="99"/>
        <v>2.8418662335617854E-2</v>
      </c>
      <c r="H758" s="35">
        <f t="shared" si="100"/>
        <v>-6.6111694707549115E-2</v>
      </c>
      <c r="I758" s="35">
        <f t="shared" si="105"/>
        <v>-8.1251267294782034E-2</v>
      </c>
      <c r="J758" s="5">
        <f t="shared" si="106"/>
        <v>1</v>
      </c>
      <c r="K758" s="5">
        <f t="shared" si="107"/>
        <v>1</v>
      </c>
    </row>
    <row r="759" spans="1:11" x14ac:dyDescent="0.2">
      <c r="A759" s="20">
        <v>42374</v>
      </c>
      <c r="B759" s="21">
        <v>2016.709961</v>
      </c>
      <c r="C759" s="3">
        <f t="shared" si="101"/>
        <v>2.0102042596295308E-3</v>
      </c>
      <c r="D759" s="29">
        <f t="shared" si="102"/>
        <v>4.0409211654327103E-6</v>
      </c>
      <c r="E759" s="3">
        <f t="shared" si="103"/>
        <v>1.2474369011831484E-4</v>
      </c>
      <c r="F759" s="29">
        <f t="shared" si="104"/>
        <v>1.1168871479174378E-2</v>
      </c>
      <c r="G759" s="37">
        <f t="shared" si="99"/>
        <v>3.5319072767884901E-2</v>
      </c>
      <c r="H759" s="35">
        <f t="shared" si="100"/>
        <v>-8.2164449846662796E-2</v>
      </c>
      <c r="I759" s="35">
        <f t="shared" si="105"/>
        <v>-6.2867115838967175E-2</v>
      </c>
      <c r="J759" s="5">
        <f t="shared" si="106"/>
        <v>0</v>
      </c>
      <c r="K759" s="5">
        <f t="shared" si="107"/>
        <v>0</v>
      </c>
    </row>
    <row r="760" spans="1:11" x14ac:dyDescent="0.2">
      <c r="A760" s="20">
        <v>42375</v>
      </c>
      <c r="B760" s="21">
        <v>1990.26001</v>
      </c>
      <c r="C760" s="3">
        <f t="shared" si="101"/>
        <v>-1.3202162915856163E-2</v>
      </c>
      <c r="D760" s="29">
        <f t="shared" si="102"/>
        <v>1.7429710565680773E-4</v>
      </c>
      <c r="E760" s="3">
        <f t="shared" si="103"/>
        <v>9.0946914811507843E-5</v>
      </c>
      <c r="F760" s="29">
        <f t="shared" si="104"/>
        <v>9.5366091883597615E-3</v>
      </c>
      <c r="G760" s="37">
        <f t="shared" si="99"/>
        <v>3.0157406190106574E-2</v>
      </c>
      <c r="H760" s="35">
        <f t="shared" si="100"/>
        <v>-7.0156617776940516E-2</v>
      </c>
      <c r="I760" s="35">
        <f t="shared" si="105"/>
        <v>-1.8800572503860243E-2</v>
      </c>
      <c r="J760" s="5">
        <f t="shared" si="106"/>
        <v>0</v>
      </c>
      <c r="K760" s="5">
        <f t="shared" si="107"/>
        <v>0</v>
      </c>
    </row>
    <row r="761" spans="1:11" x14ac:dyDescent="0.2">
      <c r="A761" s="20">
        <v>42376</v>
      </c>
      <c r="B761" s="21">
        <v>1943.089966</v>
      </c>
      <c r="C761" s="3">
        <f t="shared" si="101"/>
        <v>-2.3985816544630535E-2</v>
      </c>
      <c r="D761" s="29">
        <f t="shared" si="102"/>
        <v>5.7531939531267195E-4</v>
      </c>
      <c r="E761" s="3">
        <f t="shared" si="103"/>
        <v>1.1428496824819181E-4</v>
      </c>
      <c r="F761" s="29">
        <f t="shared" si="104"/>
        <v>1.0690414783729946E-2</v>
      </c>
      <c r="G761" s="37">
        <f t="shared" si="99"/>
        <v>3.3806059848522987E-2</v>
      </c>
      <c r="H761" s="35">
        <f t="shared" si="100"/>
        <v>-7.8644655458308885E-2</v>
      </c>
      <c r="I761" s="35">
        <f t="shared" si="105"/>
        <v>-2.3664579795894831E-2</v>
      </c>
      <c r="J761" s="5">
        <f t="shared" si="106"/>
        <v>0</v>
      </c>
      <c r="K761" s="5">
        <f t="shared" si="107"/>
        <v>0</v>
      </c>
    </row>
    <row r="762" spans="1:11" x14ac:dyDescent="0.2">
      <c r="A762" s="20">
        <v>42377</v>
      </c>
      <c r="B762" s="21">
        <v>1922.030029</v>
      </c>
      <c r="C762" s="3">
        <f t="shared" si="101"/>
        <v>-1.0897537692782108E-2</v>
      </c>
      <c r="D762" s="29">
        <f t="shared" si="102"/>
        <v>1.187563277656068E-4</v>
      </c>
      <c r="E762" s="3">
        <f t="shared" si="103"/>
        <v>2.4337460782624624E-4</v>
      </c>
      <c r="F762" s="29">
        <f t="shared" si="104"/>
        <v>1.5600468192533396E-2</v>
      </c>
      <c r="G762" s="37">
        <f t="shared" si="99"/>
        <v>4.933301205341574E-2</v>
      </c>
      <c r="H762" s="35">
        <f t="shared" si="100"/>
        <v>-0.11476574771049487</v>
      </c>
      <c r="I762" s="35">
        <f t="shared" si="105"/>
        <v>-1.0472250353542861E-2</v>
      </c>
      <c r="J762" s="5">
        <f t="shared" si="106"/>
        <v>0</v>
      </c>
      <c r="K762" s="5">
        <f t="shared" si="107"/>
        <v>0</v>
      </c>
    </row>
    <row r="763" spans="1:11" x14ac:dyDescent="0.2">
      <c r="A763" s="20">
        <v>42380</v>
      </c>
      <c r="B763" s="21">
        <v>1923.670044</v>
      </c>
      <c r="C763" s="3">
        <f t="shared" si="101"/>
        <v>8.529084787104222E-4</v>
      </c>
      <c r="D763" s="29">
        <f t="shared" si="102"/>
        <v>7.2745287305612669E-7</v>
      </c>
      <c r="E763" s="3">
        <f t="shared" si="103"/>
        <v>2.0848148940926718E-4</v>
      </c>
      <c r="F763" s="29">
        <f t="shared" si="104"/>
        <v>1.4438888094630667E-2</v>
      </c>
      <c r="G763" s="37">
        <f t="shared" si="99"/>
        <v>4.5659773259321738E-2</v>
      </c>
      <c r="H763" s="35">
        <f t="shared" si="100"/>
        <v>-0.10622051645100995</v>
      </c>
      <c r="I763" s="35">
        <f t="shared" si="105"/>
        <v>-2.9167687045359655E-2</v>
      </c>
      <c r="J763" s="5">
        <f t="shared" si="106"/>
        <v>0</v>
      </c>
      <c r="K763" s="5">
        <f t="shared" si="107"/>
        <v>0</v>
      </c>
    </row>
    <row r="764" spans="1:11" x14ac:dyDescent="0.2">
      <c r="A764" s="20">
        <v>42381</v>
      </c>
      <c r="B764" s="21">
        <v>1938.6800539999999</v>
      </c>
      <c r="C764" s="3">
        <f t="shared" si="101"/>
        <v>7.7725142384488712E-3</v>
      </c>
      <c r="D764" s="29">
        <f t="shared" si="102"/>
        <v>6.0411977586890434E-5</v>
      </c>
      <c r="E764" s="3">
        <f t="shared" si="103"/>
        <v>1.5031035917912808E-4</v>
      </c>
      <c r="F764" s="29">
        <f t="shared" si="104"/>
        <v>1.2260112527180494E-2</v>
      </c>
      <c r="G764" s="37">
        <f t="shared" si="99"/>
        <v>3.8769879955853369E-2</v>
      </c>
      <c r="H764" s="35">
        <f t="shared" si="100"/>
        <v>-9.0192227812118095E-2</v>
      </c>
      <c r="I764" s="35">
        <f t="shared" si="105"/>
        <v>1.6280389618948477E-3</v>
      </c>
      <c r="J764" s="5">
        <f t="shared" si="106"/>
        <v>0</v>
      </c>
      <c r="K764" s="5">
        <f t="shared" si="107"/>
        <v>0</v>
      </c>
    </row>
    <row r="765" spans="1:11" x14ac:dyDescent="0.2">
      <c r="A765" s="20">
        <v>42382</v>
      </c>
      <c r="B765" s="21">
        <v>1890.280029</v>
      </c>
      <c r="C765" s="3">
        <f t="shared" si="101"/>
        <v>-2.5282375384065234E-2</v>
      </c>
      <c r="D765" s="29">
        <f t="shared" si="102"/>
        <v>6.3919850506078768E-4</v>
      </c>
      <c r="E765" s="3">
        <f t="shared" si="103"/>
        <v>1.2513881233330154E-4</v>
      </c>
      <c r="F765" s="29">
        <f t="shared" si="104"/>
        <v>1.1186546041263208E-2</v>
      </c>
      <c r="G765" s="37">
        <f t="shared" si="99"/>
        <v>3.5374964640731671E-2</v>
      </c>
      <c r="H765" s="35">
        <f t="shared" si="100"/>
        <v>-8.2294473786236041E-2</v>
      </c>
      <c r="I765" s="35">
        <f t="shared" si="105"/>
        <v>9.5286288364013188E-3</v>
      </c>
      <c r="J765" s="5">
        <f t="shared" si="106"/>
        <v>0</v>
      </c>
      <c r="K765" s="5">
        <f t="shared" si="107"/>
        <v>0</v>
      </c>
    </row>
    <row r="766" spans="1:11" x14ac:dyDescent="0.2">
      <c r="A766" s="20">
        <v>42383</v>
      </c>
      <c r="B766" s="21">
        <v>1921.839966</v>
      </c>
      <c r="C766" s="3">
        <f t="shared" si="101"/>
        <v>1.6558061184935031E-2</v>
      </c>
      <c r="D766" s="29">
        <f t="shared" si="102"/>
        <v>2.7416939020405212E-4</v>
      </c>
      <c r="E766" s="3">
        <f t="shared" si="103"/>
        <v>2.6907552629699765E-4</v>
      </c>
      <c r="F766" s="29">
        <f t="shared" si="104"/>
        <v>1.6403521765066112E-2</v>
      </c>
      <c r="G766" s="37">
        <f t="shared" si="99"/>
        <v>5.1872490425754349E-2</v>
      </c>
      <c r="H766" s="35">
        <f t="shared" si="100"/>
        <v>-0.1206734578231575</v>
      </c>
      <c r="I766" s="35">
        <f t="shared" si="105"/>
        <v>3.0921066992825492E-2</v>
      </c>
      <c r="J766" s="5">
        <f t="shared" si="106"/>
        <v>0</v>
      </c>
      <c r="K766" s="5">
        <f t="shared" si="107"/>
        <v>0</v>
      </c>
    </row>
    <row r="767" spans="1:11" x14ac:dyDescent="0.2">
      <c r="A767" s="20">
        <v>42384</v>
      </c>
      <c r="B767" s="21">
        <v>1880.329956</v>
      </c>
      <c r="C767" s="3">
        <f t="shared" si="101"/>
        <v>-2.183577282074398E-2</v>
      </c>
      <c r="D767" s="29">
        <f t="shared" si="102"/>
        <v>4.7680097467914148E-4</v>
      </c>
      <c r="E767" s="3">
        <f t="shared" si="103"/>
        <v>2.7050180819097294E-4</v>
      </c>
      <c r="F767" s="29">
        <f t="shared" si="104"/>
        <v>1.64469391739306E-2</v>
      </c>
      <c r="G767" s="37">
        <f t="shared" si="99"/>
        <v>5.2009788327868921E-2</v>
      </c>
      <c r="H767" s="35">
        <f t="shared" si="100"/>
        <v>-0.12099286050585199</v>
      </c>
      <c r="I767" s="35">
        <f t="shared" si="105"/>
        <v>1.1468417870723415E-2</v>
      </c>
      <c r="J767" s="5">
        <f t="shared" si="106"/>
        <v>0</v>
      </c>
      <c r="K767" s="5">
        <f t="shared" si="107"/>
        <v>0</v>
      </c>
    </row>
    <row r="768" spans="1:11" x14ac:dyDescent="0.2">
      <c r="A768" s="20">
        <v>42388</v>
      </c>
      <c r="B768" s="21">
        <v>1881.329956</v>
      </c>
      <c r="C768" s="3">
        <f t="shared" si="101"/>
        <v>5.316801874443635E-4</v>
      </c>
      <c r="D768" s="29">
        <f t="shared" si="102"/>
        <v>2.8268382172087351E-7</v>
      </c>
      <c r="E768" s="3">
        <f t="shared" si="103"/>
        <v>3.2826557480766013E-4</v>
      </c>
      <c r="F768" s="29">
        <f t="shared" si="104"/>
        <v>1.8118100750565996E-2</v>
      </c>
      <c r="G768" s="37">
        <f t="shared" si="99"/>
        <v>5.7294465248194801E-2</v>
      </c>
      <c r="H768" s="35">
        <f t="shared" si="100"/>
        <v>-0.13328685742444479</v>
      </c>
      <c r="I768" s="35">
        <f t="shared" si="105"/>
        <v>2.8210803919314686E-2</v>
      </c>
      <c r="J768" s="5">
        <f t="shared" si="106"/>
        <v>0</v>
      </c>
      <c r="K768" s="5">
        <f t="shared" si="107"/>
        <v>0</v>
      </c>
    </row>
    <row r="769" spans="1:11" x14ac:dyDescent="0.2">
      <c r="A769" s="20">
        <v>42389</v>
      </c>
      <c r="B769" s="21">
        <v>1859.329956</v>
      </c>
      <c r="C769" s="3">
        <f t="shared" si="101"/>
        <v>-1.1762766026242346E-2</v>
      </c>
      <c r="D769" s="29">
        <f t="shared" si="102"/>
        <v>1.3836266458812116E-4</v>
      </c>
      <c r="E769" s="3">
        <f t="shared" si="103"/>
        <v>2.3643036533159713E-4</v>
      </c>
      <c r="F769" s="29">
        <f t="shared" si="104"/>
        <v>1.537629231419581E-2</v>
      </c>
      <c r="G769" s="37">
        <f t="shared" si="99"/>
        <v>4.8624105681400159E-2</v>
      </c>
      <c r="H769" s="35">
        <f t="shared" si="100"/>
        <v>-0.11311658487906243</v>
      </c>
      <c r="I769" s="35">
        <f t="shared" si="105"/>
        <v>2.4554383737375004E-2</v>
      </c>
      <c r="J769" s="5">
        <f t="shared" si="106"/>
        <v>0</v>
      </c>
      <c r="K769" s="5">
        <f t="shared" si="107"/>
        <v>0</v>
      </c>
    </row>
    <row r="770" spans="1:11" x14ac:dyDescent="0.2">
      <c r="A770" s="20">
        <v>42390</v>
      </c>
      <c r="B770" s="21">
        <v>1868.98999</v>
      </c>
      <c r="C770" s="3">
        <f t="shared" si="101"/>
        <v>5.1819885399586188E-3</v>
      </c>
      <c r="D770" s="29">
        <f t="shared" si="102"/>
        <v>2.6853005228262459E-5</v>
      </c>
      <c r="E770" s="3">
        <f t="shared" si="103"/>
        <v>2.0897140912342385E-4</v>
      </c>
      <c r="F770" s="29">
        <f t="shared" si="104"/>
        <v>1.4455843424837717E-2</v>
      </c>
      <c r="G770" s="37">
        <f t="shared" si="99"/>
        <v>4.571339072125627E-2</v>
      </c>
      <c r="H770" s="35">
        <f t="shared" si="100"/>
        <v>-0.10634524931959281</v>
      </c>
      <c r="I770" s="35">
        <f t="shared" si="105"/>
        <v>-1.4180501148302006E-2</v>
      </c>
      <c r="J770" s="5">
        <f t="shared" si="106"/>
        <v>0</v>
      </c>
      <c r="K770" s="5">
        <f t="shared" si="107"/>
        <v>0</v>
      </c>
    </row>
    <row r="771" spans="1:11" x14ac:dyDescent="0.2">
      <c r="A771" s="20">
        <v>42391</v>
      </c>
      <c r="B771" s="21">
        <v>1906.900024</v>
      </c>
      <c r="C771" s="3">
        <f t="shared" si="101"/>
        <v>2.0080726790476438E-2</v>
      </c>
      <c r="D771" s="29">
        <f t="shared" si="102"/>
        <v>4.0323558843375815E-4</v>
      </c>
      <c r="E771" s="3">
        <f t="shared" si="103"/>
        <v>1.5797825603277866E-4</v>
      </c>
      <c r="F771" s="29">
        <f t="shared" si="104"/>
        <v>1.2568940131641119E-2</v>
      </c>
      <c r="G771" s="37">
        <f t="shared" si="99"/>
        <v>3.9746478590282519E-2</v>
      </c>
      <c r="H771" s="35">
        <f t="shared" si="100"/>
        <v>-9.2464135969113528E-2</v>
      </c>
      <c r="I771" s="35">
        <f t="shared" si="105"/>
        <v>-1.2674014397149947E-2</v>
      </c>
      <c r="J771" s="5">
        <f t="shared" si="106"/>
        <v>0</v>
      </c>
      <c r="K771" s="5">
        <f t="shared" si="107"/>
        <v>0</v>
      </c>
    </row>
    <row r="772" spans="1:11" x14ac:dyDescent="0.2">
      <c r="A772" s="20">
        <v>42394</v>
      </c>
      <c r="B772" s="21">
        <v>1877.079956</v>
      </c>
      <c r="C772" s="3">
        <f t="shared" si="101"/>
        <v>-1.5761544984816713E-2</v>
      </c>
      <c r="D772" s="29">
        <f t="shared" si="102"/>
        <v>2.4842630030840086E-4</v>
      </c>
      <c r="E772" s="3">
        <f t="shared" si="103"/>
        <v>2.2665030910505292E-4</v>
      </c>
      <c r="F772" s="29">
        <f t="shared" si="104"/>
        <v>1.5054909800628263E-2</v>
      </c>
      <c r="G772" s="37">
        <f t="shared" si="99"/>
        <v>4.7607804938376748E-2</v>
      </c>
      <c r="H772" s="35">
        <f t="shared" si="100"/>
        <v>-0.11075231580614378</v>
      </c>
      <c r="I772" s="35">
        <f t="shared" si="105"/>
        <v>-2.7383092712041996E-2</v>
      </c>
      <c r="J772" s="5">
        <f t="shared" si="106"/>
        <v>0</v>
      </c>
      <c r="K772" s="5">
        <f t="shared" si="107"/>
        <v>0</v>
      </c>
    </row>
    <row r="773" spans="1:11" x14ac:dyDescent="0.2">
      <c r="A773" s="20">
        <v>42395</v>
      </c>
      <c r="B773" s="21">
        <v>1903.630005</v>
      </c>
      <c r="C773" s="3">
        <f t="shared" si="101"/>
        <v>1.4045237921062189E-2</v>
      </c>
      <c r="D773" s="29">
        <f t="shared" si="102"/>
        <v>1.9726870825924331E-4</v>
      </c>
      <c r="E773" s="3">
        <f t="shared" si="103"/>
        <v>2.3274758664199036E-4</v>
      </c>
      <c r="F773" s="29">
        <f t="shared" si="104"/>
        <v>1.52560672075732E-2</v>
      </c>
      <c r="G773" s="37">
        <f t="shared" si="99"/>
        <v>4.824392051253612E-2</v>
      </c>
      <c r="H773" s="35">
        <f t="shared" si="100"/>
        <v>-0.11223214191973371</v>
      </c>
      <c r="I773" s="35">
        <f t="shared" si="105"/>
        <v>-1.6649138613021232E-2</v>
      </c>
      <c r="J773" s="5">
        <f t="shared" si="106"/>
        <v>0</v>
      </c>
      <c r="K773" s="5">
        <f t="shared" si="107"/>
        <v>0</v>
      </c>
    </row>
    <row r="774" spans="1:11" x14ac:dyDescent="0.2">
      <c r="A774" s="20">
        <v>42396</v>
      </c>
      <c r="B774" s="21">
        <v>1882.9499510000001</v>
      </c>
      <c r="C774" s="3">
        <f t="shared" si="101"/>
        <v>-1.0922922453367977E-2</v>
      </c>
      <c r="D774" s="29">
        <f t="shared" si="102"/>
        <v>1.193102349222903E-4</v>
      </c>
      <c r="E774" s="3">
        <f t="shared" si="103"/>
        <v>2.228135006948212E-4</v>
      </c>
      <c r="F774" s="29">
        <f t="shared" si="104"/>
        <v>1.492693875832621E-2</v>
      </c>
      <c r="G774" s="37">
        <f t="shared" si="99"/>
        <v>4.7203124970156503E-2</v>
      </c>
      <c r="H774" s="35">
        <f t="shared" si="100"/>
        <v>-0.1098108894224077</v>
      </c>
      <c r="I774" s="35">
        <f t="shared" si="105"/>
        <v>-3.4539936405522782E-2</v>
      </c>
      <c r="J774" s="5">
        <f t="shared" si="106"/>
        <v>0</v>
      </c>
      <c r="K774" s="5">
        <f t="shared" si="107"/>
        <v>0</v>
      </c>
    </row>
    <row r="775" spans="1:11" x14ac:dyDescent="0.2">
      <c r="A775" s="20">
        <v>42397</v>
      </c>
      <c r="B775" s="21">
        <v>1893.3599850000001</v>
      </c>
      <c r="C775" s="3">
        <f t="shared" si="101"/>
        <v>5.5133506231893649E-3</v>
      </c>
      <c r="D775" s="29">
        <f t="shared" si="102"/>
        <v>3.0397035094222559E-5</v>
      </c>
      <c r="E775" s="3">
        <f t="shared" si="103"/>
        <v>1.9383258627851254E-4</v>
      </c>
      <c r="F775" s="29">
        <f t="shared" si="104"/>
        <v>1.3922377177713314E-2</v>
      </c>
      <c r="G775" s="37">
        <f t="shared" si="99"/>
        <v>4.4026422325520904E-2</v>
      </c>
      <c r="H775" s="35">
        <f t="shared" si="100"/>
        <v>-0.10242077397859976</v>
      </c>
      <c r="I775" s="35">
        <f t="shared" si="105"/>
        <v>-3.9668572387220435E-2</v>
      </c>
      <c r="J775" s="5">
        <f t="shared" si="106"/>
        <v>0</v>
      </c>
      <c r="K775" s="5">
        <f t="shared" si="107"/>
        <v>0</v>
      </c>
    </row>
    <row r="776" spans="1:11" x14ac:dyDescent="0.2">
      <c r="A776" s="20">
        <v>42398</v>
      </c>
      <c r="B776" s="21">
        <v>1940.23999</v>
      </c>
      <c r="C776" s="3">
        <f t="shared" si="101"/>
        <v>2.4458651059441346E-2</v>
      </c>
      <c r="D776" s="29">
        <f t="shared" si="102"/>
        <v>5.9822561164751126E-4</v>
      </c>
      <c r="E776" s="3">
        <f t="shared" si="103"/>
        <v>1.4807063194691134E-4</v>
      </c>
      <c r="F776" s="29">
        <f t="shared" si="104"/>
        <v>1.21684276694613E-2</v>
      </c>
      <c r="G776" s="37">
        <f t="shared" si="99"/>
        <v>3.8479946978512244E-2</v>
      </c>
      <c r="H776" s="35">
        <f t="shared" si="100"/>
        <v>-8.9517742846666234E-2</v>
      </c>
      <c r="I776" s="35">
        <f t="shared" si="105"/>
        <v>-2.2843499850864674E-2</v>
      </c>
      <c r="J776" s="5">
        <f t="shared" si="106"/>
        <v>0</v>
      </c>
      <c r="K776" s="5">
        <f t="shared" si="107"/>
        <v>0</v>
      </c>
    </row>
    <row r="777" spans="1:11" x14ac:dyDescent="0.2">
      <c r="A777" s="20">
        <v>42401</v>
      </c>
      <c r="B777" s="21">
        <v>1939.380005</v>
      </c>
      <c r="C777" s="3">
        <f t="shared" si="101"/>
        <v>-4.433346643196018E-4</v>
      </c>
      <c r="D777" s="29">
        <f t="shared" si="102"/>
        <v>1.9654562458737402E-7</v>
      </c>
      <c r="E777" s="3">
        <f t="shared" si="103"/>
        <v>2.7411402626307933E-4</v>
      </c>
      <c r="F777" s="29">
        <f t="shared" si="104"/>
        <v>1.65563892882198E-2</v>
      </c>
      <c r="G777" s="37">
        <f t="shared" si="99"/>
        <v>5.2355899979188533E-2</v>
      </c>
      <c r="H777" s="35">
        <f t="shared" si="100"/>
        <v>-0.12179803661008014</v>
      </c>
      <c r="I777" s="35">
        <f t="shared" si="105"/>
        <v>1.2423579588263891E-2</v>
      </c>
      <c r="J777" s="5">
        <f t="shared" si="106"/>
        <v>0</v>
      </c>
      <c r="K777" s="5">
        <f t="shared" si="107"/>
        <v>0</v>
      </c>
    </row>
    <row r="778" spans="1:11" x14ac:dyDescent="0.2">
      <c r="A778" s="20">
        <v>42402</v>
      </c>
      <c r="B778" s="21">
        <v>1903.030029</v>
      </c>
      <c r="C778" s="3">
        <f t="shared" si="101"/>
        <v>-1.8920968934657827E-2</v>
      </c>
      <c r="D778" s="29">
        <f t="shared" si="102"/>
        <v>3.5800306542628653E-4</v>
      </c>
      <c r="E778" s="3">
        <f t="shared" si="103"/>
        <v>1.9741713168430159E-4</v>
      </c>
      <c r="F778" s="29">
        <f t="shared" si="104"/>
        <v>1.4050520690860591E-2</v>
      </c>
      <c r="G778" s="37">
        <f t="shared" si="99"/>
        <v>4.4431647694442036E-2</v>
      </c>
      <c r="H778" s="35">
        <f t="shared" si="100"/>
        <v>-0.10336346915409686</v>
      </c>
      <c r="I778" s="35">
        <f t="shared" si="105"/>
        <v>2.7673275634855928E-3</v>
      </c>
      <c r="J778" s="5">
        <f t="shared" si="106"/>
        <v>0</v>
      </c>
      <c r="K778" s="5">
        <f t="shared" si="107"/>
        <v>0</v>
      </c>
    </row>
    <row r="779" spans="1:11" x14ac:dyDescent="0.2">
      <c r="A779" s="20">
        <v>42403</v>
      </c>
      <c r="B779" s="21">
        <v>1912.530029</v>
      </c>
      <c r="C779" s="3">
        <f t="shared" si="101"/>
        <v>4.9796200223488655E-3</v>
      </c>
      <c r="D779" s="29">
        <f t="shared" si="102"/>
        <v>2.4796615566977716E-5</v>
      </c>
      <c r="E779" s="3">
        <f t="shared" si="103"/>
        <v>2.4238119313205739E-4</v>
      </c>
      <c r="F779" s="29">
        <f t="shared" si="104"/>
        <v>1.5568596376425763E-2</v>
      </c>
      <c r="G779" s="37">
        <f t="shared" si="99"/>
        <v>4.9232224521349573E-2</v>
      </c>
      <c r="H779" s="35">
        <f t="shared" si="100"/>
        <v>-0.11453128084954292</v>
      </c>
      <c r="I779" s="35">
        <f t="shared" si="105"/>
        <v>1.2157257973786414E-3</v>
      </c>
      <c r="J779" s="5">
        <f t="shared" si="106"/>
        <v>0</v>
      </c>
      <c r="K779" s="5">
        <f t="shared" si="107"/>
        <v>0</v>
      </c>
    </row>
    <row r="780" spans="1:11" x14ac:dyDescent="0.2">
      <c r="A780" s="20">
        <v>42404</v>
      </c>
      <c r="B780" s="21">
        <v>1915.4499510000001</v>
      </c>
      <c r="C780" s="3">
        <f t="shared" si="101"/>
        <v>1.5255683580189725E-3</v>
      </c>
      <c r="D780" s="29">
        <f t="shared" si="102"/>
        <v>2.3273588149887037E-6</v>
      </c>
      <c r="E780" s="3">
        <f t="shared" si="103"/>
        <v>1.8145751141383508E-4</v>
      </c>
      <c r="F780" s="29">
        <f t="shared" si="104"/>
        <v>1.347061659367659E-2</v>
      </c>
      <c r="G780" s="37">
        <f t="shared" si="99"/>
        <v>4.2597829922876952E-2</v>
      </c>
      <c r="H780" s="35">
        <f t="shared" si="100"/>
        <v>-9.9097371079838112E-2</v>
      </c>
      <c r="I780" s="35">
        <f t="shared" si="105"/>
        <v>3.4220615146456863E-2</v>
      </c>
      <c r="J780" s="5">
        <f t="shared" si="106"/>
        <v>0</v>
      </c>
      <c r="K780" s="5">
        <f t="shared" si="107"/>
        <v>0</v>
      </c>
    </row>
    <row r="781" spans="1:11" x14ac:dyDescent="0.2">
      <c r="A781" s="20">
        <v>42405</v>
      </c>
      <c r="B781" s="21">
        <v>1880.0500489999999</v>
      </c>
      <c r="C781" s="3">
        <f t="shared" si="101"/>
        <v>-1.8654158095200504E-2</v>
      </c>
      <c r="D781" s="29">
        <f t="shared" si="102"/>
        <v>3.4797761424073452E-4</v>
      </c>
      <c r="E781" s="3">
        <f t="shared" si="103"/>
        <v>1.3130106868615809E-4</v>
      </c>
      <c r="F781" s="29">
        <f t="shared" si="104"/>
        <v>1.1458667840816318E-2</v>
      </c>
      <c r="G781" s="37">
        <f t="shared" si="99"/>
        <v>3.6235489328303283E-2</v>
      </c>
      <c r="H781" s="35">
        <f t="shared" si="100"/>
        <v>-8.4296353563727916E-2</v>
      </c>
      <c r="I781" s="35">
        <f t="shared" si="105"/>
        <v>3.5943096053312217E-2</v>
      </c>
      <c r="J781" s="5">
        <f t="shared" si="106"/>
        <v>0</v>
      </c>
      <c r="K781" s="5">
        <f t="shared" si="107"/>
        <v>0</v>
      </c>
    </row>
    <row r="782" spans="1:11" x14ac:dyDescent="0.2">
      <c r="A782" s="20">
        <v>42408</v>
      </c>
      <c r="B782" s="21">
        <v>1853.4399410000001</v>
      </c>
      <c r="C782" s="3">
        <f t="shared" si="101"/>
        <v>-1.4255058233664721E-2</v>
      </c>
      <c r="D782" s="29">
        <f t="shared" si="102"/>
        <v>2.0320668524517234E-4</v>
      </c>
      <c r="E782" s="3">
        <f t="shared" si="103"/>
        <v>1.919705014414395E-4</v>
      </c>
      <c r="F782" s="29">
        <f t="shared" si="104"/>
        <v>1.3855341982117925E-2</v>
      </c>
      <c r="G782" s="37">
        <f t="shared" si="99"/>
        <v>4.3814438424044588E-2</v>
      </c>
      <c r="H782" s="35">
        <f t="shared" si="100"/>
        <v>-0.10192762568006945</v>
      </c>
      <c r="I782" s="35">
        <f t="shared" si="105"/>
        <v>4.1036896326858439E-2</v>
      </c>
      <c r="J782" s="5">
        <f t="shared" si="106"/>
        <v>0</v>
      </c>
      <c r="K782" s="5">
        <f t="shared" si="107"/>
        <v>0</v>
      </c>
    </row>
    <row r="783" spans="1:11" x14ac:dyDescent="0.2">
      <c r="A783" s="20">
        <v>42409</v>
      </c>
      <c r="B783" s="21">
        <v>1852.209961</v>
      </c>
      <c r="C783" s="3">
        <f t="shared" si="101"/>
        <v>-6.638403938297871E-4</v>
      </c>
      <c r="D783" s="29">
        <f t="shared" si="102"/>
        <v>4.4068406848008683E-7</v>
      </c>
      <c r="E783" s="3">
        <f t="shared" si="103"/>
        <v>1.9511663290648471E-4</v>
      </c>
      <c r="F783" s="29">
        <f t="shared" si="104"/>
        <v>1.3968415547458656E-2</v>
      </c>
      <c r="G783" s="37">
        <f t="shared" si="99"/>
        <v>4.4172008433677176E-2</v>
      </c>
      <c r="H783" s="35">
        <f t="shared" si="100"/>
        <v>-0.10275945791179898</v>
      </c>
      <c r="I783" s="35">
        <f t="shared" si="105"/>
        <v>5.2510231234528588E-2</v>
      </c>
      <c r="J783" s="5">
        <f t="shared" si="106"/>
        <v>0</v>
      </c>
      <c r="K783" s="5">
        <f t="shared" si="107"/>
        <v>0</v>
      </c>
    </row>
    <row r="784" spans="1:11" x14ac:dyDescent="0.2">
      <c r="A784" s="20">
        <v>42410</v>
      </c>
      <c r="B784" s="21">
        <v>1851.8599850000001</v>
      </c>
      <c r="C784" s="3">
        <f t="shared" si="101"/>
        <v>-1.8896835434723531E-4</v>
      </c>
      <c r="D784" s="29">
        <f t="shared" si="102"/>
        <v>3.5709038944702283E-8</v>
      </c>
      <c r="E784" s="3">
        <f t="shared" si="103"/>
        <v>1.4060736723184341E-4</v>
      </c>
      <c r="F784" s="29">
        <f t="shared" si="104"/>
        <v>1.1857797739540146E-2</v>
      </c>
      <c r="G784" s="37">
        <f t="shared" ref="G784:G847" si="108">SQRT(T_)*F784</f>
        <v>3.7497648890542912E-2</v>
      </c>
      <c r="H784" s="35">
        <f t="shared" ref="H784:H847" si="109">G784*factor_var6</f>
        <v>-8.7232575778044399E-2</v>
      </c>
      <c r="I784" s="35">
        <f t="shared" si="105"/>
        <v>6.3015813250569583E-2</v>
      </c>
      <c r="J784" s="5">
        <f t="shared" si="106"/>
        <v>0</v>
      </c>
      <c r="K784" s="5">
        <f t="shared" si="107"/>
        <v>0</v>
      </c>
    </row>
    <row r="785" spans="1:11" x14ac:dyDescent="0.2">
      <c r="A785" s="20">
        <v>42411</v>
      </c>
      <c r="B785" s="21">
        <v>1829.079956</v>
      </c>
      <c r="C785" s="3">
        <f t="shared" ref="C785:C848" si="110">LN(B785/B784)</f>
        <v>-1.2377447169312198E-2</v>
      </c>
      <c r="D785" s="29">
        <f t="shared" ref="D785:D848" si="111">C785^2</f>
        <v>1.5320119842911453E-4</v>
      </c>
      <c r="E785" s="3">
        <f t="shared" ref="E785:E848" si="112">E784*lambda+D784*(1-lambda)</f>
        <v>1.0124730293783178E-4</v>
      </c>
      <c r="F785" s="29">
        <f t="shared" ref="F785:F848" si="113">SQRT(E785)</f>
        <v>1.0062171879759945E-2</v>
      </c>
      <c r="G785" s="37">
        <f t="shared" si="108"/>
        <v>3.1819381348139344E-2</v>
      </c>
      <c r="H785" s="35">
        <f t="shared" si="109"/>
        <v>-7.402295015253875E-2</v>
      </c>
      <c r="I785" s="35">
        <f t="shared" ref="I785:I848" si="114">LN(B796/B786)</f>
        <v>3.5531666750429562E-2</v>
      </c>
      <c r="J785" s="5">
        <f t="shared" ref="J785:J848" si="115">IF(I785&lt;H785, 1, 0)</f>
        <v>0</v>
      </c>
      <c r="K785" s="5">
        <f t="shared" si="107"/>
        <v>0</v>
      </c>
    </row>
    <row r="786" spans="1:11" x14ac:dyDescent="0.2">
      <c r="A786" s="20">
        <v>42412</v>
      </c>
      <c r="B786" s="21">
        <v>1864.780029</v>
      </c>
      <c r="C786" s="3">
        <f t="shared" si="110"/>
        <v>1.933001507774379E-2</v>
      </c>
      <c r="D786" s="29">
        <f t="shared" si="111"/>
        <v>3.7364948290580225E-4</v>
      </c>
      <c r="E786" s="3">
        <f t="shared" si="112"/>
        <v>1.1579439367539095E-4</v>
      </c>
      <c r="F786" s="29">
        <f t="shared" si="113"/>
        <v>1.0760780346953977E-2</v>
      </c>
      <c r="G786" s="37">
        <f t="shared" si="108"/>
        <v>3.4028575297151503E-2</v>
      </c>
      <c r="H786" s="35">
        <f t="shared" si="109"/>
        <v>-7.9162303799167069E-2</v>
      </c>
      <c r="I786" s="35">
        <f t="shared" si="114"/>
        <v>4.2738314731904523E-2</v>
      </c>
      <c r="J786" s="5">
        <f t="shared" si="115"/>
        <v>0</v>
      </c>
      <c r="K786" s="5">
        <f t="shared" ref="K786:K849" si="116">IF(J785*J786=0, 0, 1)</f>
        <v>0</v>
      </c>
    </row>
    <row r="787" spans="1:11" x14ac:dyDescent="0.2">
      <c r="A787" s="20">
        <v>42416</v>
      </c>
      <c r="B787" s="21">
        <v>1895.579956</v>
      </c>
      <c r="C787" s="3">
        <f t="shared" si="110"/>
        <v>1.638173787203618E-2</v>
      </c>
      <c r="D787" s="29">
        <f t="shared" si="111"/>
        <v>2.6836133570810444E-4</v>
      </c>
      <c r="E787" s="3">
        <f t="shared" si="112"/>
        <v>1.879938186599061E-4</v>
      </c>
      <c r="F787" s="29">
        <f t="shared" si="113"/>
        <v>1.3711083788669155E-2</v>
      </c>
      <c r="G787" s="37">
        <f t="shared" si="108"/>
        <v>4.3358253961605295E-2</v>
      </c>
      <c r="H787" s="35">
        <f t="shared" si="109"/>
        <v>-0.10086638192570334</v>
      </c>
      <c r="I787" s="35">
        <f t="shared" si="114"/>
        <v>3.0478153792714947E-2</v>
      </c>
      <c r="J787" s="5">
        <f t="shared" si="115"/>
        <v>0</v>
      </c>
      <c r="K787" s="5">
        <f t="shared" si="116"/>
        <v>0</v>
      </c>
    </row>
    <row r="788" spans="1:11" x14ac:dyDescent="0.2">
      <c r="A788" s="20">
        <v>42417</v>
      </c>
      <c r="B788" s="21">
        <v>1926.8199460000001</v>
      </c>
      <c r="C788" s="3">
        <f t="shared" si="110"/>
        <v>1.6346110504470802E-2</v>
      </c>
      <c r="D788" s="29">
        <f t="shared" si="111"/>
        <v>2.6719532862437074E-4</v>
      </c>
      <c r="E788" s="3">
        <f t="shared" si="112"/>
        <v>2.1049672343340163E-4</v>
      </c>
      <c r="F788" s="29">
        <f t="shared" si="113"/>
        <v>1.4508505210165576E-2</v>
      </c>
      <c r="G788" s="37">
        <f t="shared" si="108"/>
        <v>4.5879921908543141E-2</v>
      </c>
      <c r="H788" s="35">
        <f t="shared" si="109"/>
        <v>-0.10673265879309912</v>
      </c>
      <c r="I788" s="35">
        <f t="shared" si="114"/>
        <v>3.8647419994268135E-2</v>
      </c>
      <c r="J788" s="5">
        <f t="shared" si="115"/>
        <v>0</v>
      </c>
      <c r="K788" s="5">
        <f t="shared" si="116"/>
        <v>0</v>
      </c>
    </row>
    <row r="789" spans="1:11" x14ac:dyDescent="0.2">
      <c r="A789" s="20">
        <v>42418</v>
      </c>
      <c r="B789" s="21">
        <v>1917.829956</v>
      </c>
      <c r="C789" s="3">
        <f t="shared" si="110"/>
        <v>-4.6766320024294265E-3</v>
      </c>
      <c r="D789" s="29">
        <f t="shared" si="111"/>
        <v>2.1870886886147068E-5</v>
      </c>
      <c r="E789" s="3">
        <f t="shared" si="112"/>
        <v>2.2637233288687298E-4</v>
      </c>
      <c r="F789" s="29">
        <f t="shared" si="113"/>
        <v>1.5045674889710764E-2</v>
      </c>
      <c r="G789" s="37">
        <f t="shared" si="108"/>
        <v>4.7578601585888697E-2</v>
      </c>
      <c r="H789" s="35">
        <f t="shared" si="109"/>
        <v>-0.11068437864916834</v>
      </c>
      <c r="I789" s="35">
        <f t="shared" si="114"/>
        <v>4.1973893358826592E-2</v>
      </c>
      <c r="J789" s="5">
        <f t="shared" si="115"/>
        <v>0</v>
      </c>
      <c r="K789" s="5">
        <f t="shared" si="116"/>
        <v>0</v>
      </c>
    </row>
    <row r="790" spans="1:11" x14ac:dyDescent="0.2">
      <c r="A790" s="20">
        <v>42419</v>
      </c>
      <c r="B790" s="21">
        <v>1917.780029</v>
      </c>
      <c r="C790" s="3">
        <f t="shared" si="110"/>
        <v>-2.6033408087892532E-5</v>
      </c>
      <c r="D790" s="29">
        <f t="shared" si="111"/>
        <v>6.777383366707483E-10</v>
      </c>
      <c r="E790" s="3">
        <f t="shared" si="112"/>
        <v>1.6911192800666972E-4</v>
      </c>
      <c r="F790" s="29">
        <f t="shared" si="113"/>
        <v>1.3004304210786124E-2</v>
      </c>
      <c r="G790" s="37">
        <f t="shared" si="108"/>
        <v>4.1123220691802548E-2</v>
      </c>
      <c r="H790" s="35">
        <f t="shared" si="109"/>
        <v>-9.5666917030087173E-2</v>
      </c>
      <c r="I790" s="35">
        <f t="shared" si="114"/>
        <v>2.8507785140085385E-2</v>
      </c>
      <c r="J790" s="5">
        <f t="shared" si="115"/>
        <v>0</v>
      </c>
      <c r="K790" s="5">
        <f t="shared" si="116"/>
        <v>0</v>
      </c>
    </row>
    <row r="791" spans="1:11" x14ac:dyDescent="0.2">
      <c r="A791" s="20">
        <v>42422</v>
      </c>
      <c r="B791" s="21">
        <v>1945.5</v>
      </c>
      <c r="C791" s="3">
        <f t="shared" si="110"/>
        <v>1.43507312538776E-2</v>
      </c>
      <c r="D791" s="29">
        <f t="shared" si="111"/>
        <v>2.0594348752101934E-4</v>
      </c>
      <c r="E791" s="3">
        <f t="shared" si="112"/>
        <v>1.2176077793153646E-4</v>
      </c>
      <c r="F791" s="29">
        <f t="shared" si="113"/>
        <v>1.103452662924588E-2</v>
      </c>
      <c r="G791" s="37">
        <f t="shared" si="108"/>
        <v>3.4894237050197341E-2</v>
      </c>
      <c r="H791" s="35">
        <f t="shared" si="109"/>
        <v>-8.117613417800372E-2</v>
      </c>
      <c r="I791" s="35">
        <f t="shared" si="114"/>
        <v>2.9736606412219545E-2</v>
      </c>
      <c r="J791" s="5">
        <f t="shared" si="115"/>
        <v>0</v>
      </c>
      <c r="K791" s="5">
        <f t="shared" si="116"/>
        <v>0</v>
      </c>
    </row>
    <row r="792" spans="1:11" x14ac:dyDescent="0.2">
      <c r="A792" s="20">
        <v>42423</v>
      </c>
      <c r="B792" s="21">
        <v>1921.2700199999999</v>
      </c>
      <c r="C792" s="3">
        <f t="shared" si="110"/>
        <v>-1.2532577326809282E-2</v>
      </c>
      <c r="D792" s="29">
        <f t="shared" si="111"/>
        <v>1.5706549445245409E-4</v>
      </c>
      <c r="E792" s="3">
        <f t="shared" si="112"/>
        <v>1.4533193661659169E-4</v>
      </c>
      <c r="F792" s="29">
        <f t="shared" si="113"/>
        <v>1.2055369617585007E-2</v>
      </c>
      <c r="G792" s="37">
        <f t="shared" si="108"/>
        <v>3.8122426026761691E-2</v>
      </c>
      <c r="H792" s="35">
        <f t="shared" si="109"/>
        <v>-8.8686024740636277E-2</v>
      </c>
      <c r="I792" s="35">
        <f t="shared" si="114"/>
        <v>3.0346319314722141E-2</v>
      </c>
      <c r="J792" s="5">
        <f t="shared" si="115"/>
        <v>0</v>
      </c>
      <c r="K792" s="5">
        <f t="shared" si="116"/>
        <v>0</v>
      </c>
    </row>
    <row r="793" spans="1:11" x14ac:dyDescent="0.2">
      <c r="A793" s="20">
        <v>42424</v>
      </c>
      <c r="B793" s="21">
        <v>1929.8000489999999</v>
      </c>
      <c r="C793" s="3">
        <f t="shared" si="110"/>
        <v>4.4299598797164323E-3</v>
      </c>
      <c r="D793" s="29">
        <f t="shared" si="111"/>
        <v>1.9624544535897229E-5</v>
      </c>
      <c r="E793" s="3">
        <f t="shared" si="112"/>
        <v>1.4861733281063317E-4</v>
      </c>
      <c r="F793" s="29">
        <f t="shared" si="113"/>
        <v>1.2190870879909818E-2</v>
      </c>
      <c r="G793" s="37">
        <f t="shared" si="108"/>
        <v>3.8550918641536057E-2</v>
      </c>
      <c r="H793" s="35">
        <f t="shared" si="109"/>
        <v>-8.9682847624058828E-2</v>
      </c>
      <c r="I793" s="35">
        <f t="shared" si="114"/>
        <v>1.9217745295412696E-2</v>
      </c>
      <c r="J793" s="5">
        <f t="shared" si="115"/>
        <v>0</v>
      </c>
      <c r="K793" s="5">
        <f t="shared" si="116"/>
        <v>0</v>
      </c>
    </row>
    <row r="794" spans="1:11" x14ac:dyDescent="0.2">
      <c r="A794" s="20">
        <v>42425</v>
      </c>
      <c r="B794" s="21">
        <v>1951.6999510000001</v>
      </c>
      <c r="C794" s="3">
        <f t="shared" si="110"/>
        <v>1.1284366553322904E-2</v>
      </c>
      <c r="D794" s="29">
        <f t="shared" si="111"/>
        <v>1.2733692850975262E-4</v>
      </c>
      <c r="E794" s="3">
        <f t="shared" si="112"/>
        <v>1.124993520937071E-4</v>
      </c>
      <c r="F794" s="29">
        <f t="shared" si="113"/>
        <v>1.0606571175158687E-2</v>
      </c>
      <c r="G794" s="37">
        <f t="shared" si="108"/>
        <v>3.3540923078190191E-2</v>
      </c>
      <c r="H794" s="35">
        <f t="shared" si="109"/>
        <v>-7.8027855096315116E-2</v>
      </c>
      <c r="I794" s="35">
        <f t="shared" si="114"/>
        <v>3.7352155981928079E-2</v>
      </c>
      <c r="J794" s="5">
        <f t="shared" si="115"/>
        <v>0</v>
      </c>
      <c r="K794" s="5">
        <f t="shared" si="116"/>
        <v>0</v>
      </c>
    </row>
    <row r="795" spans="1:11" x14ac:dyDescent="0.2">
      <c r="A795" s="20">
        <v>42426</v>
      </c>
      <c r="B795" s="21">
        <v>1948.0500489999999</v>
      </c>
      <c r="C795" s="3">
        <f t="shared" si="110"/>
        <v>-1.8718651532711654E-3</v>
      </c>
      <c r="D795" s="29">
        <f t="shared" si="111"/>
        <v>3.5038791520308835E-6</v>
      </c>
      <c r="E795" s="3">
        <f t="shared" si="112"/>
        <v>1.1665387349019984E-4</v>
      </c>
      <c r="F795" s="29">
        <f t="shared" si="113"/>
        <v>1.0800642272115109E-2</v>
      </c>
      <c r="G795" s="37">
        <f t="shared" si="108"/>
        <v>3.415462977257986E-2</v>
      </c>
      <c r="H795" s="35">
        <f t="shared" si="109"/>
        <v>-7.9455550360093163E-2</v>
      </c>
      <c r="I795" s="35">
        <f t="shared" si="114"/>
        <v>4.4244519162680442E-2</v>
      </c>
      <c r="J795" s="5">
        <f t="shared" si="115"/>
        <v>0</v>
      </c>
      <c r="K795" s="5">
        <f t="shared" si="116"/>
        <v>0</v>
      </c>
    </row>
    <row r="796" spans="1:11" x14ac:dyDescent="0.2">
      <c r="A796" s="20">
        <v>42429</v>
      </c>
      <c r="B796" s="21">
        <v>1932.2299800000001</v>
      </c>
      <c r="C796" s="3">
        <f t="shared" si="110"/>
        <v>-8.1541314223962831E-3</v>
      </c>
      <c r="D796" s="29">
        <f t="shared" si="111"/>
        <v>6.6489859253710426E-5</v>
      </c>
      <c r="E796" s="3">
        <f t="shared" si="112"/>
        <v>8.4971875075512537E-5</v>
      </c>
      <c r="F796" s="29">
        <f t="shared" si="113"/>
        <v>9.2180190429133162E-3</v>
      </c>
      <c r="G796" s="37">
        <f t="shared" si="108"/>
        <v>2.9149935690411487E-2</v>
      </c>
      <c r="H796" s="35">
        <f t="shared" si="109"/>
        <v>-6.7812890921815985E-2</v>
      </c>
      <c r="I796" s="35">
        <f t="shared" si="114"/>
        <v>1.8817502344168843E-2</v>
      </c>
      <c r="J796" s="5">
        <f t="shared" si="115"/>
        <v>0</v>
      </c>
      <c r="K796" s="5">
        <f t="shared" si="116"/>
        <v>0</v>
      </c>
    </row>
    <row r="797" spans="1:11" x14ac:dyDescent="0.2">
      <c r="A797" s="20">
        <v>42430</v>
      </c>
      <c r="B797" s="21">
        <v>1978.349976</v>
      </c>
      <c r="C797" s="3">
        <f t="shared" si="110"/>
        <v>2.3588385853510946E-2</v>
      </c>
      <c r="D797" s="29">
        <f t="shared" si="111"/>
        <v>5.5641194717411533E-4</v>
      </c>
      <c r="E797" s="3">
        <f t="shared" si="112"/>
        <v>7.9796910645407951E-5</v>
      </c>
      <c r="F797" s="29">
        <f t="shared" si="113"/>
        <v>8.9329116555246398E-3</v>
      </c>
      <c r="G797" s="37">
        <f t="shared" si="108"/>
        <v>2.8248346968523304E-2</v>
      </c>
      <c r="H797" s="35">
        <f t="shared" si="109"/>
        <v>-6.5715481915392213E-2</v>
      </c>
      <c r="I797" s="35">
        <f t="shared" si="114"/>
        <v>2.0316280663722593E-2</v>
      </c>
      <c r="J797" s="5">
        <f t="shared" si="115"/>
        <v>0</v>
      </c>
      <c r="K797" s="5">
        <f t="shared" si="116"/>
        <v>0</v>
      </c>
    </row>
    <row r="798" spans="1:11" x14ac:dyDescent="0.2">
      <c r="A798" s="20">
        <v>42431</v>
      </c>
      <c r="B798" s="21">
        <v>1986.4499510000001</v>
      </c>
      <c r="C798" s="3">
        <f t="shared" si="110"/>
        <v>4.0859495652811485E-3</v>
      </c>
      <c r="D798" s="29">
        <f t="shared" si="111"/>
        <v>1.6694983850021207E-5</v>
      </c>
      <c r="E798" s="3">
        <f t="shared" si="112"/>
        <v>2.1324912087344604E-4</v>
      </c>
      <c r="F798" s="29">
        <f t="shared" si="113"/>
        <v>1.4603051765759307E-2</v>
      </c>
      <c r="G798" s="37">
        <f t="shared" si="108"/>
        <v>4.6178904369143063E-2</v>
      </c>
      <c r="H798" s="35">
        <f t="shared" si="109"/>
        <v>-0.10742819600469125</v>
      </c>
      <c r="I798" s="35">
        <f t="shared" si="114"/>
        <v>2.3397229474807338E-2</v>
      </c>
      <c r="J798" s="5">
        <f t="shared" si="115"/>
        <v>0</v>
      </c>
      <c r="K798" s="5">
        <f t="shared" si="116"/>
        <v>0</v>
      </c>
    </row>
    <row r="799" spans="1:11" x14ac:dyDescent="0.2">
      <c r="A799" s="20">
        <v>42432</v>
      </c>
      <c r="B799" s="21">
        <v>1993.400024</v>
      </c>
      <c r="C799" s="3">
        <f t="shared" si="110"/>
        <v>3.4926341991238E-3</v>
      </c>
      <c r="D799" s="29">
        <f t="shared" si="111"/>
        <v>1.2198493648889148E-5</v>
      </c>
      <c r="E799" s="3">
        <f t="shared" si="112"/>
        <v>1.5821396250688708E-4</v>
      </c>
      <c r="F799" s="29">
        <f t="shared" si="113"/>
        <v>1.2578313182095884E-2</v>
      </c>
      <c r="G799" s="37">
        <f t="shared" si="108"/>
        <v>3.9776118778343257E-2</v>
      </c>
      <c r="H799" s="35">
        <f t="shared" si="109"/>
        <v>-9.25330893575948E-2</v>
      </c>
      <c r="I799" s="35">
        <f t="shared" si="114"/>
        <v>2.4492756620318395E-2</v>
      </c>
      <c r="J799" s="5">
        <f t="shared" si="115"/>
        <v>0</v>
      </c>
      <c r="K799" s="5">
        <f t="shared" si="116"/>
        <v>0</v>
      </c>
    </row>
    <row r="800" spans="1:11" x14ac:dyDescent="0.2">
      <c r="A800" s="20">
        <v>42433</v>
      </c>
      <c r="B800" s="21">
        <v>1999.98999</v>
      </c>
      <c r="C800" s="3">
        <f t="shared" si="110"/>
        <v>3.300439956470432E-3</v>
      </c>
      <c r="D800" s="29">
        <f t="shared" si="111"/>
        <v>1.0892903906266548E-5</v>
      </c>
      <c r="E800" s="3">
        <f t="shared" si="112"/>
        <v>1.1732963122664765E-4</v>
      </c>
      <c r="F800" s="29">
        <f t="shared" si="113"/>
        <v>1.0831880318146414E-2</v>
      </c>
      <c r="G800" s="37">
        <f t="shared" si="108"/>
        <v>3.4253413147691966E-2</v>
      </c>
      <c r="H800" s="35">
        <f t="shared" si="109"/>
        <v>-7.9685354854775792E-2</v>
      </c>
      <c r="I800" s="35">
        <f t="shared" si="114"/>
        <v>2.4593225718014453E-2</v>
      </c>
      <c r="J800" s="5">
        <f t="shared" si="115"/>
        <v>0</v>
      </c>
      <c r="K800" s="5">
        <f t="shared" si="116"/>
        <v>0</v>
      </c>
    </row>
    <row r="801" spans="1:11" x14ac:dyDescent="0.2">
      <c r="A801" s="20">
        <v>42436</v>
      </c>
      <c r="B801" s="21">
        <v>2001.76001</v>
      </c>
      <c r="C801" s="3">
        <f t="shared" si="110"/>
        <v>8.8462303513638313E-4</v>
      </c>
      <c r="D801" s="29">
        <f t="shared" si="111"/>
        <v>7.825579142939065E-7</v>
      </c>
      <c r="E801" s="3">
        <f t="shared" si="112"/>
        <v>8.7527347576940934E-5</v>
      </c>
      <c r="F801" s="29">
        <f t="shared" si="113"/>
        <v>9.3556051422097192E-3</v>
      </c>
      <c r="G801" s="37">
        <f t="shared" si="108"/>
        <v>2.958502113856621E-2</v>
      </c>
      <c r="H801" s="35">
        <f t="shared" si="109"/>
        <v>-6.8825051029156842E-2</v>
      </c>
      <c r="I801" s="35">
        <f t="shared" si="114"/>
        <v>3.5019208792214825E-2</v>
      </c>
      <c r="J801" s="5">
        <f t="shared" si="115"/>
        <v>0</v>
      </c>
      <c r="K801" s="5">
        <f t="shared" si="116"/>
        <v>0</v>
      </c>
    </row>
    <row r="802" spans="1:11" x14ac:dyDescent="0.2">
      <c r="A802" s="20">
        <v>42437</v>
      </c>
      <c r="B802" s="21">
        <v>1979.26001</v>
      </c>
      <c r="C802" s="3">
        <f t="shared" si="110"/>
        <v>-1.1303756054675167E-2</v>
      </c>
      <c r="D802" s="29">
        <f t="shared" si="111"/>
        <v>1.2777490094360549E-4</v>
      </c>
      <c r="E802" s="3">
        <f t="shared" si="112"/>
        <v>6.3238806471399759E-5</v>
      </c>
      <c r="F802" s="29">
        <f t="shared" si="113"/>
        <v>7.9522830980417042E-3</v>
      </c>
      <c r="G802" s="37">
        <f t="shared" si="108"/>
        <v>2.5147327188271871E-2</v>
      </c>
      <c r="H802" s="35">
        <f t="shared" si="109"/>
        <v>-5.8501431142245701E-2</v>
      </c>
      <c r="I802" s="35">
        <f t="shared" si="114"/>
        <v>2.3573026426166082E-2</v>
      </c>
      <c r="J802" s="5">
        <f t="shared" si="115"/>
        <v>0</v>
      </c>
      <c r="K802" s="5">
        <f t="shared" si="116"/>
        <v>0</v>
      </c>
    </row>
    <row r="803" spans="1:11" x14ac:dyDescent="0.2">
      <c r="A803" s="20">
        <v>42438</v>
      </c>
      <c r="B803" s="21">
        <v>1989.26001</v>
      </c>
      <c r="C803" s="3">
        <f t="shared" si="110"/>
        <v>5.0396727822188481E-3</v>
      </c>
      <c r="D803" s="29">
        <f t="shared" si="111"/>
        <v>2.5398301751837465E-5</v>
      </c>
      <c r="E803" s="3">
        <f t="shared" si="112"/>
        <v>8.130891292361736E-5</v>
      </c>
      <c r="F803" s="29">
        <f t="shared" si="113"/>
        <v>9.0171454975295461E-3</v>
      </c>
      <c r="G803" s="37">
        <f t="shared" si="108"/>
        <v>2.8514717765325572E-2</v>
      </c>
      <c r="H803" s="35">
        <f t="shared" si="109"/>
        <v>-6.6335153052239734E-2</v>
      </c>
      <c r="I803" s="35">
        <f t="shared" si="114"/>
        <v>2.3039091882549701E-2</v>
      </c>
      <c r="J803" s="5">
        <f t="shared" si="115"/>
        <v>0</v>
      </c>
      <c r="K803" s="5">
        <f t="shared" si="116"/>
        <v>0</v>
      </c>
    </row>
    <row r="804" spans="1:11" x14ac:dyDescent="0.2">
      <c r="A804" s="20">
        <v>42439</v>
      </c>
      <c r="B804" s="21">
        <v>1989.5699460000001</v>
      </c>
      <c r="C804" s="3">
        <f t="shared" si="110"/>
        <v>1.557925340134523E-4</v>
      </c>
      <c r="D804" s="29">
        <f t="shared" si="111"/>
        <v>2.4271313654332694E-8</v>
      </c>
      <c r="E804" s="3">
        <f t="shared" si="112"/>
        <v>6.5653941795518989E-5</v>
      </c>
      <c r="F804" s="29">
        <f t="shared" si="113"/>
        <v>8.1027120025037903E-3</v>
      </c>
      <c r="G804" s="37">
        <f t="shared" si="108"/>
        <v>2.562302515229593E-2</v>
      </c>
      <c r="H804" s="35">
        <f t="shared" si="109"/>
        <v>-5.9608070089538626E-2</v>
      </c>
      <c r="I804" s="35">
        <f t="shared" si="114"/>
        <v>7.3216535212915065E-3</v>
      </c>
      <c r="J804" s="5">
        <f t="shared" si="115"/>
        <v>0</v>
      </c>
      <c r="K804" s="5">
        <f t="shared" si="116"/>
        <v>0</v>
      </c>
    </row>
    <row r="805" spans="1:11" x14ac:dyDescent="0.2">
      <c r="A805" s="20">
        <v>42440</v>
      </c>
      <c r="B805" s="21">
        <v>2022.1899410000001</v>
      </c>
      <c r="C805" s="3">
        <f t="shared" si="110"/>
        <v>1.6262545533244185E-2</v>
      </c>
      <c r="D805" s="29">
        <f t="shared" si="111"/>
        <v>2.644703872208404E-4</v>
      </c>
      <c r="E805" s="3">
        <f t="shared" si="112"/>
        <v>4.7277634060596882E-5</v>
      </c>
      <c r="F805" s="29">
        <f t="shared" si="113"/>
        <v>6.8758733307556566E-3</v>
      </c>
      <c r="G805" s="37">
        <f t="shared" si="108"/>
        <v>2.1743420627996161E-2</v>
      </c>
      <c r="H805" s="35">
        <f t="shared" si="109"/>
        <v>-5.0582760352314633E-2</v>
      </c>
      <c r="I805" s="35">
        <f t="shared" si="114"/>
        <v>1.7361433846848823E-2</v>
      </c>
      <c r="J805" s="5">
        <f t="shared" si="115"/>
        <v>0</v>
      </c>
      <c r="K805" s="5">
        <f t="shared" si="116"/>
        <v>0</v>
      </c>
    </row>
    <row r="806" spans="1:11" x14ac:dyDescent="0.2">
      <c r="A806" s="20">
        <v>42443</v>
      </c>
      <c r="B806" s="21">
        <v>2019.6400149999999</v>
      </c>
      <c r="C806" s="3">
        <f t="shared" si="110"/>
        <v>-1.261768241643932E-3</v>
      </c>
      <c r="D806" s="29">
        <f t="shared" si="111"/>
        <v>1.59205909562122E-6</v>
      </c>
      <c r="E806" s="3">
        <f t="shared" si="112"/>
        <v>1.0809160494546507E-4</v>
      </c>
      <c r="F806" s="29">
        <f t="shared" si="113"/>
        <v>1.0396711256232188E-2</v>
      </c>
      <c r="G806" s="37">
        <f t="shared" si="108"/>
        <v>3.2877287744804175E-2</v>
      </c>
      <c r="H806" s="35">
        <f t="shared" si="109"/>
        <v>-7.6484008449354185E-2</v>
      </c>
      <c r="I806" s="35">
        <f t="shared" si="114"/>
        <v>2.3540944608090364E-2</v>
      </c>
      <c r="J806" s="5">
        <f t="shared" si="115"/>
        <v>0</v>
      </c>
      <c r="K806" s="5">
        <f t="shared" si="116"/>
        <v>0</v>
      </c>
    </row>
    <row r="807" spans="1:11" x14ac:dyDescent="0.2">
      <c r="A807" s="20">
        <v>42444</v>
      </c>
      <c r="B807" s="21">
        <v>2015.9300539999999</v>
      </c>
      <c r="C807" s="3">
        <f t="shared" si="110"/>
        <v>-1.8386309650007115E-3</v>
      </c>
      <c r="D807" s="29">
        <f t="shared" si="111"/>
        <v>3.3805638254594474E-6</v>
      </c>
      <c r="E807" s="3">
        <f t="shared" si="112"/>
        <v>7.8271732107508795E-5</v>
      </c>
      <c r="F807" s="29">
        <f t="shared" si="113"/>
        <v>8.8471312925438601E-3</v>
      </c>
      <c r="G807" s="37">
        <f t="shared" si="108"/>
        <v>2.797708564298805E-2</v>
      </c>
      <c r="H807" s="35">
        <f t="shared" si="109"/>
        <v>-6.5084433707423783E-2</v>
      </c>
      <c r="I807" s="35">
        <f t="shared" si="114"/>
        <v>1.5914374333120606E-2</v>
      </c>
      <c r="J807" s="5">
        <f t="shared" si="115"/>
        <v>0</v>
      </c>
      <c r="K807" s="5">
        <f t="shared" si="116"/>
        <v>0</v>
      </c>
    </row>
    <row r="808" spans="1:11" x14ac:dyDescent="0.2">
      <c r="A808" s="20">
        <v>42445</v>
      </c>
      <c r="B808" s="21">
        <v>2027.219971</v>
      </c>
      <c r="C808" s="3">
        <f t="shared" si="110"/>
        <v>5.584727884835018E-3</v>
      </c>
      <c r="D808" s="29">
        <f t="shared" si="111"/>
        <v>3.1189185547653816E-5</v>
      </c>
      <c r="E808" s="3">
        <f t="shared" si="112"/>
        <v>5.7302204988534977E-5</v>
      </c>
      <c r="F808" s="29">
        <f t="shared" si="113"/>
        <v>7.5698219918657918E-3</v>
      </c>
      <c r="G808" s="37">
        <f t="shared" si="108"/>
        <v>2.3937878976328496E-2</v>
      </c>
      <c r="H808" s="35">
        <f t="shared" si="109"/>
        <v>-5.5687833865628734E-2</v>
      </c>
      <c r="I808" s="35">
        <f t="shared" si="114"/>
        <v>1.5651750360075024E-2</v>
      </c>
      <c r="J808" s="5">
        <f t="shared" si="115"/>
        <v>0</v>
      </c>
      <c r="K808" s="5">
        <f t="shared" si="116"/>
        <v>0</v>
      </c>
    </row>
    <row r="809" spans="1:11" x14ac:dyDescent="0.2">
      <c r="A809" s="20">
        <v>42446</v>
      </c>
      <c r="B809" s="21">
        <v>2040.589966</v>
      </c>
      <c r="C809" s="3">
        <f t="shared" si="110"/>
        <v>6.5735830102084192E-3</v>
      </c>
      <c r="D809" s="29">
        <f t="shared" si="111"/>
        <v>4.3211993592100784E-5</v>
      </c>
      <c r="E809" s="3">
        <f t="shared" si="112"/>
        <v>4.9990559545088249E-5</v>
      </c>
      <c r="F809" s="29">
        <f t="shared" si="113"/>
        <v>7.0704002393844898E-3</v>
      </c>
      <c r="G809" s="37">
        <f t="shared" si="108"/>
        <v>2.2358568725454733E-2</v>
      </c>
      <c r="H809" s="35">
        <f t="shared" si="109"/>
        <v>-5.2013808821057647E-2</v>
      </c>
      <c r="I809" s="35">
        <f t="shared" si="114"/>
        <v>8.042303446214016E-3</v>
      </c>
      <c r="J809" s="5">
        <f t="shared" si="115"/>
        <v>0</v>
      </c>
      <c r="K809" s="5">
        <f t="shared" si="116"/>
        <v>0</v>
      </c>
    </row>
    <row r="810" spans="1:11" x14ac:dyDescent="0.2">
      <c r="A810" s="20">
        <v>42447</v>
      </c>
      <c r="B810" s="21">
        <v>2049.580078</v>
      </c>
      <c r="C810" s="3">
        <f t="shared" si="110"/>
        <v>4.3959671019814534E-3</v>
      </c>
      <c r="D810" s="29">
        <f t="shared" si="111"/>
        <v>1.932452676170322E-5</v>
      </c>
      <c r="E810" s="3">
        <f t="shared" si="112"/>
        <v>4.8092561078251757E-5</v>
      </c>
      <c r="F810" s="29">
        <f t="shared" si="113"/>
        <v>6.934880033443387E-3</v>
      </c>
      <c r="G810" s="37">
        <f t="shared" si="108"/>
        <v>2.1930016205705768E-2</v>
      </c>
      <c r="H810" s="35">
        <f t="shared" si="109"/>
        <v>-5.10168465778248E-2</v>
      </c>
      <c r="I810" s="35">
        <f t="shared" si="114"/>
        <v>-3.1390871624227541E-3</v>
      </c>
      <c r="J810" s="5">
        <f t="shared" si="115"/>
        <v>0</v>
      </c>
      <c r="K810" s="5">
        <f t="shared" si="116"/>
        <v>0</v>
      </c>
    </row>
    <row r="811" spans="1:11" x14ac:dyDescent="0.2">
      <c r="A811" s="20">
        <v>42450</v>
      </c>
      <c r="B811" s="21">
        <v>2051.6000979999999</v>
      </c>
      <c r="C811" s="3">
        <f t="shared" si="110"/>
        <v>9.8509213283250836E-4</v>
      </c>
      <c r="D811" s="29">
        <f t="shared" si="111"/>
        <v>9.7040651016850022E-7</v>
      </c>
      <c r="E811" s="3">
        <f t="shared" si="112"/>
        <v>4.0037511469618167E-5</v>
      </c>
      <c r="F811" s="29">
        <f t="shared" si="113"/>
        <v>6.3275201674604063E-3</v>
      </c>
      <c r="G811" s="37">
        <f t="shared" si="108"/>
        <v>2.0009375669824928E-2</v>
      </c>
      <c r="H811" s="35">
        <f t="shared" si="109"/>
        <v>-4.6548768550381744E-2</v>
      </c>
      <c r="I811" s="35">
        <f t="shared" si="114"/>
        <v>8.1914836704018289E-3</v>
      </c>
      <c r="J811" s="5">
        <f t="shared" si="115"/>
        <v>0</v>
      </c>
      <c r="K811" s="5">
        <f t="shared" si="116"/>
        <v>0</v>
      </c>
    </row>
    <row r="812" spans="1:11" x14ac:dyDescent="0.2">
      <c r="A812" s="20">
        <v>42451</v>
      </c>
      <c r="B812" s="21">
        <v>2049.8000489999999</v>
      </c>
      <c r="C812" s="3">
        <f t="shared" si="110"/>
        <v>-8.7777298047479432E-4</v>
      </c>
      <c r="D812" s="29">
        <f t="shared" si="111"/>
        <v>7.7048540525160369E-7</v>
      </c>
      <c r="E812" s="3">
        <f t="shared" si="112"/>
        <v>2.909872208097226E-5</v>
      </c>
      <c r="F812" s="29">
        <f t="shared" si="113"/>
        <v>5.3943231346455563E-3</v>
      </c>
      <c r="G812" s="37">
        <f t="shared" si="108"/>
        <v>1.7058347540419107E-2</v>
      </c>
      <c r="H812" s="35">
        <f t="shared" si="109"/>
        <v>-3.9683650535303795E-2</v>
      </c>
      <c r="I812" s="35">
        <f t="shared" si="114"/>
        <v>2.5499192491507082E-3</v>
      </c>
      <c r="J812" s="5">
        <f t="shared" si="115"/>
        <v>0</v>
      </c>
      <c r="K812" s="5">
        <f t="shared" si="116"/>
        <v>0</v>
      </c>
    </row>
    <row r="813" spans="1:11" x14ac:dyDescent="0.2">
      <c r="A813" s="20">
        <v>42452</v>
      </c>
      <c r="B813" s="21">
        <v>2036.709961</v>
      </c>
      <c r="C813" s="3">
        <f t="shared" si="110"/>
        <v>-6.4065095838299205E-3</v>
      </c>
      <c r="D813" s="29">
        <f t="shared" si="111"/>
        <v>4.1043365047704623E-5</v>
      </c>
      <c r="E813" s="3">
        <f t="shared" si="112"/>
        <v>2.1166815811770474E-5</v>
      </c>
      <c r="F813" s="29">
        <f t="shared" si="113"/>
        <v>4.6007407894566796E-3</v>
      </c>
      <c r="G813" s="37">
        <f t="shared" si="108"/>
        <v>1.4548819818724293E-2</v>
      </c>
      <c r="H813" s="35">
        <f t="shared" si="109"/>
        <v>-3.3845616055092509E-2</v>
      </c>
      <c r="I813" s="35">
        <f t="shared" si="114"/>
        <v>5.7107641535881831E-3</v>
      </c>
      <c r="J813" s="5">
        <f t="shared" si="115"/>
        <v>0</v>
      </c>
      <c r="K813" s="5">
        <f t="shared" si="116"/>
        <v>0</v>
      </c>
    </row>
    <row r="814" spans="1:11" x14ac:dyDescent="0.2">
      <c r="A814" s="20">
        <v>42453</v>
      </c>
      <c r="B814" s="21">
        <v>2035.9399410000001</v>
      </c>
      <c r="C814" s="3">
        <f t="shared" si="110"/>
        <v>-3.7814200960276936E-4</v>
      </c>
      <c r="D814" s="29">
        <f t="shared" si="111"/>
        <v>1.4299137942642091E-7</v>
      </c>
      <c r="E814" s="3">
        <f t="shared" si="112"/>
        <v>2.6732249597832034E-5</v>
      </c>
      <c r="F814" s="29">
        <f t="shared" si="113"/>
        <v>5.1703239354833497E-3</v>
      </c>
      <c r="G814" s="37">
        <f t="shared" si="108"/>
        <v>1.6349999877012855E-2</v>
      </c>
      <c r="H814" s="35">
        <f t="shared" si="109"/>
        <v>-3.8035787454456862E-2</v>
      </c>
      <c r="I814" s="35">
        <f t="shared" si="114"/>
        <v>2.4221107750018621E-3</v>
      </c>
      <c r="J814" s="5">
        <f t="shared" si="115"/>
        <v>0</v>
      </c>
      <c r="K814" s="5">
        <f t="shared" si="116"/>
        <v>0</v>
      </c>
    </row>
    <row r="815" spans="1:11" x14ac:dyDescent="0.2">
      <c r="A815" s="20">
        <v>42457</v>
      </c>
      <c r="B815" s="21">
        <v>2037.0500489999999</v>
      </c>
      <c r="C815" s="3">
        <f t="shared" si="110"/>
        <v>5.4510717198609884E-4</v>
      </c>
      <c r="D815" s="29">
        <f t="shared" si="111"/>
        <v>2.9714182895068234E-7</v>
      </c>
      <c r="E815" s="3">
        <f t="shared" si="112"/>
        <v>1.9287257296678463E-5</v>
      </c>
      <c r="F815" s="29">
        <f t="shared" si="113"/>
        <v>4.3917260042810576E-3</v>
      </c>
      <c r="G815" s="37">
        <f t="shared" si="108"/>
        <v>1.3887857032918529E-2</v>
      </c>
      <c r="H815" s="35">
        <f t="shared" si="109"/>
        <v>-3.230798668351316E-2</v>
      </c>
      <c r="I815" s="35">
        <f t="shared" si="114"/>
        <v>3.2598528312501669E-3</v>
      </c>
      <c r="J815" s="5">
        <f t="shared" si="115"/>
        <v>0</v>
      </c>
      <c r="K815" s="5">
        <f t="shared" si="116"/>
        <v>0</v>
      </c>
    </row>
    <row r="816" spans="1:11" x14ac:dyDescent="0.2">
      <c r="A816" s="20">
        <v>42458</v>
      </c>
      <c r="B816" s="21">
        <v>2055.01001</v>
      </c>
      <c r="C816" s="3">
        <f t="shared" si="110"/>
        <v>8.7780120839133745E-3</v>
      </c>
      <c r="D816" s="29">
        <f t="shared" si="111"/>
        <v>7.705349614532923E-5</v>
      </c>
      <c r="E816" s="3">
        <f t="shared" si="112"/>
        <v>1.3970024965714685E-5</v>
      </c>
      <c r="F816" s="29">
        <f t="shared" si="113"/>
        <v>3.737649657968853E-3</v>
      </c>
      <c r="G816" s="37">
        <f t="shared" si="108"/>
        <v>1.1819486014930889E-2</v>
      </c>
      <c r="H816" s="35">
        <f t="shared" si="109"/>
        <v>-2.749623616308992E-2</v>
      </c>
      <c r="I816" s="35">
        <f t="shared" si="114"/>
        <v>8.9090427195996601E-3</v>
      </c>
      <c r="J816" s="5">
        <f t="shared" si="115"/>
        <v>0</v>
      </c>
      <c r="K816" s="5">
        <f t="shared" si="116"/>
        <v>0</v>
      </c>
    </row>
    <row r="817" spans="1:11" x14ac:dyDescent="0.2">
      <c r="A817" s="20">
        <v>42459</v>
      </c>
      <c r="B817" s="21">
        <v>2063.9499510000001</v>
      </c>
      <c r="C817" s="3">
        <f t="shared" si="110"/>
        <v>4.3408797962407337E-3</v>
      </c>
      <c r="D817" s="29">
        <f t="shared" si="111"/>
        <v>1.8843237405410993E-5</v>
      </c>
      <c r="E817" s="3">
        <f t="shared" si="112"/>
        <v>3.1633396896006756E-5</v>
      </c>
      <c r="F817" s="29">
        <f t="shared" si="113"/>
        <v>5.6243574651693995E-3</v>
      </c>
      <c r="G817" s="37">
        <f t="shared" si="108"/>
        <v>1.7785779964906448E-2</v>
      </c>
      <c r="H817" s="35">
        <f t="shared" si="109"/>
        <v>-4.1375911409518296E-2</v>
      </c>
      <c r="I817" s="35">
        <f t="shared" si="114"/>
        <v>1.1123797337302507E-2</v>
      </c>
      <c r="J817" s="5">
        <f t="shared" si="115"/>
        <v>0</v>
      </c>
      <c r="K817" s="5">
        <f t="shared" si="116"/>
        <v>0</v>
      </c>
    </row>
    <row r="818" spans="1:11" x14ac:dyDescent="0.2">
      <c r="A818" s="20">
        <v>42460</v>
      </c>
      <c r="B818" s="21">
        <v>2059.73999</v>
      </c>
      <c r="C818" s="3">
        <f t="shared" si="110"/>
        <v>-2.0418423901345938E-3</v>
      </c>
      <c r="D818" s="29">
        <f t="shared" si="111"/>
        <v>4.1691203461505503E-6</v>
      </c>
      <c r="E818" s="3">
        <f t="shared" si="112"/>
        <v>2.8052152238639943E-5</v>
      </c>
      <c r="F818" s="29">
        <f t="shared" si="113"/>
        <v>5.2964282529493348E-3</v>
      </c>
      <c r="G818" s="37">
        <f t="shared" si="108"/>
        <v>1.6748776742986322E-2</v>
      </c>
      <c r="H818" s="35">
        <f t="shared" si="109"/>
        <v>-3.8963481168830909E-2</v>
      </c>
      <c r="I818" s="35">
        <f t="shared" si="114"/>
        <v>3.8280686412500622E-3</v>
      </c>
      <c r="J818" s="5">
        <f t="shared" si="115"/>
        <v>0</v>
      </c>
      <c r="K818" s="5">
        <f t="shared" si="116"/>
        <v>0</v>
      </c>
    </row>
    <row r="819" spans="1:11" x14ac:dyDescent="0.2">
      <c r="A819" s="20">
        <v>42461</v>
      </c>
      <c r="B819" s="21">
        <v>2072.780029</v>
      </c>
      <c r="C819" s="3">
        <f t="shared" si="110"/>
        <v>6.310959037162926E-3</v>
      </c>
      <c r="D819" s="29">
        <f t="shared" si="111"/>
        <v>3.9828203968748405E-5</v>
      </c>
      <c r="E819" s="3">
        <f t="shared" si="112"/>
        <v>2.1364903308742914E-5</v>
      </c>
      <c r="F819" s="29">
        <f t="shared" si="113"/>
        <v>4.6222184401803115E-3</v>
      </c>
      <c r="G819" s="37">
        <f t="shared" si="108"/>
        <v>1.4616738113800532E-2</v>
      </c>
      <c r="H819" s="35">
        <f t="shared" si="109"/>
        <v>-3.40036176364516E-2</v>
      </c>
      <c r="I819" s="35">
        <f t="shared" si="114"/>
        <v>1.356127434443322E-2</v>
      </c>
      <c r="J819" s="5">
        <f t="shared" si="115"/>
        <v>0</v>
      </c>
      <c r="K819" s="5">
        <f t="shared" si="116"/>
        <v>0</v>
      </c>
    </row>
    <row r="820" spans="1:11" x14ac:dyDescent="0.2">
      <c r="A820" s="20">
        <v>42464</v>
      </c>
      <c r="B820" s="21">
        <v>2066.1298830000001</v>
      </c>
      <c r="C820" s="3">
        <f t="shared" si="110"/>
        <v>-3.2134798118797336E-3</v>
      </c>
      <c r="D820" s="29">
        <f t="shared" si="111"/>
        <v>1.0326452501358607E-5</v>
      </c>
      <c r="E820" s="3">
        <f t="shared" si="112"/>
        <v>2.653462749354445E-5</v>
      </c>
      <c r="F820" s="29">
        <f t="shared" si="113"/>
        <v>5.1511772919930112E-3</v>
      </c>
      <c r="G820" s="37">
        <f t="shared" si="108"/>
        <v>1.6289452874036148E-2</v>
      </c>
      <c r="H820" s="35">
        <f t="shared" si="109"/>
        <v>-3.7894934062802456E-2</v>
      </c>
      <c r="I820" s="35">
        <f t="shared" si="114"/>
        <v>2.6837310752693772E-2</v>
      </c>
      <c r="J820" s="5">
        <f t="shared" si="115"/>
        <v>0</v>
      </c>
      <c r="K820" s="5">
        <f t="shared" si="116"/>
        <v>0</v>
      </c>
    </row>
    <row r="821" spans="1:11" x14ac:dyDescent="0.2">
      <c r="A821" s="20">
        <v>42465</v>
      </c>
      <c r="B821" s="21">
        <v>2045.170044</v>
      </c>
      <c r="C821" s="3">
        <f t="shared" si="110"/>
        <v>-1.019629847580408E-2</v>
      </c>
      <c r="D821" s="29">
        <f t="shared" si="111"/>
        <v>1.0396450260768459E-4</v>
      </c>
      <c r="E821" s="3">
        <f t="shared" si="112"/>
        <v>2.1996338495732414E-5</v>
      </c>
      <c r="F821" s="29">
        <f t="shared" si="113"/>
        <v>4.6900254259153451E-3</v>
      </c>
      <c r="G821" s="37">
        <f t="shared" si="108"/>
        <v>1.4831162629993785E-2</v>
      </c>
      <c r="H821" s="35">
        <f t="shared" si="109"/>
        <v>-3.4502443653840004E-2</v>
      </c>
      <c r="I821" s="35">
        <f t="shared" si="114"/>
        <v>1.7145767704260732E-2</v>
      </c>
      <c r="J821" s="5">
        <f t="shared" si="115"/>
        <v>0</v>
      </c>
      <c r="K821" s="5">
        <f t="shared" si="116"/>
        <v>0</v>
      </c>
    </row>
    <row r="822" spans="1:11" x14ac:dyDescent="0.2">
      <c r="A822" s="20">
        <v>42466</v>
      </c>
      <c r="B822" s="21">
        <v>2066.6599120000001</v>
      </c>
      <c r="C822" s="3">
        <f t="shared" si="110"/>
        <v>1.0452797852349736E-2</v>
      </c>
      <c r="D822" s="29">
        <f t="shared" si="111"/>
        <v>1.0926098294208724E-4</v>
      </c>
      <c r="E822" s="3">
        <f t="shared" si="112"/>
        <v>4.4947424447079028E-5</v>
      </c>
      <c r="F822" s="29">
        <f t="shared" si="113"/>
        <v>6.7042840368736634E-3</v>
      </c>
      <c r="G822" s="37">
        <f t="shared" si="108"/>
        <v>2.1200807637229067E-2</v>
      </c>
      <c r="H822" s="35">
        <f t="shared" si="109"/>
        <v>-4.9320453774816662E-2</v>
      </c>
      <c r="I822" s="35">
        <f t="shared" si="114"/>
        <v>2.3986278791430008E-2</v>
      </c>
      <c r="J822" s="5">
        <f t="shared" si="115"/>
        <v>0</v>
      </c>
      <c r="K822" s="5">
        <f t="shared" si="116"/>
        <v>0</v>
      </c>
    </row>
    <row r="823" spans="1:11" x14ac:dyDescent="0.2">
      <c r="A823" s="20">
        <v>42467</v>
      </c>
      <c r="B823" s="21">
        <v>2041.910034</v>
      </c>
      <c r="C823" s="3">
        <f t="shared" si="110"/>
        <v>-1.2048074005081098E-2</v>
      </c>
      <c r="D823" s="29">
        <f t="shared" si="111"/>
        <v>1.4515608723191087E-4</v>
      </c>
      <c r="E823" s="3">
        <f t="shared" si="112"/>
        <v>6.2955220825681332E-5</v>
      </c>
      <c r="F823" s="29">
        <f t="shared" si="113"/>
        <v>7.9344326089318649E-3</v>
      </c>
      <c r="G823" s="37">
        <f t="shared" si="108"/>
        <v>2.509087898533675E-2</v>
      </c>
      <c r="H823" s="35">
        <f t="shared" si="109"/>
        <v>-5.8370112985354154E-2</v>
      </c>
      <c r="I823" s="35">
        <f t="shared" si="114"/>
        <v>2.1251434640496236E-2</v>
      </c>
      <c r="J823" s="5">
        <f t="shared" si="115"/>
        <v>0</v>
      </c>
      <c r="K823" s="5">
        <f t="shared" si="116"/>
        <v>0</v>
      </c>
    </row>
    <row r="824" spans="1:11" x14ac:dyDescent="0.2">
      <c r="A824" s="20">
        <v>42468</v>
      </c>
      <c r="B824" s="21">
        <v>2047.599976</v>
      </c>
      <c r="C824" s="3">
        <f t="shared" si="110"/>
        <v>2.7827028948345474E-3</v>
      </c>
      <c r="D824" s="29">
        <f t="shared" si="111"/>
        <v>7.7434354009205706E-6</v>
      </c>
      <c r="E824" s="3">
        <f t="shared" si="112"/>
        <v>8.5971463419425603E-5</v>
      </c>
      <c r="F824" s="29">
        <f t="shared" si="113"/>
        <v>9.2720797785300364E-3</v>
      </c>
      <c r="G824" s="37">
        <f t="shared" si="108"/>
        <v>2.9320890746944508E-2</v>
      </c>
      <c r="H824" s="35">
        <f t="shared" si="109"/>
        <v>-6.8210591854138122E-2</v>
      </c>
      <c r="I824" s="35">
        <f t="shared" si="114"/>
        <v>2.2181291256160838E-2</v>
      </c>
      <c r="J824" s="5">
        <f t="shared" si="115"/>
        <v>0</v>
      </c>
      <c r="K824" s="5">
        <f t="shared" si="116"/>
        <v>0</v>
      </c>
    </row>
    <row r="825" spans="1:11" x14ac:dyDescent="0.2">
      <c r="A825" s="20">
        <v>42471</v>
      </c>
      <c r="B825" s="21">
        <v>2041.98999</v>
      </c>
      <c r="C825" s="3">
        <f t="shared" si="110"/>
        <v>-2.7435462066001262E-3</v>
      </c>
      <c r="D825" s="29">
        <f t="shared" si="111"/>
        <v>7.5270457877499429E-6</v>
      </c>
      <c r="E825" s="3">
        <f t="shared" si="112"/>
        <v>6.4067615574244188E-5</v>
      </c>
      <c r="F825" s="29">
        <f t="shared" si="113"/>
        <v>8.004224857801296E-3</v>
      </c>
      <c r="G825" s="37">
        <f t="shared" si="108"/>
        <v>2.5311581454789463E-2</v>
      </c>
      <c r="H825" s="35">
        <f t="shared" si="109"/>
        <v>-5.8883543705961036E-2</v>
      </c>
      <c r="I825" s="35">
        <f t="shared" si="114"/>
        <v>1.4436537238002162E-2</v>
      </c>
      <c r="J825" s="5">
        <f t="shared" si="115"/>
        <v>0</v>
      </c>
      <c r="K825" s="5">
        <f t="shared" si="116"/>
        <v>0</v>
      </c>
    </row>
    <row r="826" spans="1:11" x14ac:dyDescent="0.2">
      <c r="A826" s="20">
        <v>42472</v>
      </c>
      <c r="B826" s="21">
        <v>2061.719971</v>
      </c>
      <c r="C826" s="3">
        <f t="shared" si="110"/>
        <v>9.6157541401615809E-3</v>
      </c>
      <c r="D826" s="29">
        <f t="shared" si="111"/>
        <v>9.2462727684034581E-5</v>
      </c>
      <c r="E826" s="3">
        <f t="shared" si="112"/>
        <v>4.8236256034025792E-5</v>
      </c>
      <c r="F826" s="29">
        <f t="shared" si="113"/>
        <v>6.9452326119451022E-3</v>
      </c>
      <c r="G826" s="37">
        <f t="shared" si="108"/>
        <v>2.1962753933426882E-2</v>
      </c>
      <c r="H826" s="35">
        <f t="shared" si="109"/>
        <v>-5.1093005921109741E-2</v>
      </c>
      <c r="I826" s="35">
        <f t="shared" si="114"/>
        <v>6.094461583259228E-3</v>
      </c>
      <c r="J826" s="5">
        <f t="shared" si="115"/>
        <v>0</v>
      </c>
      <c r="K826" s="5">
        <f t="shared" si="116"/>
        <v>0</v>
      </c>
    </row>
    <row r="827" spans="1:11" x14ac:dyDescent="0.2">
      <c r="A827" s="20">
        <v>42473</v>
      </c>
      <c r="B827" s="21">
        <v>2082.419922</v>
      </c>
      <c r="C827" s="3">
        <f t="shared" si="110"/>
        <v>9.9900696845903383E-3</v>
      </c>
      <c r="D827" s="29">
        <f t="shared" si="111"/>
        <v>9.9801492302970907E-5</v>
      </c>
      <c r="E827" s="3">
        <f t="shared" si="112"/>
        <v>6.0619668096028258E-5</v>
      </c>
      <c r="F827" s="29">
        <f t="shared" si="113"/>
        <v>7.7858633494319856E-3</v>
      </c>
      <c r="G827" s="37">
        <f t="shared" si="108"/>
        <v>2.4621061735032521E-2</v>
      </c>
      <c r="H827" s="35">
        <f t="shared" si="109"/>
        <v>-5.7277154623921196E-2</v>
      </c>
      <c r="I827" s="35">
        <f t="shared" si="114"/>
        <v>-3.3520863460945816E-3</v>
      </c>
      <c r="J827" s="5">
        <f t="shared" si="115"/>
        <v>0</v>
      </c>
      <c r="K827" s="5">
        <f t="shared" si="116"/>
        <v>0</v>
      </c>
    </row>
    <row r="828" spans="1:11" x14ac:dyDescent="0.2">
      <c r="A828" s="20">
        <v>42474</v>
      </c>
      <c r="B828" s="21">
        <v>2082.780029</v>
      </c>
      <c r="C828" s="3">
        <f t="shared" si="110"/>
        <v>1.7291222756818405E-4</v>
      </c>
      <c r="D828" s="29">
        <f t="shared" si="111"/>
        <v>2.9898638442591469E-8</v>
      </c>
      <c r="E828" s="3">
        <f t="shared" si="112"/>
        <v>7.1590578873972205E-5</v>
      </c>
      <c r="F828" s="29">
        <f t="shared" si="113"/>
        <v>8.4611216085086621E-3</v>
      </c>
      <c r="G828" s="37">
        <f t="shared" si="108"/>
        <v>2.6756415842554889E-2</v>
      </c>
      <c r="H828" s="35">
        <f t="shared" si="109"/>
        <v>-6.2244731112280238E-2</v>
      </c>
      <c r="I828" s="35">
        <f t="shared" si="114"/>
        <v>-7.443266030248555E-3</v>
      </c>
      <c r="J828" s="5">
        <f t="shared" si="115"/>
        <v>0</v>
      </c>
      <c r="K828" s="5">
        <f t="shared" si="116"/>
        <v>0</v>
      </c>
    </row>
    <row r="829" spans="1:11" x14ac:dyDescent="0.2">
      <c r="A829" s="20">
        <v>42475</v>
      </c>
      <c r="B829" s="21">
        <v>2080.7299800000001</v>
      </c>
      <c r="C829" s="3">
        <f t="shared" si="110"/>
        <v>-9.8476965888961271E-4</v>
      </c>
      <c r="D829" s="29">
        <f t="shared" si="111"/>
        <v>9.6977128106956419E-7</v>
      </c>
      <c r="E829" s="3">
        <f t="shared" si="112"/>
        <v>5.155358840802391E-5</v>
      </c>
      <c r="F829" s="29">
        <f t="shared" si="113"/>
        <v>7.1800827577419958E-3</v>
      </c>
      <c r="G829" s="37">
        <f t="shared" si="108"/>
        <v>2.2705415302967685E-2</v>
      </c>
      <c r="H829" s="35">
        <f t="shared" si="109"/>
        <v>-5.2820694619273245E-2</v>
      </c>
      <c r="I829" s="35">
        <f t="shared" si="114"/>
        <v>-6.1833851348706333E-3</v>
      </c>
      <c r="J829" s="5">
        <f t="shared" si="115"/>
        <v>0</v>
      </c>
      <c r="K829" s="5">
        <f t="shared" si="116"/>
        <v>0</v>
      </c>
    </row>
    <row r="830" spans="1:11" x14ac:dyDescent="0.2">
      <c r="A830" s="20">
        <v>42478</v>
      </c>
      <c r="B830" s="21">
        <v>2094.3400879999999</v>
      </c>
      <c r="C830" s="3">
        <f t="shared" si="110"/>
        <v>6.5197258913036061E-3</v>
      </c>
      <c r="D830" s="29">
        <f t="shared" si="111"/>
        <v>4.2506825697734601E-5</v>
      </c>
      <c r="E830" s="3">
        <f t="shared" si="112"/>
        <v>3.7390119612476688E-5</v>
      </c>
      <c r="F830" s="29">
        <f t="shared" si="113"/>
        <v>6.1147460791497049E-3</v>
      </c>
      <c r="G830" s="37">
        <f t="shared" si="108"/>
        <v>1.93365249236973E-2</v>
      </c>
      <c r="H830" s="35">
        <f t="shared" si="109"/>
        <v>-4.4983483647580945E-2</v>
      </c>
      <c r="I830" s="35">
        <f t="shared" si="114"/>
        <v>-1.7977622719251556E-2</v>
      </c>
      <c r="J830" s="5">
        <f t="shared" si="115"/>
        <v>0</v>
      </c>
      <c r="K830" s="5">
        <f t="shared" si="116"/>
        <v>0</v>
      </c>
    </row>
    <row r="831" spans="1:11" x14ac:dyDescent="0.2">
      <c r="A831" s="20">
        <v>42479</v>
      </c>
      <c r="B831" s="21">
        <v>2100.8000489999999</v>
      </c>
      <c r="C831" s="3">
        <f t="shared" si="110"/>
        <v>3.0797379324564098E-3</v>
      </c>
      <c r="D831" s="29">
        <f t="shared" si="111"/>
        <v>9.4847857326108816E-6</v>
      </c>
      <c r="E831" s="3">
        <f t="shared" si="112"/>
        <v>3.8822797316348905E-5</v>
      </c>
      <c r="F831" s="29">
        <f t="shared" si="113"/>
        <v>6.2307942765227695E-3</v>
      </c>
      <c r="G831" s="37">
        <f t="shared" si="108"/>
        <v>1.9703501545752955E-2</v>
      </c>
      <c r="H831" s="35">
        <f t="shared" si="109"/>
        <v>-4.5837198932122805E-2</v>
      </c>
      <c r="I831" s="35">
        <f t="shared" si="114"/>
        <v>-2.46934602291836E-2</v>
      </c>
      <c r="J831" s="5">
        <f t="shared" si="115"/>
        <v>0</v>
      </c>
      <c r="K831" s="5">
        <f t="shared" si="116"/>
        <v>0</v>
      </c>
    </row>
    <row r="832" spans="1:11" x14ac:dyDescent="0.2">
      <c r="A832" s="20">
        <v>42480</v>
      </c>
      <c r="B832" s="21">
        <v>2102.3999020000001</v>
      </c>
      <c r="C832" s="3">
        <f t="shared" si="110"/>
        <v>7.6125480391681512E-4</v>
      </c>
      <c r="D832" s="29">
        <f t="shared" si="111"/>
        <v>5.7950887648642861E-7</v>
      </c>
      <c r="E832" s="3">
        <f t="shared" si="112"/>
        <v>3.0608154072902259E-5</v>
      </c>
      <c r="F832" s="29">
        <f t="shared" si="113"/>
        <v>5.5324636531026809E-3</v>
      </c>
      <c r="G832" s="37">
        <f t="shared" si="108"/>
        <v>1.7495186215900151E-2</v>
      </c>
      <c r="H832" s="35">
        <f t="shared" si="109"/>
        <v>-4.0699889259307939E-2</v>
      </c>
      <c r="I832" s="35">
        <f t="shared" si="114"/>
        <v>-1.9724933821216997E-2</v>
      </c>
      <c r="J832" s="5">
        <f t="shared" si="115"/>
        <v>0</v>
      </c>
      <c r="K832" s="5">
        <f t="shared" si="116"/>
        <v>0</v>
      </c>
    </row>
    <row r="833" spans="1:11" x14ac:dyDescent="0.2">
      <c r="A833" s="20">
        <v>42481</v>
      </c>
      <c r="B833" s="21">
        <v>2091.4799800000001</v>
      </c>
      <c r="C833" s="3">
        <f t="shared" si="110"/>
        <v>-5.2075629179119901E-3</v>
      </c>
      <c r="D833" s="29">
        <f t="shared" si="111"/>
        <v>2.7118711544012042E-5</v>
      </c>
      <c r="E833" s="3">
        <f t="shared" si="112"/>
        <v>2.2200133417905827E-5</v>
      </c>
      <c r="F833" s="29">
        <f t="shared" si="113"/>
        <v>4.7117017539213824E-3</v>
      </c>
      <c r="G833" s="37">
        <f t="shared" si="108"/>
        <v>1.4899709197801758E-2</v>
      </c>
      <c r="H833" s="35">
        <f t="shared" si="109"/>
        <v>-3.4661906816132883E-2</v>
      </c>
      <c r="I833" s="35">
        <f t="shared" si="114"/>
        <v>-1.660318189792229E-2</v>
      </c>
      <c r="J833" s="5">
        <f t="shared" si="115"/>
        <v>0</v>
      </c>
      <c r="K833" s="5">
        <f t="shared" si="116"/>
        <v>0</v>
      </c>
    </row>
    <row r="834" spans="1:11" x14ac:dyDescent="0.2">
      <c r="A834" s="20">
        <v>42482</v>
      </c>
      <c r="B834" s="21">
        <v>2091.580078</v>
      </c>
      <c r="C834" s="3">
        <f t="shared" si="110"/>
        <v>4.7858743900950742E-5</v>
      </c>
      <c r="D834" s="29">
        <f t="shared" si="111"/>
        <v>2.2904593677767898E-9</v>
      </c>
      <c r="E834" s="3">
        <f t="shared" si="112"/>
        <v>2.357733529321557E-5</v>
      </c>
      <c r="F834" s="29">
        <f t="shared" si="113"/>
        <v>4.8556498322279758E-3</v>
      </c>
      <c r="G834" s="37">
        <f t="shared" si="108"/>
        <v>1.5354912990054868E-2</v>
      </c>
      <c r="H834" s="35">
        <f t="shared" si="109"/>
        <v>-3.5720869190496232E-2</v>
      </c>
      <c r="I834" s="35">
        <f t="shared" si="114"/>
        <v>-1.4036279401789444E-2</v>
      </c>
      <c r="J834" s="5">
        <f t="shared" si="115"/>
        <v>0</v>
      </c>
      <c r="K834" s="5">
        <f t="shared" si="116"/>
        <v>0</v>
      </c>
    </row>
    <row r="835" spans="1:11" x14ac:dyDescent="0.2">
      <c r="A835" s="20">
        <v>42485</v>
      </c>
      <c r="B835" s="21">
        <v>2087.790039</v>
      </c>
      <c r="C835" s="3">
        <f t="shared" si="110"/>
        <v>-1.8136895909355406E-3</v>
      </c>
      <c r="D835" s="29">
        <f t="shared" si="111"/>
        <v>3.2894699322679286E-6</v>
      </c>
      <c r="E835" s="3">
        <f t="shared" si="112"/>
        <v>1.6976322739738185E-5</v>
      </c>
      <c r="F835" s="29">
        <f t="shared" si="113"/>
        <v>4.1202333355937724E-3</v>
      </c>
      <c r="G835" s="37">
        <f t="shared" si="108"/>
        <v>1.3029321831829232E-2</v>
      </c>
      <c r="H835" s="35">
        <f t="shared" si="109"/>
        <v>-3.0310735143669849E-2</v>
      </c>
      <c r="I835" s="35">
        <f t="shared" si="114"/>
        <v>-3.5009138880236069E-3</v>
      </c>
      <c r="J835" s="5">
        <f t="shared" si="115"/>
        <v>0</v>
      </c>
      <c r="K835" s="5">
        <f t="shared" si="116"/>
        <v>0</v>
      </c>
    </row>
    <row r="836" spans="1:11" x14ac:dyDescent="0.2">
      <c r="A836" s="20">
        <v>42486</v>
      </c>
      <c r="B836" s="21">
        <v>2091.6999510000001</v>
      </c>
      <c r="C836" s="3">
        <f t="shared" si="110"/>
        <v>1.8710001220028356E-3</v>
      </c>
      <c r="D836" s="29">
        <f t="shared" si="111"/>
        <v>3.5006414565346256E-6</v>
      </c>
      <c r="E836" s="3">
        <f t="shared" si="112"/>
        <v>1.3144003953646512E-5</v>
      </c>
      <c r="F836" s="29">
        <f t="shared" si="113"/>
        <v>3.6254660326151883E-3</v>
      </c>
      <c r="G836" s="37">
        <f t="shared" si="108"/>
        <v>1.1464730242638296E-2</v>
      </c>
      <c r="H836" s="35">
        <f t="shared" si="109"/>
        <v>-2.6670950826413332E-2</v>
      </c>
      <c r="I836" s="35">
        <f t="shared" si="114"/>
        <v>-1.4756430967862716E-2</v>
      </c>
      <c r="J836" s="5">
        <f t="shared" si="115"/>
        <v>0</v>
      </c>
      <c r="K836" s="5">
        <f t="shared" si="116"/>
        <v>0</v>
      </c>
    </row>
    <row r="837" spans="1:11" x14ac:dyDescent="0.2">
      <c r="A837" s="20">
        <v>42487</v>
      </c>
      <c r="B837" s="21">
        <v>2095.1499020000001</v>
      </c>
      <c r="C837" s="3">
        <f t="shared" si="110"/>
        <v>1.64799402984732E-3</v>
      </c>
      <c r="D837" s="29">
        <f t="shared" si="111"/>
        <v>2.7158843224124095E-6</v>
      </c>
      <c r="E837" s="3">
        <f t="shared" si="112"/>
        <v>1.0443862454455183E-5</v>
      </c>
      <c r="F837" s="29">
        <f t="shared" si="113"/>
        <v>3.2316965288305124E-3</v>
      </c>
      <c r="G837" s="37">
        <f t="shared" si="108"/>
        <v>1.0219521737564427E-2</v>
      </c>
      <c r="H837" s="35">
        <f t="shared" si="109"/>
        <v>-2.3774162667897163E-2</v>
      </c>
      <c r="I837" s="35">
        <f t="shared" si="114"/>
        <v>-5.6522747687015509E-3</v>
      </c>
      <c r="J837" s="5">
        <f t="shared" si="115"/>
        <v>0</v>
      </c>
      <c r="K837" s="5">
        <f t="shared" si="116"/>
        <v>0</v>
      </c>
    </row>
    <row r="838" spans="1:11" x14ac:dyDescent="0.2">
      <c r="A838" s="20">
        <v>42488</v>
      </c>
      <c r="B838" s="21">
        <v>2075.8100589999999</v>
      </c>
      <c r="C838" s="3">
        <f t="shared" si="110"/>
        <v>-9.2736357017856857E-3</v>
      </c>
      <c r="D838" s="29">
        <f t="shared" si="111"/>
        <v>8.6000319129434091E-5</v>
      </c>
      <c r="E838" s="3">
        <f t="shared" si="112"/>
        <v>8.2800285774832062E-6</v>
      </c>
      <c r="F838" s="29">
        <f t="shared" si="113"/>
        <v>2.8775038796643188E-3</v>
      </c>
      <c r="G838" s="37">
        <f t="shared" si="108"/>
        <v>9.0994662357103163E-3</v>
      </c>
      <c r="H838" s="35">
        <f t="shared" si="109"/>
        <v>-2.1168523932351108E-2</v>
      </c>
      <c r="I838" s="35">
        <f t="shared" si="114"/>
        <v>-9.0907595548025376E-3</v>
      </c>
      <c r="J838" s="5">
        <f t="shared" si="115"/>
        <v>0</v>
      </c>
      <c r="K838" s="5">
        <f t="shared" si="116"/>
        <v>0</v>
      </c>
    </row>
    <row r="839" spans="1:11" x14ac:dyDescent="0.2">
      <c r="A839" s="20">
        <v>42489</v>
      </c>
      <c r="B839" s="21">
        <v>2065.3000489999999</v>
      </c>
      <c r="C839" s="3">
        <f t="shared" si="110"/>
        <v>-5.0759493430435152E-3</v>
      </c>
      <c r="D839" s="29">
        <f t="shared" si="111"/>
        <v>2.5765261733143894E-5</v>
      </c>
      <c r="E839" s="3">
        <f t="shared" si="112"/>
        <v>3.0041709932029456E-5</v>
      </c>
      <c r="F839" s="29">
        <f t="shared" si="113"/>
        <v>5.4810318309629858E-3</v>
      </c>
      <c r="G839" s="37">
        <f t="shared" si="108"/>
        <v>1.7332544513726039E-2</v>
      </c>
      <c r="H839" s="35">
        <f t="shared" si="109"/>
        <v>-4.0321528081224807E-2</v>
      </c>
      <c r="I839" s="35">
        <f t="shared" si="114"/>
        <v>-7.1213898330168713E-3</v>
      </c>
      <c r="J839" s="5">
        <f t="shared" si="115"/>
        <v>0</v>
      </c>
      <c r="K839" s="5">
        <f t="shared" si="116"/>
        <v>0</v>
      </c>
    </row>
    <row r="840" spans="1:11" x14ac:dyDescent="0.2">
      <c r="A840" s="20">
        <v>42492</v>
      </c>
      <c r="B840" s="21">
        <v>2081.429932</v>
      </c>
      <c r="C840" s="3">
        <f t="shared" si="110"/>
        <v>7.7796067866815026E-3</v>
      </c>
      <c r="D840" s="29">
        <f t="shared" si="111"/>
        <v>6.0522281755380895E-5</v>
      </c>
      <c r="E840" s="3">
        <f t="shared" si="112"/>
        <v>2.8844304436341496E-5</v>
      </c>
      <c r="F840" s="29">
        <f t="shared" si="113"/>
        <v>5.3706893818523428E-3</v>
      </c>
      <c r="G840" s="37">
        <f t="shared" si="108"/>
        <v>1.6983611051935188E-2</v>
      </c>
      <c r="H840" s="35">
        <f t="shared" si="109"/>
        <v>-3.9509787464205949E-2</v>
      </c>
      <c r="I840" s="35">
        <f t="shared" si="114"/>
        <v>-7.8627536498023457E-3</v>
      </c>
      <c r="J840" s="5">
        <f t="shared" si="115"/>
        <v>0</v>
      </c>
      <c r="K840" s="5">
        <f t="shared" si="116"/>
        <v>0</v>
      </c>
    </row>
    <row r="841" spans="1:11" x14ac:dyDescent="0.2">
      <c r="A841" s="20">
        <v>42493</v>
      </c>
      <c r="B841" s="21">
        <v>2063.3701169999999</v>
      </c>
      <c r="C841" s="3">
        <f t="shared" si="110"/>
        <v>-8.7144996519244577E-3</v>
      </c>
      <c r="D841" s="29">
        <f t="shared" si="111"/>
        <v>7.5942504183391487E-5</v>
      </c>
      <c r="E841" s="3">
        <f t="shared" si="112"/>
        <v>3.7714138085672533E-5</v>
      </c>
      <c r="F841" s="29">
        <f t="shared" si="113"/>
        <v>6.1411837690849586E-3</v>
      </c>
      <c r="G841" s="37">
        <f t="shared" si="108"/>
        <v>1.9420128239966014E-2</v>
      </c>
      <c r="H841" s="35">
        <f t="shared" si="109"/>
        <v>-4.5177974044645429E-2</v>
      </c>
      <c r="I841" s="35">
        <f t="shared" si="114"/>
        <v>-1.7030132306843572E-3</v>
      </c>
      <c r="J841" s="5">
        <f t="shared" si="115"/>
        <v>0</v>
      </c>
      <c r="K841" s="5">
        <f t="shared" si="116"/>
        <v>0</v>
      </c>
    </row>
    <row r="842" spans="1:11" x14ac:dyDescent="0.2">
      <c r="A842" s="20">
        <v>42494</v>
      </c>
      <c r="B842" s="21">
        <v>2051.1201169999999</v>
      </c>
      <c r="C842" s="3">
        <f t="shared" si="110"/>
        <v>-5.9545827060152288E-3</v>
      </c>
      <c r="D842" s="29">
        <f t="shared" si="111"/>
        <v>3.5457055202775642E-5</v>
      </c>
      <c r="E842" s="3">
        <f t="shared" si="112"/>
        <v>4.8418080593033843E-5</v>
      </c>
      <c r="F842" s="29">
        <f t="shared" si="113"/>
        <v>6.9583101822952567E-3</v>
      </c>
      <c r="G842" s="37">
        <f t="shared" si="108"/>
        <v>2.2004108841994455E-2</v>
      </c>
      <c r="H842" s="35">
        <f t="shared" si="109"/>
        <v>-5.1189211824737069E-2</v>
      </c>
      <c r="I842" s="35">
        <f t="shared" si="114"/>
        <v>-5.1775713313270818E-3</v>
      </c>
      <c r="J842" s="5">
        <f t="shared" si="115"/>
        <v>0</v>
      </c>
      <c r="K842" s="5">
        <f t="shared" si="116"/>
        <v>0</v>
      </c>
    </row>
    <row r="843" spans="1:11" x14ac:dyDescent="0.2">
      <c r="A843" s="20">
        <v>42495</v>
      </c>
      <c r="B843" s="21">
        <v>2050.6298830000001</v>
      </c>
      <c r="C843" s="3">
        <f t="shared" si="110"/>
        <v>-2.3903650994534542E-4</v>
      </c>
      <c r="D843" s="29">
        <f t="shared" si="111"/>
        <v>5.7138453086851219E-8</v>
      </c>
      <c r="E843" s="3">
        <f t="shared" si="112"/>
        <v>4.4788993483761552E-5</v>
      </c>
      <c r="F843" s="29">
        <f t="shared" si="113"/>
        <v>6.6924579553226593E-3</v>
      </c>
      <c r="G843" s="37">
        <f t="shared" si="108"/>
        <v>2.1163410283732996E-2</v>
      </c>
      <c r="H843" s="35">
        <f t="shared" si="109"/>
        <v>-4.9233454521016323E-2</v>
      </c>
      <c r="I843" s="35">
        <f t="shared" si="114"/>
        <v>-2.3457229201882071E-3</v>
      </c>
      <c r="J843" s="5">
        <f t="shared" si="115"/>
        <v>0</v>
      </c>
      <c r="K843" s="5">
        <f t="shared" si="116"/>
        <v>0</v>
      </c>
    </row>
    <row r="844" spans="1:11" x14ac:dyDescent="0.2">
      <c r="A844" s="20">
        <v>42496</v>
      </c>
      <c r="B844" s="21">
        <v>2057.139893</v>
      </c>
      <c r="C844" s="3">
        <f t="shared" si="110"/>
        <v>3.1696106671955265E-3</v>
      </c>
      <c r="D844" s="29">
        <f t="shared" si="111"/>
        <v>1.004643178159967E-5</v>
      </c>
      <c r="E844" s="3">
        <f t="shared" si="112"/>
        <v>3.2264074075172633E-5</v>
      </c>
      <c r="F844" s="29">
        <f t="shared" si="113"/>
        <v>5.68014736386061E-3</v>
      </c>
      <c r="G844" s="37">
        <f t="shared" si="108"/>
        <v>1.796220311520072E-2</v>
      </c>
      <c r="H844" s="35">
        <f t="shared" si="109"/>
        <v>-4.1786333030136964E-2</v>
      </c>
      <c r="I844" s="35">
        <f t="shared" si="114"/>
        <v>-5.1865722488974716E-3</v>
      </c>
      <c r="J844" s="5">
        <f t="shared" si="115"/>
        <v>0</v>
      </c>
      <c r="K844" s="5">
        <f t="shared" si="116"/>
        <v>0</v>
      </c>
    </row>
    <row r="845" spans="1:11" x14ac:dyDescent="0.2">
      <c r="A845" s="20">
        <v>42499</v>
      </c>
      <c r="B845" s="21">
        <v>2058.6899410000001</v>
      </c>
      <c r="C845" s="3">
        <f t="shared" si="110"/>
        <v>7.532129051973039E-4</v>
      </c>
      <c r="D845" s="29">
        <f t="shared" si="111"/>
        <v>5.6732968055576271E-7</v>
      </c>
      <c r="E845" s="3">
        <f t="shared" si="112"/>
        <v>2.6043134232972205E-5</v>
      </c>
      <c r="F845" s="29">
        <f t="shared" si="113"/>
        <v>5.1032474203170086E-3</v>
      </c>
      <c r="G845" s="37">
        <f t="shared" si="108"/>
        <v>1.6137885311580388E-2</v>
      </c>
      <c r="H845" s="35">
        <f t="shared" si="109"/>
        <v>-3.7542335186109943E-2</v>
      </c>
      <c r="I845" s="35">
        <f t="shared" si="114"/>
        <v>-4.0043001244760221E-3</v>
      </c>
      <c r="J845" s="5">
        <f t="shared" si="115"/>
        <v>0</v>
      </c>
      <c r="K845" s="5">
        <f t="shared" si="116"/>
        <v>0</v>
      </c>
    </row>
    <row r="846" spans="1:11" x14ac:dyDescent="0.2">
      <c r="A846" s="20">
        <v>42500</v>
      </c>
      <c r="B846" s="21">
        <v>2084.389893</v>
      </c>
      <c r="C846" s="3">
        <f t="shared" si="110"/>
        <v>1.2406365635768817E-2</v>
      </c>
      <c r="D846" s="29">
        <f t="shared" si="111"/>
        <v>1.5391790828838539E-4</v>
      </c>
      <c r="E846" s="3">
        <f t="shared" si="112"/>
        <v>1.8909908958295599E-5</v>
      </c>
      <c r="F846" s="29">
        <f t="shared" si="113"/>
        <v>4.3485525129973533E-3</v>
      </c>
      <c r="G846" s="37">
        <f t="shared" si="108"/>
        <v>1.3751330465920596E-2</v>
      </c>
      <c r="H846" s="35">
        <f t="shared" si="109"/>
        <v>-3.1990378394627421E-2</v>
      </c>
      <c r="I846" s="35">
        <f t="shared" si="114"/>
        <v>1.255375235151953E-2</v>
      </c>
      <c r="J846" s="5">
        <f t="shared" si="115"/>
        <v>0</v>
      </c>
      <c r="K846" s="5">
        <f t="shared" si="116"/>
        <v>0</v>
      </c>
    </row>
    <row r="847" spans="1:11" x14ac:dyDescent="0.2">
      <c r="A847" s="20">
        <v>42501</v>
      </c>
      <c r="B847" s="21">
        <v>2064.459961</v>
      </c>
      <c r="C847" s="3">
        <f t="shared" si="110"/>
        <v>-9.6075230499917813E-3</v>
      </c>
      <c r="D847" s="29">
        <f t="shared" si="111"/>
        <v>9.2304499156123379E-5</v>
      </c>
      <c r="E847" s="3">
        <f t="shared" si="112"/>
        <v>5.671214877072074E-5</v>
      </c>
      <c r="F847" s="29">
        <f t="shared" si="113"/>
        <v>7.5307468932849378E-3</v>
      </c>
      <c r="G847" s="37">
        <f t="shared" si="108"/>
        <v>2.3814312665017386E-2</v>
      </c>
      <c r="H847" s="35">
        <f t="shared" si="109"/>
        <v>-5.5400375640007063E-2</v>
      </c>
      <c r="I847" s="35">
        <f t="shared" si="114"/>
        <v>1.2512765998577901E-2</v>
      </c>
      <c r="J847" s="5">
        <f t="shared" si="115"/>
        <v>0</v>
      </c>
      <c r="K847" s="5">
        <f t="shared" si="116"/>
        <v>0</v>
      </c>
    </row>
    <row r="848" spans="1:11" x14ac:dyDescent="0.2">
      <c r="A848" s="20">
        <v>42502</v>
      </c>
      <c r="B848" s="21">
        <v>2064.110107</v>
      </c>
      <c r="C848" s="3">
        <f t="shared" si="110"/>
        <v>-1.6947950262444553E-4</v>
      </c>
      <c r="D848" s="29">
        <f t="shared" si="111"/>
        <v>2.8723301809829439E-8</v>
      </c>
      <c r="E848" s="3">
        <f t="shared" si="112"/>
        <v>6.6678006878633487E-5</v>
      </c>
      <c r="F848" s="29">
        <f t="shared" si="113"/>
        <v>8.1656602230703607E-3</v>
      </c>
      <c r="G848" s="37">
        <f t="shared" ref="G848:G911" si="117">SQRT(T_)*F848</f>
        <v>2.5822084903940948E-2</v>
      </c>
      <c r="H848" s="35">
        <f t="shared" ref="H848:H911" si="118">G848*factor_var6</f>
        <v>-6.0071152319585111E-2</v>
      </c>
      <c r="I848" s="35">
        <f t="shared" si="114"/>
        <v>2.5304895096235239E-2</v>
      </c>
      <c r="J848" s="5">
        <f t="shared" si="115"/>
        <v>0</v>
      </c>
      <c r="K848" s="5">
        <f t="shared" si="116"/>
        <v>0</v>
      </c>
    </row>
    <row r="849" spans="1:11" x14ac:dyDescent="0.2">
      <c r="A849" s="20">
        <v>42503</v>
      </c>
      <c r="B849" s="21">
        <v>2046.6099850000001</v>
      </c>
      <c r="C849" s="3">
        <f t="shared" ref="C849:C912" si="119">LN(B849/B848)</f>
        <v>-8.514434129144554E-3</v>
      </c>
      <c r="D849" s="29">
        <f t="shared" ref="D849:D912" si="120">C849^2</f>
        <v>7.2495588539541581E-5</v>
      </c>
      <c r="E849" s="3">
        <f t="shared" ref="E849:E912" si="121">E848*lambda+D848*(1-lambda)</f>
        <v>4.801620747712286E-5</v>
      </c>
      <c r="F849" s="29">
        <f t="shared" ref="F849:F912" si="122">SQRT(E849)</f>
        <v>6.929372805465359E-3</v>
      </c>
      <c r="G849" s="37">
        <f t="shared" si="117"/>
        <v>2.1912600821701395E-2</v>
      </c>
      <c r="H849" s="35">
        <f t="shared" si="118"/>
        <v>-5.0976332336270622E-2</v>
      </c>
      <c r="I849" s="35">
        <f t="shared" ref="I849:I912" si="123">LN(B860/B850)</f>
        <v>1.4550149691674806E-2</v>
      </c>
      <c r="J849" s="5">
        <f t="shared" ref="J849:J912" si="124">IF(I849&lt;H849, 1, 0)</f>
        <v>0</v>
      </c>
      <c r="K849" s="5">
        <f t="shared" si="116"/>
        <v>0</v>
      </c>
    </row>
    <row r="850" spans="1:11" x14ac:dyDescent="0.2">
      <c r="A850" s="20">
        <v>42506</v>
      </c>
      <c r="B850" s="21">
        <v>2066.6599120000001</v>
      </c>
      <c r="C850" s="3">
        <f t="shared" si="119"/>
        <v>9.7489765084672747E-3</v>
      </c>
      <c r="D850" s="29">
        <f t="shared" si="120"/>
        <v>9.504254296264677E-5</v>
      </c>
      <c r="E850" s="3">
        <f t="shared" si="121"/>
        <v>5.4870434174600103E-5</v>
      </c>
      <c r="F850" s="29">
        <f t="shared" si="122"/>
        <v>7.4074580103163663E-3</v>
      </c>
      <c r="G850" s="37">
        <f t="shared" si="117"/>
        <v>2.342443898465876E-2</v>
      </c>
      <c r="H850" s="35">
        <f t="shared" si="118"/>
        <v>-5.4493393832560293E-2</v>
      </c>
      <c r="I850" s="35">
        <f t="shared" si="123"/>
        <v>2.5140411836732341E-2</v>
      </c>
      <c r="J850" s="5">
        <f t="shared" si="124"/>
        <v>0</v>
      </c>
      <c r="K850" s="5">
        <f t="shared" ref="K850:K913" si="125">IF(J849*J850=0, 0, 1)</f>
        <v>0</v>
      </c>
    </row>
    <row r="851" spans="1:11" x14ac:dyDescent="0.2">
      <c r="A851" s="20">
        <v>42507</v>
      </c>
      <c r="B851" s="21">
        <v>2047.209961</v>
      </c>
      <c r="C851" s="3">
        <f t="shared" si="119"/>
        <v>-9.4558634687098679E-3</v>
      </c>
      <c r="D851" s="29">
        <f t="shared" si="120"/>
        <v>8.9413353938881817E-5</v>
      </c>
      <c r="E851" s="3">
        <f t="shared" si="121"/>
        <v>6.6118624635253169E-5</v>
      </c>
      <c r="F851" s="29">
        <f t="shared" si="122"/>
        <v>8.1313359686618018E-3</v>
      </c>
      <c r="G851" s="37">
        <f t="shared" si="117"/>
        <v>2.5713542081022826E-2</v>
      </c>
      <c r="H851" s="35">
        <f t="shared" si="118"/>
        <v>-5.9818643954247151E-2</v>
      </c>
      <c r="I851" s="35">
        <f t="shared" si="123"/>
        <v>2.7755950461486836E-2</v>
      </c>
      <c r="J851" s="5">
        <f t="shared" si="124"/>
        <v>0</v>
      </c>
      <c r="K851" s="5">
        <f t="shared" si="125"/>
        <v>0</v>
      </c>
    </row>
    <row r="852" spans="1:11" x14ac:dyDescent="0.2">
      <c r="A852" s="20">
        <v>42508</v>
      </c>
      <c r="B852" s="21">
        <v>2047.630005</v>
      </c>
      <c r="C852" s="3">
        <f t="shared" si="119"/>
        <v>2.0515771310288176E-4</v>
      </c>
      <c r="D852" s="29">
        <f t="shared" si="120"/>
        <v>4.2089687245604341E-8</v>
      </c>
      <c r="E852" s="3">
        <f t="shared" si="121"/>
        <v>7.2641148840269182E-5</v>
      </c>
      <c r="F852" s="29">
        <f t="shared" si="122"/>
        <v>8.522977697980277E-3</v>
      </c>
      <c r="G852" s="37">
        <f t="shared" si="117"/>
        <v>2.6952021972436353E-2</v>
      </c>
      <c r="H852" s="35">
        <f t="shared" si="118"/>
        <v>-6.2699779016679336E-2</v>
      </c>
      <c r="I852" s="35">
        <f t="shared" si="123"/>
        <v>2.8553482813374487E-2</v>
      </c>
      <c r="J852" s="5">
        <f t="shared" si="124"/>
        <v>0</v>
      </c>
      <c r="K852" s="5">
        <f t="shared" si="125"/>
        <v>0</v>
      </c>
    </row>
    <row r="853" spans="1:11" x14ac:dyDescent="0.2">
      <c r="A853" s="20">
        <v>42509</v>
      </c>
      <c r="B853" s="21">
        <v>2040.040039</v>
      </c>
      <c r="C853" s="3">
        <f t="shared" si="119"/>
        <v>-3.7135946105880755E-3</v>
      </c>
      <c r="D853" s="29">
        <f t="shared" si="120"/>
        <v>1.37907849317888E-5</v>
      </c>
      <c r="E853" s="3">
        <f t="shared" si="121"/>
        <v>5.2313412277422575E-5</v>
      </c>
      <c r="F853" s="29">
        <f t="shared" si="122"/>
        <v>7.232801136311061E-3</v>
      </c>
      <c r="G853" s="37">
        <f t="shared" si="117"/>
        <v>2.2872125453796938E-2</v>
      </c>
      <c r="H853" s="35">
        <f t="shared" si="118"/>
        <v>-5.3208520424235906E-2</v>
      </c>
      <c r="I853" s="35">
        <f t="shared" si="123"/>
        <v>2.7437352113229872E-2</v>
      </c>
      <c r="J853" s="5">
        <f t="shared" si="124"/>
        <v>0</v>
      </c>
      <c r="K853" s="5">
        <f t="shared" si="125"/>
        <v>0</v>
      </c>
    </row>
    <row r="854" spans="1:11" x14ac:dyDescent="0.2">
      <c r="A854" s="20">
        <v>42510</v>
      </c>
      <c r="B854" s="21">
        <v>2052.320068</v>
      </c>
      <c r="C854" s="3">
        <f t="shared" si="119"/>
        <v>6.0014590783345695E-3</v>
      </c>
      <c r="D854" s="29">
        <f t="shared" si="120"/>
        <v>3.6017511068924422E-5</v>
      </c>
      <c r="E854" s="3">
        <f t="shared" si="121"/>
        <v>4.1527076620645115E-5</v>
      </c>
      <c r="F854" s="29">
        <f t="shared" si="122"/>
        <v>6.4441505740202186E-3</v>
      </c>
      <c r="G854" s="37">
        <f t="shared" si="117"/>
        <v>2.0378193398985375E-2</v>
      </c>
      <c r="H854" s="35">
        <f t="shared" si="118"/>
        <v>-4.7406766890522721E-2</v>
      </c>
      <c r="I854" s="35">
        <f t="shared" si="123"/>
        <v>3.0813604306563439E-2</v>
      </c>
      <c r="J854" s="5">
        <f t="shared" si="124"/>
        <v>0</v>
      </c>
      <c r="K854" s="5">
        <f t="shared" si="125"/>
        <v>0</v>
      </c>
    </row>
    <row r="855" spans="1:11" x14ac:dyDescent="0.2">
      <c r="A855" s="20">
        <v>42513</v>
      </c>
      <c r="B855" s="21">
        <v>2048.040039</v>
      </c>
      <c r="C855" s="3">
        <f t="shared" si="119"/>
        <v>-2.0876364235120157E-3</v>
      </c>
      <c r="D855" s="29">
        <f t="shared" si="120"/>
        <v>4.3582258367740401E-6</v>
      </c>
      <c r="E855" s="3">
        <f t="shared" si="121"/>
        <v>3.9984398266163323E-5</v>
      </c>
      <c r="F855" s="29">
        <f t="shared" si="122"/>
        <v>6.3233217746816684E-3</v>
      </c>
      <c r="G855" s="37">
        <f t="shared" si="117"/>
        <v>1.9996099186132113E-2</v>
      </c>
      <c r="H855" s="35">
        <f t="shared" si="118"/>
        <v>-4.6517882830768228E-2</v>
      </c>
      <c r="I855" s="35">
        <f t="shared" si="123"/>
        <v>2.0529068341074624E-2</v>
      </c>
      <c r="J855" s="5">
        <f t="shared" si="124"/>
        <v>0</v>
      </c>
      <c r="K855" s="5">
        <f t="shared" si="125"/>
        <v>0</v>
      </c>
    </row>
    <row r="856" spans="1:11" x14ac:dyDescent="0.2">
      <c r="A856" s="20">
        <v>42514</v>
      </c>
      <c r="B856" s="21">
        <v>2076.0600589999999</v>
      </c>
      <c r="C856" s="3">
        <f t="shared" si="119"/>
        <v>1.3588637760190403E-2</v>
      </c>
      <c r="D856" s="29">
        <f t="shared" si="120"/>
        <v>1.8465107617767244E-4</v>
      </c>
      <c r="E856" s="3">
        <f t="shared" si="121"/>
        <v>3.0009069985934322E-5</v>
      </c>
      <c r="F856" s="29">
        <f t="shared" si="122"/>
        <v>5.4780534851290308E-3</v>
      </c>
      <c r="G856" s="37">
        <f t="shared" si="117"/>
        <v>1.732312615723107E-2</v>
      </c>
      <c r="H856" s="35">
        <f t="shared" si="118"/>
        <v>-4.0299617707615781E-2</v>
      </c>
      <c r="I856" s="35">
        <f t="shared" si="123"/>
        <v>1.1859303184076396E-2</v>
      </c>
      <c r="J856" s="5">
        <f t="shared" si="124"/>
        <v>0</v>
      </c>
      <c r="K856" s="5">
        <f t="shared" si="125"/>
        <v>0</v>
      </c>
    </row>
    <row r="857" spans="1:11" x14ac:dyDescent="0.2">
      <c r="A857" s="20">
        <v>42515</v>
      </c>
      <c r="B857" s="21">
        <v>2090.540039</v>
      </c>
      <c r="C857" s="3">
        <f t="shared" si="119"/>
        <v>6.9505294260036226E-3</v>
      </c>
      <c r="D857" s="29">
        <f t="shared" si="120"/>
        <v>4.8309859301742244E-5</v>
      </c>
      <c r="E857" s="3">
        <f t="shared" si="121"/>
        <v>7.3308831719621001E-5</v>
      </c>
      <c r="F857" s="29">
        <f t="shared" si="122"/>
        <v>8.5620576802320717E-3</v>
      </c>
      <c r="G857" s="37">
        <f t="shared" si="117"/>
        <v>2.707560372727098E-2</v>
      </c>
      <c r="H857" s="35">
        <f t="shared" si="118"/>
        <v>-6.2987273169309105E-2</v>
      </c>
      <c r="I857" s="35">
        <f t="shared" si="123"/>
        <v>2.8522366796057148E-3</v>
      </c>
      <c r="J857" s="5">
        <f t="shared" si="124"/>
        <v>0</v>
      </c>
      <c r="K857" s="5">
        <f t="shared" si="125"/>
        <v>0</v>
      </c>
    </row>
    <row r="858" spans="1:11" x14ac:dyDescent="0.2">
      <c r="A858" s="20">
        <v>42516</v>
      </c>
      <c r="B858" s="21">
        <v>2090.1000979999999</v>
      </c>
      <c r="C858" s="3">
        <f t="shared" si="119"/>
        <v>-2.1046585556623991E-4</v>
      </c>
      <c r="D858" s="29">
        <f t="shared" si="120"/>
        <v>4.4295876359229362E-8</v>
      </c>
      <c r="E858" s="3">
        <f t="shared" si="121"/>
        <v>6.6309119442614943E-5</v>
      </c>
      <c r="F858" s="29">
        <f t="shared" si="122"/>
        <v>8.1430411667027039E-3</v>
      </c>
      <c r="G858" s="37">
        <f t="shared" si="117"/>
        <v>2.5750557167295417E-2</v>
      </c>
      <c r="H858" s="35">
        <f t="shared" si="118"/>
        <v>-5.9904753921504829E-2</v>
      </c>
      <c r="I858" s="35">
        <f t="shared" si="123"/>
        <v>-9.5737567117639612E-3</v>
      </c>
      <c r="J858" s="5">
        <f t="shared" si="124"/>
        <v>0</v>
      </c>
      <c r="K858" s="5">
        <f t="shared" si="125"/>
        <v>0</v>
      </c>
    </row>
    <row r="859" spans="1:11" x14ac:dyDescent="0.2">
      <c r="A859" s="20">
        <v>42517</v>
      </c>
      <c r="B859" s="21">
        <v>2099.0600589999999</v>
      </c>
      <c r="C859" s="3">
        <f t="shared" si="119"/>
        <v>4.2776949685127815E-3</v>
      </c>
      <c r="D859" s="29">
        <f t="shared" si="120"/>
        <v>1.8298674243639568E-5</v>
      </c>
      <c r="E859" s="3">
        <f t="shared" si="121"/>
        <v>4.7754968844063336E-5</v>
      </c>
      <c r="F859" s="29">
        <f t="shared" si="122"/>
        <v>6.9104970041280918E-3</v>
      </c>
      <c r="G859" s="37">
        <f t="shared" si="117"/>
        <v>2.1852910296814777E-2</v>
      </c>
      <c r="H859" s="35">
        <f t="shared" si="118"/>
        <v>-5.0837471410600257E-2</v>
      </c>
      <c r="I859" s="35">
        <f t="shared" si="123"/>
        <v>-1.0368493256209466E-2</v>
      </c>
      <c r="J859" s="5">
        <f t="shared" si="124"/>
        <v>0</v>
      </c>
      <c r="K859" s="5">
        <f t="shared" si="125"/>
        <v>0</v>
      </c>
    </row>
    <row r="860" spans="1:11" x14ac:dyDescent="0.2">
      <c r="A860" s="20">
        <v>42521</v>
      </c>
      <c r="B860" s="21">
        <v>2096.9499510000001</v>
      </c>
      <c r="C860" s="3">
        <f t="shared" si="119"/>
        <v>-1.0057688960932291E-3</v>
      </c>
      <c r="D860" s="29">
        <f t="shared" si="120"/>
        <v>1.0115710723485927E-6</v>
      </c>
      <c r="E860" s="3">
        <f t="shared" si="121"/>
        <v>3.9507206355944681E-5</v>
      </c>
      <c r="F860" s="29">
        <f t="shared" si="122"/>
        <v>6.2854758257386272E-3</v>
      </c>
      <c r="G860" s="37">
        <f t="shared" si="117"/>
        <v>1.9876419787261658E-2</v>
      </c>
      <c r="H860" s="35">
        <f t="shared" si="118"/>
        <v>-4.623946691563946E-2</v>
      </c>
      <c r="I860" s="35">
        <f t="shared" si="123"/>
        <v>-1.3345300823201131E-2</v>
      </c>
      <c r="J860" s="5">
        <f t="shared" si="124"/>
        <v>0</v>
      </c>
      <c r="K860" s="5">
        <f t="shared" si="125"/>
        <v>0</v>
      </c>
    </row>
    <row r="861" spans="1:11" x14ac:dyDescent="0.2">
      <c r="A861" s="20">
        <v>42522</v>
      </c>
      <c r="B861" s="21">
        <v>2099.330078</v>
      </c>
      <c r="C861" s="3">
        <f t="shared" si="119"/>
        <v>1.1343986763476727E-3</v>
      </c>
      <c r="D861" s="29">
        <f t="shared" si="120"/>
        <v>1.2868603568993519E-6</v>
      </c>
      <c r="E861" s="3">
        <f t="shared" si="121"/>
        <v>2.8728428476537776E-5</v>
      </c>
      <c r="F861" s="29">
        <f t="shared" si="122"/>
        <v>5.3598907149808358E-3</v>
      </c>
      <c r="G861" s="37">
        <f t="shared" si="117"/>
        <v>1.6949462668927821E-2</v>
      </c>
      <c r="H861" s="35">
        <f t="shared" si="118"/>
        <v>-3.9430346445994829E-2</v>
      </c>
      <c r="I861" s="35">
        <f t="shared" si="123"/>
        <v>-1.3037904162802198E-2</v>
      </c>
      <c r="J861" s="5">
        <f t="shared" si="124"/>
        <v>0</v>
      </c>
      <c r="K861" s="5">
        <f t="shared" si="125"/>
        <v>0</v>
      </c>
    </row>
    <row r="862" spans="1:11" x14ac:dyDescent="0.2">
      <c r="A862" s="20">
        <v>42523</v>
      </c>
      <c r="B862" s="21">
        <v>2105.26001</v>
      </c>
      <c r="C862" s="3">
        <f t="shared" si="119"/>
        <v>2.820696337857359E-3</v>
      </c>
      <c r="D862" s="29">
        <f t="shared" si="120"/>
        <v>7.956327830401917E-6</v>
      </c>
      <c r="E862" s="3">
        <f t="shared" si="121"/>
        <v>2.1044789403039014E-5</v>
      </c>
      <c r="F862" s="29">
        <f t="shared" si="122"/>
        <v>4.5874600165057584E-3</v>
      </c>
      <c r="G862" s="37">
        <f t="shared" si="117"/>
        <v>1.4506822327111825E-2</v>
      </c>
      <c r="H862" s="35">
        <f t="shared" si="118"/>
        <v>-3.3747915279764798E-2</v>
      </c>
      <c r="I862" s="35">
        <f t="shared" si="123"/>
        <v>-1.3385125792588165E-2</v>
      </c>
      <c r="J862" s="5">
        <f t="shared" si="124"/>
        <v>0</v>
      </c>
      <c r="K862" s="5">
        <f t="shared" si="125"/>
        <v>0</v>
      </c>
    </row>
    <row r="863" spans="1:11" x14ac:dyDescent="0.2">
      <c r="A863" s="20">
        <v>42524</v>
      </c>
      <c r="B863" s="21">
        <v>2099.1298830000001</v>
      </c>
      <c r="C863" s="3">
        <f t="shared" si="119"/>
        <v>-2.9160622587003754E-3</v>
      </c>
      <c r="D863" s="29">
        <f t="shared" si="120"/>
        <v>8.5034190966167361E-6</v>
      </c>
      <c r="E863" s="3">
        <f t="shared" si="121"/>
        <v>1.7380020162700627E-5</v>
      </c>
      <c r="F863" s="29">
        <f t="shared" si="122"/>
        <v>4.1689351353433922E-3</v>
      </c>
      <c r="G863" s="37">
        <f t="shared" si="117"/>
        <v>1.3183330445187449E-2</v>
      </c>
      <c r="H863" s="35">
        <f t="shared" si="118"/>
        <v>-3.0669012753939715E-2</v>
      </c>
      <c r="I863" s="35">
        <f t="shared" si="123"/>
        <v>-1.2479071535688337E-2</v>
      </c>
      <c r="J863" s="5">
        <f t="shared" si="124"/>
        <v>0</v>
      </c>
      <c r="K863" s="5">
        <f t="shared" si="125"/>
        <v>0</v>
      </c>
    </row>
    <row r="864" spans="1:11" x14ac:dyDescent="0.2">
      <c r="A864" s="20">
        <v>42527</v>
      </c>
      <c r="B864" s="21">
        <v>2109.4099120000001</v>
      </c>
      <c r="C864" s="3">
        <f t="shared" si="119"/>
        <v>4.8853283781898054E-3</v>
      </c>
      <c r="D864" s="29">
        <f t="shared" si="120"/>
        <v>2.3866433362746633E-5</v>
      </c>
      <c r="E864" s="3">
        <f t="shared" si="121"/>
        <v>1.4894571864197137E-5</v>
      </c>
      <c r="F864" s="29">
        <f t="shared" si="122"/>
        <v>3.8593486321136026E-3</v>
      </c>
      <c r="G864" s="37">
        <f t="shared" si="117"/>
        <v>1.2204331962134239E-2</v>
      </c>
      <c r="H864" s="35">
        <f t="shared" si="118"/>
        <v>-2.8391521714199671E-2</v>
      </c>
      <c r="I864" s="35">
        <f t="shared" si="123"/>
        <v>-1.1059296865860348E-2</v>
      </c>
      <c r="J864" s="5">
        <f t="shared" si="124"/>
        <v>0</v>
      </c>
      <c r="K864" s="5">
        <f t="shared" si="125"/>
        <v>0</v>
      </c>
    </row>
    <row r="865" spans="1:11" x14ac:dyDescent="0.2">
      <c r="A865" s="20">
        <v>42528</v>
      </c>
      <c r="B865" s="21">
        <v>2112.1298830000001</v>
      </c>
      <c r="C865" s="3">
        <f t="shared" si="119"/>
        <v>1.2886157698214313E-3</v>
      </c>
      <c r="D865" s="29">
        <f t="shared" si="120"/>
        <v>1.6605306022324801E-6</v>
      </c>
      <c r="E865" s="3">
        <f t="shared" si="121"/>
        <v>1.7406693083790994E-5</v>
      </c>
      <c r="F865" s="29">
        <f t="shared" si="122"/>
        <v>4.1721329178000784E-3</v>
      </c>
      <c r="G865" s="37">
        <f t="shared" si="117"/>
        <v>1.3193442721212307E-2</v>
      </c>
      <c r="H865" s="35">
        <f t="shared" si="118"/>
        <v>-3.0692537425771854E-2</v>
      </c>
      <c r="I865" s="35">
        <f t="shared" si="123"/>
        <v>-1.6016327574993813E-2</v>
      </c>
      <c r="J865" s="5">
        <f t="shared" si="124"/>
        <v>0</v>
      </c>
      <c r="K865" s="5">
        <f t="shared" si="125"/>
        <v>0</v>
      </c>
    </row>
    <row r="866" spans="1:11" x14ac:dyDescent="0.2">
      <c r="A866" s="20">
        <v>42529</v>
      </c>
      <c r="B866" s="21">
        <v>2119.1201169999999</v>
      </c>
      <c r="C866" s="3">
        <f t="shared" si="119"/>
        <v>3.3041017947016116E-3</v>
      </c>
      <c r="D866" s="29">
        <f t="shared" si="120"/>
        <v>1.0917088669750411E-5</v>
      </c>
      <c r="E866" s="3">
        <f t="shared" si="121"/>
        <v>1.299776758895461E-5</v>
      </c>
      <c r="F866" s="29">
        <f t="shared" si="122"/>
        <v>3.6052416824610537E-3</v>
      </c>
      <c r="G866" s="37">
        <f t="shared" si="117"/>
        <v>1.1400775231954452E-2</v>
      </c>
      <c r="H866" s="35">
        <f t="shared" si="118"/>
        <v>-2.6522169223274713E-2</v>
      </c>
      <c r="I866" s="35">
        <f t="shared" si="123"/>
        <v>-1.0215248596803376E-3</v>
      </c>
      <c r="J866" s="5">
        <f t="shared" si="124"/>
        <v>0</v>
      </c>
      <c r="K866" s="5">
        <f t="shared" si="125"/>
        <v>0</v>
      </c>
    </row>
    <row r="867" spans="1:11" x14ac:dyDescent="0.2">
      <c r="A867" s="20">
        <v>42530</v>
      </c>
      <c r="B867" s="21">
        <v>2115.4799800000001</v>
      </c>
      <c r="C867" s="3">
        <f t="shared" si="119"/>
        <v>-1.7192357309944891E-3</v>
      </c>
      <c r="D867" s="29">
        <f t="shared" si="120"/>
        <v>2.9557714987281551E-6</v>
      </c>
      <c r="E867" s="3">
        <f t="shared" si="121"/>
        <v>1.2415177491577434E-5</v>
      </c>
      <c r="F867" s="29">
        <f t="shared" si="122"/>
        <v>3.5235177722806274E-3</v>
      </c>
      <c r="G867" s="37">
        <f t="shared" si="117"/>
        <v>1.1142341536489284E-2</v>
      </c>
      <c r="H867" s="35">
        <f t="shared" si="118"/>
        <v>-2.59209625452488E-2</v>
      </c>
      <c r="I867" s="35">
        <f t="shared" si="123"/>
        <v>-2.8384785223367664E-2</v>
      </c>
      <c r="J867" s="5">
        <f t="shared" si="124"/>
        <v>1</v>
      </c>
      <c r="K867" s="5">
        <f t="shared" si="125"/>
        <v>0</v>
      </c>
    </row>
    <row r="868" spans="1:11" x14ac:dyDescent="0.2">
      <c r="A868" s="20">
        <v>42531</v>
      </c>
      <c r="B868" s="21">
        <v>2096.070068</v>
      </c>
      <c r="C868" s="3">
        <f t="shared" si="119"/>
        <v>-9.2175323600370163E-3</v>
      </c>
      <c r="D868" s="29">
        <f t="shared" si="120"/>
        <v>8.4962902808329564E-5</v>
      </c>
      <c r="E868" s="3">
        <f t="shared" si="121"/>
        <v>9.7665438135796365E-6</v>
      </c>
      <c r="F868" s="29">
        <f t="shared" si="122"/>
        <v>3.1251470067149858E-3</v>
      </c>
      <c r="G868" s="37">
        <f t="shared" si="117"/>
        <v>9.8825825640768798E-3</v>
      </c>
      <c r="H868" s="35">
        <f t="shared" si="118"/>
        <v>-2.299032493797333E-2</v>
      </c>
      <c r="I868" s="35">
        <f t="shared" si="123"/>
        <v>-3.8498733255261021E-2</v>
      </c>
      <c r="J868" s="5">
        <f t="shared" si="124"/>
        <v>1</v>
      </c>
      <c r="K868" s="5">
        <f t="shared" si="125"/>
        <v>1</v>
      </c>
    </row>
    <row r="869" spans="1:11" x14ac:dyDescent="0.2">
      <c r="A869" s="20">
        <v>42534</v>
      </c>
      <c r="B869" s="21">
        <v>2079.0600589999999</v>
      </c>
      <c r="C869" s="3">
        <f t="shared" si="119"/>
        <v>-8.1482984228569144E-3</v>
      </c>
      <c r="D869" s="29">
        <f t="shared" si="120"/>
        <v>6.6394767187932474E-5</v>
      </c>
      <c r="E869" s="3">
        <f t="shared" si="121"/>
        <v>3.0821524332109613E-5</v>
      </c>
      <c r="F869" s="29">
        <f t="shared" si="122"/>
        <v>5.5517136392387546E-3</v>
      </c>
      <c r="G869" s="37">
        <f t="shared" si="117"/>
        <v>1.7556060017016806E-2</v>
      </c>
      <c r="H869" s="35">
        <f t="shared" si="118"/>
        <v>-4.0841502897120456E-2</v>
      </c>
      <c r="I869" s="35">
        <f t="shared" si="123"/>
        <v>-1.908410609114175E-2</v>
      </c>
      <c r="J869" s="5">
        <f t="shared" si="124"/>
        <v>0</v>
      </c>
      <c r="K869" s="5">
        <f t="shared" si="125"/>
        <v>0</v>
      </c>
    </row>
    <row r="870" spans="1:11" x14ac:dyDescent="0.2">
      <c r="A870" s="20">
        <v>42535</v>
      </c>
      <c r="B870" s="21">
        <v>2075.320068</v>
      </c>
      <c r="C870" s="3">
        <f t="shared" si="119"/>
        <v>-1.8005054405386205E-3</v>
      </c>
      <c r="D870" s="29">
        <f t="shared" si="120"/>
        <v>3.2418198414091719E-6</v>
      </c>
      <c r="E870" s="3">
        <f t="shared" si="121"/>
        <v>4.0782032331740018E-5</v>
      </c>
      <c r="F870" s="29">
        <f t="shared" si="122"/>
        <v>6.3860811403974515E-3</v>
      </c>
      <c r="G870" s="37">
        <f t="shared" si="117"/>
        <v>2.019456172630147E-2</v>
      </c>
      <c r="H870" s="35">
        <f t="shared" si="118"/>
        <v>-4.6979575739167959E-2</v>
      </c>
      <c r="I870" s="35">
        <f t="shared" si="123"/>
        <v>-3.5245409112990862E-4</v>
      </c>
      <c r="J870" s="5">
        <f t="shared" si="124"/>
        <v>0</v>
      </c>
      <c r="K870" s="5">
        <f t="shared" si="125"/>
        <v>0</v>
      </c>
    </row>
    <row r="871" spans="1:11" x14ac:dyDescent="0.2">
      <c r="A871" s="20">
        <v>42536</v>
      </c>
      <c r="B871" s="21">
        <v>2071.5</v>
      </c>
      <c r="C871" s="3">
        <f t="shared" si="119"/>
        <v>-1.8424088906440429E-3</v>
      </c>
      <c r="D871" s="29">
        <f t="shared" si="120"/>
        <v>3.3944705203242129E-6</v>
      </c>
      <c r="E871" s="3">
        <f t="shared" si="121"/>
        <v>3.0270772834447381E-5</v>
      </c>
      <c r="F871" s="29">
        <f t="shared" si="122"/>
        <v>5.5018881154061446E-3</v>
      </c>
      <c r="G871" s="37">
        <f t="shared" si="117"/>
        <v>1.7398497876094758E-2</v>
      </c>
      <c r="H871" s="35">
        <f t="shared" si="118"/>
        <v>-4.0474958545557126E-2</v>
      </c>
      <c r="I871" s="35">
        <f t="shared" si="123"/>
        <v>9.9933156327130339E-3</v>
      </c>
      <c r="J871" s="5">
        <f t="shared" si="124"/>
        <v>0</v>
      </c>
      <c r="K871" s="5">
        <f t="shared" si="125"/>
        <v>0</v>
      </c>
    </row>
    <row r="872" spans="1:11" x14ac:dyDescent="0.2">
      <c r="A872" s="20">
        <v>42537</v>
      </c>
      <c r="B872" s="21">
        <v>2077.98999</v>
      </c>
      <c r="C872" s="3">
        <f t="shared" si="119"/>
        <v>3.1280929982563338E-3</v>
      </c>
      <c r="D872" s="29">
        <f t="shared" si="120"/>
        <v>9.784965805740299E-6</v>
      </c>
      <c r="E872" s="3">
        <f t="shared" si="121"/>
        <v>2.2745408186492893E-5</v>
      </c>
      <c r="F872" s="29">
        <f t="shared" si="122"/>
        <v>4.7692146299462028E-3</v>
      </c>
      <c r="G872" s="37">
        <f t="shared" si="117"/>
        <v>1.5081580880827082E-2</v>
      </c>
      <c r="H872" s="35">
        <f t="shared" si="118"/>
        <v>-3.508500361928707E-2</v>
      </c>
      <c r="I872" s="35">
        <f t="shared" si="123"/>
        <v>1.5203305933502838E-2</v>
      </c>
      <c r="J872" s="5">
        <f t="shared" si="124"/>
        <v>0</v>
      </c>
      <c r="K872" s="5">
        <f t="shared" si="125"/>
        <v>0</v>
      </c>
    </row>
    <row r="873" spans="1:11" x14ac:dyDescent="0.2">
      <c r="A873" s="20">
        <v>42538</v>
      </c>
      <c r="B873" s="21">
        <v>2071.219971</v>
      </c>
      <c r="C873" s="3">
        <f t="shared" si="119"/>
        <v>-3.2632838884862482E-3</v>
      </c>
      <c r="D873" s="29">
        <f t="shared" si="120"/>
        <v>1.0649021736853929E-5</v>
      </c>
      <c r="E873" s="3">
        <f t="shared" si="121"/>
        <v>1.9116484319882164E-5</v>
      </c>
      <c r="F873" s="29">
        <f t="shared" si="122"/>
        <v>4.3722401946693374E-3</v>
      </c>
      <c r="G873" s="37">
        <f t="shared" si="117"/>
        <v>1.3826237492493093E-2</v>
      </c>
      <c r="H873" s="35">
        <f t="shared" si="118"/>
        <v>-3.2164638196645071E-2</v>
      </c>
      <c r="I873" s="35">
        <f t="shared" si="123"/>
        <v>2.5408944768387635E-3</v>
      </c>
      <c r="J873" s="5">
        <f t="shared" si="124"/>
        <v>0</v>
      </c>
      <c r="K873" s="5">
        <f t="shared" si="125"/>
        <v>0</v>
      </c>
    </row>
    <row r="874" spans="1:11" x14ac:dyDescent="0.2">
      <c r="A874" s="20">
        <v>42541</v>
      </c>
      <c r="B874" s="21">
        <v>2083.25</v>
      </c>
      <c r="C874" s="3">
        <f t="shared" si="119"/>
        <v>5.7913826350895967E-3</v>
      </c>
      <c r="D874" s="29">
        <f t="shared" si="120"/>
        <v>3.3540112826017322E-5</v>
      </c>
      <c r="E874" s="3">
        <f t="shared" si="121"/>
        <v>1.6745594796634258E-5</v>
      </c>
      <c r="F874" s="29">
        <f t="shared" si="122"/>
        <v>4.0921381692990595E-3</v>
      </c>
      <c r="G874" s="37">
        <f t="shared" si="117"/>
        <v>1.2940477115096745E-2</v>
      </c>
      <c r="H874" s="35">
        <f t="shared" si="118"/>
        <v>-3.0104051425779467E-2</v>
      </c>
      <c r="I874" s="35">
        <f t="shared" si="123"/>
        <v>5.1711907899284386E-3</v>
      </c>
      <c r="J874" s="5">
        <f t="shared" si="124"/>
        <v>0</v>
      </c>
      <c r="K874" s="5">
        <f t="shared" si="125"/>
        <v>0</v>
      </c>
    </row>
    <row r="875" spans="1:11" x14ac:dyDescent="0.2">
      <c r="A875" s="20">
        <v>42542</v>
      </c>
      <c r="B875" s="21">
        <v>2088.8999020000001</v>
      </c>
      <c r="C875" s="3">
        <f t="shared" si="119"/>
        <v>2.7083904396495474E-3</v>
      </c>
      <c r="D875" s="29">
        <f t="shared" si="120"/>
        <v>7.3353787735850686E-6</v>
      </c>
      <c r="E875" s="3">
        <f t="shared" si="121"/>
        <v>2.1448059844861517E-5</v>
      </c>
      <c r="F875" s="29">
        <f t="shared" si="122"/>
        <v>4.6312050100229332E-3</v>
      </c>
      <c r="G875" s="37">
        <f t="shared" si="117"/>
        <v>1.4645156142855397E-2</v>
      </c>
      <c r="H875" s="35">
        <f t="shared" si="118"/>
        <v>-3.4069727857927813E-2</v>
      </c>
      <c r="I875" s="35">
        <f t="shared" si="123"/>
        <v>5.9521618770158741E-3</v>
      </c>
      <c r="J875" s="5">
        <f t="shared" si="124"/>
        <v>0</v>
      </c>
      <c r="K875" s="5">
        <f t="shared" si="125"/>
        <v>0</v>
      </c>
    </row>
    <row r="876" spans="1:11" x14ac:dyDescent="0.2">
      <c r="A876" s="20">
        <v>42543</v>
      </c>
      <c r="B876" s="21">
        <v>2085.4499510000001</v>
      </c>
      <c r="C876" s="3">
        <f t="shared" si="119"/>
        <v>-1.6529289144317837E-3</v>
      </c>
      <c r="D876" s="29">
        <f t="shared" si="120"/>
        <v>2.7321739961646348E-6</v>
      </c>
      <c r="E876" s="3">
        <f t="shared" si="121"/>
        <v>1.7496509144904114E-5</v>
      </c>
      <c r="F876" s="29">
        <f t="shared" si="122"/>
        <v>4.1828828748727972E-3</v>
      </c>
      <c r="G876" s="37">
        <f t="shared" si="117"/>
        <v>1.3227437070311134E-2</v>
      </c>
      <c r="H876" s="35">
        <f t="shared" si="118"/>
        <v>-3.0771620107527313E-2</v>
      </c>
      <c r="I876" s="35">
        <f t="shared" si="123"/>
        <v>7.8147814611510581E-3</v>
      </c>
      <c r="J876" s="5">
        <f t="shared" si="124"/>
        <v>0</v>
      </c>
      <c r="K876" s="5">
        <f t="shared" si="125"/>
        <v>0</v>
      </c>
    </row>
    <row r="877" spans="1:11" x14ac:dyDescent="0.2">
      <c r="A877" s="20">
        <v>42544</v>
      </c>
      <c r="B877" s="21">
        <v>2113.320068</v>
      </c>
      <c r="C877" s="3">
        <f t="shared" si="119"/>
        <v>1.3275566984318879E-2</v>
      </c>
      <c r="D877" s="29">
        <f t="shared" si="120"/>
        <v>1.7624067875513744E-4</v>
      </c>
      <c r="E877" s="3">
        <f t="shared" si="121"/>
        <v>1.3362495303257059E-5</v>
      </c>
      <c r="F877" s="29">
        <f t="shared" si="122"/>
        <v>3.6554747028610468E-3</v>
      </c>
      <c r="G877" s="37">
        <f t="shared" si="117"/>
        <v>1.1559625990168134E-2</v>
      </c>
      <c r="H877" s="35">
        <f t="shared" si="118"/>
        <v>-2.6891711346934886E-2</v>
      </c>
      <c r="I877" s="35">
        <f t="shared" si="123"/>
        <v>4.7798393607088444E-2</v>
      </c>
      <c r="J877" s="5">
        <f t="shared" si="124"/>
        <v>0</v>
      </c>
      <c r="K877" s="5">
        <f t="shared" si="125"/>
        <v>0</v>
      </c>
    </row>
    <row r="878" spans="1:11" x14ac:dyDescent="0.2">
      <c r="A878" s="20">
        <v>42545</v>
      </c>
      <c r="B878" s="21">
        <v>2037.410034</v>
      </c>
      <c r="C878" s="3">
        <f t="shared" si="119"/>
        <v>-3.6580792723724311E-2</v>
      </c>
      <c r="D878" s="29">
        <f t="shared" si="120"/>
        <v>1.3381543962960815E-3</v>
      </c>
      <c r="E878" s="3">
        <f t="shared" si="121"/>
        <v>5.8968386669783569E-5</v>
      </c>
      <c r="F878" s="29">
        <f t="shared" si="122"/>
        <v>7.6790876196188547E-3</v>
      </c>
      <c r="G878" s="37">
        <f t="shared" si="117"/>
        <v>2.4283407229996282E-2</v>
      </c>
      <c r="H878" s="35">
        <f t="shared" si="118"/>
        <v>-5.649165278396983E-2</v>
      </c>
      <c r="I878" s="35">
        <f t="shared" si="123"/>
        <v>7.3045482616387936E-2</v>
      </c>
      <c r="J878" s="5">
        <f t="shared" si="124"/>
        <v>0</v>
      </c>
      <c r="K878" s="5">
        <f t="shared" si="125"/>
        <v>0</v>
      </c>
    </row>
    <row r="879" spans="1:11" x14ac:dyDescent="0.2">
      <c r="A879" s="20">
        <v>42548</v>
      </c>
      <c r="B879" s="21">
        <v>2000.540039</v>
      </c>
      <c r="C879" s="3">
        <f t="shared" si="119"/>
        <v>-1.8262246454750181E-2</v>
      </c>
      <c r="D879" s="29">
        <f t="shared" si="120"/>
        <v>3.3350964557403559E-4</v>
      </c>
      <c r="E879" s="3">
        <f t="shared" si="121"/>
        <v>4.1714046936514699E-4</v>
      </c>
      <c r="F879" s="29">
        <f t="shared" si="122"/>
        <v>2.0424016974267011E-2</v>
      </c>
      <c r="G879" s="37">
        <f t="shared" si="117"/>
        <v>6.4586412608624355E-2</v>
      </c>
      <c r="H879" s="35">
        <f t="shared" si="118"/>
        <v>-0.15025046366399783</v>
      </c>
      <c r="I879" s="35">
        <f t="shared" si="123"/>
        <v>5.5566119538725589E-2</v>
      </c>
      <c r="J879" s="5">
        <f t="shared" si="124"/>
        <v>0</v>
      </c>
      <c r="K879" s="5">
        <f t="shared" si="125"/>
        <v>0</v>
      </c>
    </row>
    <row r="880" spans="1:11" x14ac:dyDescent="0.2">
      <c r="A880" s="20">
        <v>42549</v>
      </c>
      <c r="B880" s="21">
        <v>2036.089966</v>
      </c>
      <c r="C880" s="3">
        <f t="shared" si="119"/>
        <v>1.7614121723580567E-2</v>
      </c>
      <c r="D880" s="29">
        <f t="shared" si="120"/>
        <v>3.1025728409311284E-4</v>
      </c>
      <c r="E880" s="3">
        <f t="shared" si="121"/>
        <v>3.937238387036358E-4</v>
      </c>
      <c r="F880" s="29">
        <f t="shared" si="122"/>
        <v>1.9842475619328243E-2</v>
      </c>
      <c r="G880" s="37">
        <f t="shared" si="117"/>
        <v>6.2747417373437434E-2</v>
      </c>
      <c r="H880" s="35">
        <f t="shared" si="118"/>
        <v>-0.1459723210082495</v>
      </c>
      <c r="I880" s="35">
        <f t="shared" si="123"/>
        <v>4.3922299064092334E-2</v>
      </c>
      <c r="J880" s="5">
        <f t="shared" si="124"/>
        <v>0</v>
      </c>
      <c r="K880" s="5">
        <f t="shared" si="125"/>
        <v>0</v>
      </c>
    </row>
    <row r="881" spans="1:11" x14ac:dyDescent="0.2">
      <c r="A881" s="20">
        <v>42550</v>
      </c>
      <c r="B881" s="21">
        <v>2070.7700199999999</v>
      </c>
      <c r="C881" s="3">
        <f t="shared" si="119"/>
        <v>1.6889243109367773E-2</v>
      </c>
      <c r="D881" s="29">
        <f t="shared" si="120"/>
        <v>2.8524653280732681E-4</v>
      </c>
      <c r="E881" s="3">
        <f t="shared" si="121"/>
        <v>3.7035320341268933E-4</v>
      </c>
      <c r="F881" s="29">
        <f t="shared" si="122"/>
        <v>1.9244562957175446E-2</v>
      </c>
      <c r="G881" s="37">
        <f t="shared" si="117"/>
        <v>6.0856651519179843E-2</v>
      </c>
      <c r="H881" s="35">
        <f t="shared" si="118"/>
        <v>-0.14157374188288832</v>
      </c>
      <c r="I881" s="35">
        <f t="shared" si="123"/>
        <v>2.9519057173702574E-2</v>
      </c>
      <c r="J881" s="5">
        <f t="shared" si="124"/>
        <v>0</v>
      </c>
      <c r="K881" s="5">
        <f t="shared" si="125"/>
        <v>0</v>
      </c>
    </row>
    <row r="882" spans="1:11" x14ac:dyDescent="0.2">
      <c r="A882" s="20">
        <v>42551</v>
      </c>
      <c r="B882" s="21">
        <v>2098.860107</v>
      </c>
      <c r="C882" s="3">
        <f t="shared" si="119"/>
        <v>1.3473862722098988E-2</v>
      </c>
      <c r="D882" s="29">
        <f t="shared" si="120"/>
        <v>1.8154497665396875E-4</v>
      </c>
      <c r="E882" s="3">
        <f t="shared" si="121"/>
        <v>3.4652333564318783E-4</v>
      </c>
      <c r="F882" s="29">
        <f t="shared" si="122"/>
        <v>1.8615137271671887E-2</v>
      </c>
      <c r="G882" s="37">
        <f t="shared" si="117"/>
        <v>5.8866232735175765E-2</v>
      </c>
      <c r="H882" s="35">
        <f t="shared" si="118"/>
        <v>-0.13694333537626949</v>
      </c>
      <c r="I882" s="35">
        <f t="shared" si="123"/>
        <v>2.9951812886378736E-2</v>
      </c>
      <c r="J882" s="5">
        <f t="shared" si="124"/>
        <v>0</v>
      </c>
      <c r="K882" s="5">
        <f t="shared" si="125"/>
        <v>0</v>
      </c>
    </row>
    <row r="883" spans="1:11" x14ac:dyDescent="0.2">
      <c r="A883" s="20">
        <v>42552</v>
      </c>
      <c r="B883" s="21">
        <v>2102.9499510000001</v>
      </c>
      <c r="C883" s="3">
        <f t="shared" si="119"/>
        <v>1.9467064123035718E-3</v>
      </c>
      <c r="D883" s="29">
        <f t="shared" si="120"/>
        <v>3.789665855703844E-6</v>
      </c>
      <c r="E883" s="3">
        <f t="shared" si="121"/>
        <v>3.003293951262065E-4</v>
      </c>
      <c r="F883" s="29">
        <f t="shared" si="122"/>
        <v>1.7330014285227999E-2</v>
      </c>
      <c r="G883" s="37">
        <f t="shared" si="117"/>
        <v>5.4802317024575387E-2</v>
      </c>
      <c r="H883" s="35">
        <f t="shared" si="118"/>
        <v>-0.12748925370263312</v>
      </c>
      <c r="I883" s="35">
        <f t="shared" si="123"/>
        <v>3.5386636875644216E-2</v>
      </c>
      <c r="J883" s="5">
        <f t="shared" si="124"/>
        <v>0</v>
      </c>
      <c r="K883" s="5">
        <f t="shared" si="125"/>
        <v>0</v>
      </c>
    </row>
    <row r="884" spans="1:11" x14ac:dyDescent="0.2">
      <c r="A884" s="20">
        <v>42556</v>
      </c>
      <c r="B884" s="21">
        <v>2088.5500489999999</v>
      </c>
      <c r="C884" s="3">
        <f t="shared" si="119"/>
        <v>-6.8710288215743185E-3</v>
      </c>
      <c r="D884" s="29">
        <f t="shared" si="120"/>
        <v>4.7211037066904971E-5</v>
      </c>
      <c r="E884" s="3">
        <f t="shared" si="121"/>
        <v>2.1729827093046574E-4</v>
      </c>
      <c r="F884" s="29">
        <f t="shared" si="122"/>
        <v>1.4741040361197907E-2</v>
      </c>
      <c r="G884" s="37">
        <f t="shared" si="117"/>
        <v>4.6615262621856564E-2</v>
      </c>
      <c r="H884" s="35">
        <f t="shared" si="118"/>
        <v>-0.10844331709821149</v>
      </c>
      <c r="I884" s="35">
        <f t="shared" si="123"/>
        <v>3.4309158791584603E-2</v>
      </c>
      <c r="J884" s="5">
        <f t="shared" si="124"/>
        <v>0</v>
      </c>
      <c r="K884" s="5">
        <f t="shared" si="125"/>
        <v>0</v>
      </c>
    </row>
    <row r="885" spans="1:11" x14ac:dyDescent="0.2">
      <c r="A885" s="20">
        <v>42557</v>
      </c>
      <c r="B885" s="21">
        <v>2099.7299800000001</v>
      </c>
      <c r="C885" s="3">
        <f t="shared" si="119"/>
        <v>5.3386867527391987E-3</v>
      </c>
      <c r="D885" s="29">
        <f t="shared" si="120"/>
        <v>2.8501576243873009E-5</v>
      </c>
      <c r="E885" s="3">
        <f t="shared" si="121"/>
        <v>1.6967384544866872E-4</v>
      </c>
      <c r="F885" s="29">
        <f t="shared" si="122"/>
        <v>1.3025891349488092E-2</v>
      </c>
      <c r="G885" s="37">
        <f t="shared" si="117"/>
        <v>4.1191485218266738E-2</v>
      </c>
      <c r="H885" s="35">
        <f t="shared" si="118"/>
        <v>-9.5825724066099544E-2</v>
      </c>
      <c r="I885" s="35">
        <f t="shared" si="123"/>
        <v>3.1562046604422689E-2</v>
      </c>
      <c r="J885" s="5">
        <f t="shared" si="124"/>
        <v>0</v>
      </c>
      <c r="K885" s="5">
        <f t="shared" si="125"/>
        <v>0</v>
      </c>
    </row>
    <row r="886" spans="1:11" x14ac:dyDescent="0.2">
      <c r="A886" s="20">
        <v>42558</v>
      </c>
      <c r="B886" s="21">
        <v>2097.8999020000001</v>
      </c>
      <c r="C886" s="3">
        <f t="shared" si="119"/>
        <v>-8.7195782734437023E-4</v>
      </c>
      <c r="D886" s="29">
        <f t="shared" si="120"/>
        <v>7.6031045266711453E-7</v>
      </c>
      <c r="E886" s="3">
        <f t="shared" si="121"/>
        <v>1.3014561007132589E-4</v>
      </c>
      <c r="F886" s="29">
        <f t="shared" si="122"/>
        <v>1.1408137887987061E-2</v>
      </c>
      <c r="G886" s="37">
        <f t="shared" si="117"/>
        <v>3.607569958730196E-2</v>
      </c>
      <c r="H886" s="35">
        <f t="shared" si="118"/>
        <v>-8.3924627039455954E-2</v>
      </c>
      <c r="I886" s="35">
        <f t="shared" si="123"/>
        <v>2.0967486631254233E-2</v>
      </c>
      <c r="J886" s="5">
        <f t="shared" si="124"/>
        <v>0</v>
      </c>
      <c r="K886" s="5">
        <f t="shared" si="125"/>
        <v>0</v>
      </c>
    </row>
    <row r="887" spans="1:11" x14ac:dyDescent="0.2">
      <c r="A887" s="20">
        <v>42559</v>
      </c>
      <c r="B887" s="21">
        <v>2129.8999020000001</v>
      </c>
      <c r="C887" s="3">
        <f t="shared" si="119"/>
        <v>1.5138186568454184E-2</v>
      </c>
      <c r="D887" s="29">
        <f t="shared" si="120"/>
        <v>2.2916469258132667E-4</v>
      </c>
      <c r="E887" s="3">
        <f t="shared" si="121"/>
        <v>9.3917726178101432E-5</v>
      </c>
      <c r="F887" s="29">
        <f t="shared" si="122"/>
        <v>9.6911158376165041E-3</v>
      </c>
      <c r="G887" s="37">
        <f t="shared" si="117"/>
        <v>3.0645999115398646E-2</v>
      </c>
      <c r="H887" s="35">
        <f t="shared" si="118"/>
        <v>-7.129325488996513E-2</v>
      </c>
      <c r="I887" s="35">
        <f t="shared" si="123"/>
        <v>1.4548648389438546E-2</v>
      </c>
      <c r="J887" s="5">
        <f t="shared" si="124"/>
        <v>0</v>
      </c>
      <c r="K887" s="5">
        <f t="shared" si="125"/>
        <v>0</v>
      </c>
    </row>
    <row r="888" spans="1:11" x14ac:dyDescent="0.2">
      <c r="A888" s="20">
        <v>42562</v>
      </c>
      <c r="B888" s="21">
        <v>2137.1599120000001</v>
      </c>
      <c r="C888" s="3">
        <f t="shared" si="119"/>
        <v>3.4028194222132059E-3</v>
      </c>
      <c r="D888" s="29">
        <f t="shared" si="120"/>
        <v>1.1579180020191417E-5</v>
      </c>
      <c r="E888" s="3">
        <f t="shared" si="121"/>
        <v>1.3178687677100451E-4</v>
      </c>
      <c r="F888" s="29">
        <f t="shared" si="122"/>
        <v>1.1479846548234193E-2</v>
      </c>
      <c r="G888" s="37">
        <f t="shared" si="117"/>
        <v>3.6302462281642071E-2</v>
      </c>
      <c r="H888" s="35">
        <f t="shared" si="118"/>
        <v>-8.4452155951345836E-2</v>
      </c>
      <c r="I888" s="35">
        <f t="shared" si="123"/>
        <v>7.8865383774472508E-3</v>
      </c>
      <c r="J888" s="5">
        <f t="shared" si="124"/>
        <v>0</v>
      </c>
      <c r="K888" s="5">
        <f t="shared" si="125"/>
        <v>0</v>
      </c>
    </row>
    <row r="889" spans="1:11" x14ac:dyDescent="0.2">
      <c r="A889" s="20">
        <v>42563</v>
      </c>
      <c r="B889" s="21">
        <v>2152.139893</v>
      </c>
      <c r="C889" s="3">
        <f t="shared" si="119"/>
        <v>6.9848425545492024E-3</v>
      </c>
      <c r="D889" s="29">
        <f t="shared" si="120"/>
        <v>4.8788025511841427E-5</v>
      </c>
      <c r="E889" s="3">
        <f t="shared" si="121"/>
        <v>9.8128721680776845E-5</v>
      </c>
      <c r="F889" s="29">
        <f t="shared" si="122"/>
        <v>9.9059942297972711E-3</v>
      </c>
      <c r="G889" s="37">
        <f t="shared" si="117"/>
        <v>3.1325504254644781E-2</v>
      </c>
      <c r="H889" s="35">
        <f t="shared" si="118"/>
        <v>-7.2874020226050204E-2</v>
      </c>
      <c r="I889" s="35">
        <f t="shared" si="123"/>
        <v>6.5525185613524101E-3</v>
      </c>
      <c r="J889" s="5">
        <f t="shared" si="124"/>
        <v>0</v>
      </c>
      <c r="K889" s="5">
        <f t="shared" si="125"/>
        <v>0</v>
      </c>
    </row>
    <row r="890" spans="1:11" x14ac:dyDescent="0.2">
      <c r="A890" s="20">
        <v>42564</v>
      </c>
      <c r="B890" s="21">
        <v>2152.429932</v>
      </c>
      <c r="C890" s="3">
        <f t="shared" si="119"/>
        <v>1.3475864591820549E-4</v>
      </c>
      <c r="D890" s="29">
        <f t="shared" si="120"/>
        <v>1.8159892649708281E-8</v>
      </c>
      <c r="E890" s="3">
        <f t="shared" si="121"/>
        <v>8.4313326753474922E-5</v>
      </c>
      <c r="F890" s="29">
        <f t="shared" si="122"/>
        <v>9.1822288554291066E-3</v>
      </c>
      <c r="G890" s="37">
        <f t="shared" si="117"/>
        <v>2.9036757180076932E-2</v>
      </c>
      <c r="H890" s="35">
        <f t="shared" si="118"/>
        <v>-6.7549598334912087E-2</v>
      </c>
      <c r="I890" s="35">
        <f t="shared" si="123"/>
        <v>2.912016619611628E-3</v>
      </c>
      <c r="J890" s="5">
        <f t="shared" si="124"/>
        <v>0</v>
      </c>
      <c r="K890" s="5">
        <f t="shared" si="125"/>
        <v>0</v>
      </c>
    </row>
    <row r="891" spans="1:11" x14ac:dyDescent="0.2">
      <c r="A891" s="20">
        <v>42565</v>
      </c>
      <c r="B891" s="21">
        <v>2163.75</v>
      </c>
      <c r="C891" s="3">
        <f t="shared" si="119"/>
        <v>5.2454226347346793E-3</v>
      </c>
      <c r="D891" s="29">
        <f t="shared" si="120"/>
        <v>2.7514458616986904E-5</v>
      </c>
      <c r="E891" s="3">
        <f t="shared" si="121"/>
        <v>6.0710680032443862E-5</v>
      </c>
      <c r="F891" s="29">
        <f t="shared" si="122"/>
        <v>7.7917058486857592E-3</v>
      </c>
      <c r="G891" s="37">
        <f t="shared" si="117"/>
        <v>2.4639537339902279E-2</v>
      </c>
      <c r="H891" s="35">
        <f t="shared" si="118"/>
        <v>-5.7320135308031581E-2</v>
      </c>
      <c r="I891" s="35">
        <f t="shared" si="123"/>
        <v>5.4713758765011283E-3</v>
      </c>
      <c r="J891" s="5">
        <f t="shared" si="124"/>
        <v>0</v>
      </c>
      <c r="K891" s="5">
        <f t="shared" si="125"/>
        <v>0</v>
      </c>
    </row>
    <row r="892" spans="1:11" x14ac:dyDescent="0.2">
      <c r="A892" s="20">
        <v>42566</v>
      </c>
      <c r="B892" s="21">
        <v>2161.73999</v>
      </c>
      <c r="C892" s="3">
        <f t="shared" si="119"/>
        <v>-9.2937916829076938E-4</v>
      </c>
      <c r="D892" s="29">
        <f t="shared" si="120"/>
        <v>8.6374563845284218E-7</v>
      </c>
      <c r="E892" s="3">
        <f t="shared" si="121"/>
        <v>5.1415738036115913E-5</v>
      </c>
      <c r="F892" s="29">
        <f t="shared" si="122"/>
        <v>7.1704768346404907E-3</v>
      </c>
      <c r="G892" s="37">
        <f t="shared" si="117"/>
        <v>2.2675038706938499E-2</v>
      </c>
      <c r="H892" s="35">
        <f t="shared" si="118"/>
        <v>-5.275002808968015E-2</v>
      </c>
      <c r="I892" s="35">
        <f t="shared" si="123"/>
        <v>1.8213194962662437E-3</v>
      </c>
      <c r="J892" s="5">
        <f t="shared" si="124"/>
        <v>0</v>
      </c>
      <c r="K892" s="5">
        <f t="shared" si="125"/>
        <v>0</v>
      </c>
    </row>
    <row r="893" spans="1:11" x14ac:dyDescent="0.2">
      <c r="A893" s="20">
        <v>42569</v>
      </c>
      <c r="B893" s="21">
        <v>2166.889893</v>
      </c>
      <c r="C893" s="3">
        <f t="shared" si="119"/>
        <v>2.3794621249798175E-3</v>
      </c>
      <c r="D893" s="29">
        <f t="shared" si="120"/>
        <v>5.6618400042134688E-6</v>
      </c>
      <c r="E893" s="3">
        <f t="shared" si="121"/>
        <v>3.726118016477025E-5</v>
      </c>
      <c r="F893" s="29">
        <f t="shared" si="122"/>
        <v>6.104193653937451E-3</v>
      </c>
      <c r="G893" s="37">
        <f t="shared" si="117"/>
        <v>1.9303155225187992E-2</v>
      </c>
      <c r="H893" s="35">
        <f t="shared" si="118"/>
        <v>-4.4905854120396431E-2</v>
      </c>
      <c r="I893" s="35">
        <f t="shared" si="123"/>
        <v>-3.1244166721075091E-3</v>
      </c>
      <c r="J893" s="5">
        <f t="shared" si="124"/>
        <v>0</v>
      </c>
      <c r="K893" s="5">
        <f t="shared" si="125"/>
        <v>0</v>
      </c>
    </row>
    <row r="894" spans="1:11" x14ac:dyDescent="0.2">
      <c r="A894" s="20">
        <v>42570</v>
      </c>
      <c r="B894" s="21">
        <v>2163.780029</v>
      </c>
      <c r="C894" s="3">
        <f t="shared" si="119"/>
        <v>-1.4362048323089381E-3</v>
      </c>
      <c r="D894" s="29">
        <f t="shared" si="120"/>
        <v>2.0626843203475449E-6</v>
      </c>
      <c r="E894" s="3">
        <f t="shared" si="121"/>
        <v>2.8413364919814351E-5</v>
      </c>
      <c r="F894" s="29">
        <f t="shared" si="122"/>
        <v>5.3304188315567054E-3</v>
      </c>
      <c r="G894" s="37">
        <f t="shared" si="117"/>
        <v>1.6856264390372605E-2</v>
      </c>
      <c r="H894" s="35">
        <f t="shared" si="118"/>
        <v>-3.9213534828813637E-2</v>
      </c>
      <c r="I894" s="35">
        <f t="shared" si="123"/>
        <v>-4.2565825159691815E-3</v>
      </c>
      <c r="J894" s="5">
        <f t="shared" si="124"/>
        <v>0</v>
      </c>
      <c r="K894" s="5">
        <f t="shared" si="125"/>
        <v>0</v>
      </c>
    </row>
    <row r="895" spans="1:11" x14ac:dyDescent="0.2">
      <c r="A895" s="20">
        <v>42571</v>
      </c>
      <c r="B895" s="21">
        <v>2173.0200199999999</v>
      </c>
      <c r="C895" s="3">
        <f t="shared" si="119"/>
        <v>4.2612086686796488E-3</v>
      </c>
      <c r="D895" s="29">
        <f t="shared" si="120"/>
        <v>1.8157899318030583E-5</v>
      </c>
      <c r="E895" s="3">
        <f t="shared" si="121"/>
        <v>2.1035174351963644E-5</v>
      </c>
      <c r="F895" s="29">
        <f t="shared" si="122"/>
        <v>4.5864119256738859E-3</v>
      </c>
      <c r="G895" s="37">
        <f t="shared" si="117"/>
        <v>1.4503507972888368E-2</v>
      </c>
      <c r="H895" s="35">
        <f t="shared" si="118"/>
        <v>-3.374020493886324E-2</v>
      </c>
      <c r="I895" s="35">
        <f t="shared" si="123"/>
        <v>-4.2496317308924741E-4</v>
      </c>
      <c r="J895" s="5">
        <f t="shared" si="124"/>
        <v>0</v>
      </c>
      <c r="K895" s="5">
        <f t="shared" si="125"/>
        <v>0</v>
      </c>
    </row>
    <row r="896" spans="1:11" x14ac:dyDescent="0.2">
      <c r="A896" s="20">
        <v>42572</v>
      </c>
      <c r="B896" s="21">
        <v>2165.169922</v>
      </c>
      <c r="C896" s="3">
        <f t="shared" si="119"/>
        <v>-3.6190700145063283E-3</v>
      </c>
      <c r="D896" s="29">
        <f t="shared" si="120"/>
        <v>1.3097667769898835E-5</v>
      </c>
      <c r="E896" s="3">
        <f t="shared" si="121"/>
        <v>2.0229537342462388E-5</v>
      </c>
      <c r="F896" s="29">
        <f t="shared" si="122"/>
        <v>4.4977257967179799E-3</v>
      </c>
      <c r="G896" s="37">
        <f t="shared" si="117"/>
        <v>1.4223057808524293E-2</v>
      </c>
      <c r="H896" s="35">
        <f t="shared" si="118"/>
        <v>-3.308778029522047E-2</v>
      </c>
      <c r="I896" s="35">
        <f t="shared" si="123"/>
        <v>3.5981074351091689E-3</v>
      </c>
      <c r="J896" s="5">
        <f t="shared" si="124"/>
        <v>0</v>
      </c>
      <c r="K896" s="5">
        <f t="shared" si="125"/>
        <v>0</v>
      </c>
    </row>
    <row r="897" spans="1:11" x14ac:dyDescent="0.2">
      <c r="A897" s="20">
        <v>42573</v>
      </c>
      <c r="B897" s="21">
        <v>2175.030029</v>
      </c>
      <c r="C897" s="3">
        <f t="shared" si="119"/>
        <v>4.543626595285696E-3</v>
      </c>
      <c r="D897" s="29">
        <f t="shared" si="120"/>
        <v>2.0644542637387485E-5</v>
      </c>
      <c r="E897" s="3">
        <f t="shared" si="121"/>
        <v>1.8232613862144592E-5</v>
      </c>
      <c r="F897" s="29">
        <f t="shared" si="122"/>
        <v>4.2699664942648661E-3</v>
      </c>
      <c r="G897" s="37">
        <f t="shared" si="117"/>
        <v>1.3502819654481279E-2</v>
      </c>
      <c r="H897" s="35">
        <f t="shared" si="118"/>
        <v>-3.1412255796759402E-2</v>
      </c>
      <c r="I897" s="35">
        <f t="shared" si="123"/>
        <v>5.7065492425077639E-3</v>
      </c>
      <c r="J897" s="5">
        <f t="shared" si="124"/>
        <v>0</v>
      </c>
      <c r="K897" s="5">
        <f t="shared" si="125"/>
        <v>0</v>
      </c>
    </row>
    <row r="898" spans="1:11" x14ac:dyDescent="0.2">
      <c r="A898" s="20">
        <v>42576</v>
      </c>
      <c r="B898" s="21">
        <v>2168.4799800000001</v>
      </c>
      <c r="C898" s="3">
        <f t="shared" si="119"/>
        <v>-3.0160188196025378E-3</v>
      </c>
      <c r="D898" s="29">
        <f t="shared" si="120"/>
        <v>9.0963695201966855E-6</v>
      </c>
      <c r="E898" s="3">
        <f t="shared" si="121"/>
        <v>1.8907953919212603E-5</v>
      </c>
      <c r="F898" s="29">
        <f t="shared" si="122"/>
        <v>4.3483277152501516E-3</v>
      </c>
      <c r="G898" s="37">
        <f t="shared" si="117"/>
        <v>1.3750619593026566E-2</v>
      </c>
      <c r="H898" s="35">
        <f t="shared" si="118"/>
        <v>-3.198872465698168E-2</v>
      </c>
      <c r="I898" s="35">
        <f t="shared" si="123"/>
        <v>5.7735343856386732E-3</v>
      </c>
      <c r="J898" s="5">
        <f t="shared" si="124"/>
        <v>0</v>
      </c>
      <c r="K898" s="5">
        <f t="shared" si="125"/>
        <v>0</v>
      </c>
    </row>
    <row r="899" spans="1:11" x14ac:dyDescent="0.2">
      <c r="A899" s="20">
        <v>42577</v>
      </c>
      <c r="B899" s="21">
        <v>2169.179932</v>
      </c>
      <c r="C899" s="3">
        <f t="shared" si="119"/>
        <v>3.2273254255773474E-4</v>
      </c>
      <c r="D899" s="29">
        <f t="shared" si="120"/>
        <v>1.0415629402578006E-7</v>
      </c>
      <c r="E899" s="3">
        <f t="shared" si="121"/>
        <v>1.6160710287488146E-5</v>
      </c>
      <c r="F899" s="29">
        <f t="shared" si="122"/>
        <v>4.0200385927859133E-3</v>
      </c>
      <c r="G899" s="37">
        <f t="shared" si="117"/>
        <v>1.2712478234981624E-2</v>
      </c>
      <c r="H899" s="35">
        <f t="shared" si="118"/>
        <v>-2.9573646715739959E-2</v>
      </c>
      <c r="I899" s="35">
        <f t="shared" si="123"/>
        <v>4.1039984920183134E-3</v>
      </c>
      <c r="J899" s="5">
        <f t="shared" si="124"/>
        <v>0</v>
      </c>
      <c r="K899" s="5">
        <f t="shared" si="125"/>
        <v>0</v>
      </c>
    </row>
    <row r="900" spans="1:11" x14ac:dyDescent="0.2">
      <c r="A900" s="20">
        <v>42578</v>
      </c>
      <c r="B900" s="21">
        <v>2166.580078</v>
      </c>
      <c r="C900" s="3">
        <f t="shared" si="119"/>
        <v>-1.1992611701764468E-3</v>
      </c>
      <c r="D900" s="29">
        <f t="shared" si="120"/>
        <v>1.4382273542929804E-6</v>
      </c>
      <c r="E900" s="3">
        <f t="shared" si="121"/>
        <v>1.1664875169318683E-5</v>
      </c>
      <c r="F900" s="29">
        <f t="shared" si="122"/>
        <v>3.4153879968926932E-3</v>
      </c>
      <c r="G900" s="37">
        <f t="shared" si="117"/>
        <v>1.0800405163380994E-2</v>
      </c>
      <c r="H900" s="35">
        <f t="shared" si="118"/>
        <v>-2.5125499590611094E-2</v>
      </c>
      <c r="I900" s="35">
        <f t="shared" si="123"/>
        <v>7.2224929806086894E-3</v>
      </c>
      <c r="J900" s="5">
        <f t="shared" si="124"/>
        <v>0</v>
      </c>
      <c r="K900" s="5">
        <f t="shared" si="125"/>
        <v>0</v>
      </c>
    </row>
    <row r="901" spans="1:11" x14ac:dyDescent="0.2">
      <c r="A901" s="20">
        <v>42579</v>
      </c>
      <c r="B901" s="21">
        <v>2170.0600589999999</v>
      </c>
      <c r="C901" s="3">
        <f t="shared" si="119"/>
        <v>1.6049206929937636E-3</v>
      </c>
      <c r="D901" s="29">
        <f t="shared" si="120"/>
        <v>2.5757704307995827E-6</v>
      </c>
      <c r="E901" s="3">
        <f t="shared" si="121"/>
        <v>8.8014137811114857E-6</v>
      </c>
      <c r="F901" s="29">
        <f t="shared" si="122"/>
        <v>2.9667176780259165E-3</v>
      </c>
      <c r="G901" s="37">
        <f t="shared" si="117"/>
        <v>9.381585037247963E-3</v>
      </c>
      <c r="H901" s="35">
        <f t="shared" si="118"/>
        <v>-2.182483040653516E-2</v>
      </c>
      <c r="I901" s="35">
        <f t="shared" si="123"/>
        <v>4.7961496123851005E-3</v>
      </c>
      <c r="J901" s="5">
        <f t="shared" si="124"/>
        <v>0</v>
      </c>
      <c r="K901" s="5">
        <f t="shared" si="125"/>
        <v>0</v>
      </c>
    </row>
    <row r="902" spans="1:11" x14ac:dyDescent="0.2">
      <c r="A902" s="20">
        <v>42580</v>
      </c>
      <c r="B902" s="21">
        <v>2173.6000979999999</v>
      </c>
      <c r="C902" s="3">
        <f t="shared" si="119"/>
        <v>1.6299800885987742E-3</v>
      </c>
      <c r="D902" s="29">
        <f t="shared" si="120"/>
        <v>2.6568350892284679E-6</v>
      </c>
      <c r="E902" s="3">
        <f t="shared" si="121"/>
        <v>7.0582336430241529E-6</v>
      </c>
      <c r="F902" s="29">
        <f t="shared" si="122"/>
        <v>2.6567336417157353E-3</v>
      </c>
      <c r="G902" s="37">
        <f t="shared" si="117"/>
        <v>8.4013294442154534E-3</v>
      </c>
      <c r="H902" s="35">
        <f t="shared" si="118"/>
        <v>-1.9544414891667337E-2</v>
      </c>
      <c r="I902" s="35">
        <f t="shared" si="123"/>
        <v>8.8557599265137558E-3</v>
      </c>
      <c r="J902" s="5">
        <f t="shared" si="124"/>
        <v>0</v>
      </c>
      <c r="K902" s="5">
        <f t="shared" si="125"/>
        <v>0</v>
      </c>
    </row>
    <row r="903" spans="1:11" x14ac:dyDescent="0.2">
      <c r="A903" s="20">
        <v>42583</v>
      </c>
      <c r="B903" s="21">
        <v>2170.8400879999999</v>
      </c>
      <c r="C903" s="3">
        <f t="shared" si="119"/>
        <v>-1.2705942552551364E-3</v>
      </c>
      <c r="D903" s="29">
        <f t="shared" si="120"/>
        <v>1.6144097614873547E-6</v>
      </c>
      <c r="E903" s="3">
        <f t="shared" si="121"/>
        <v>5.8258420479613612E-6</v>
      </c>
      <c r="F903" s="29">
        <f t="shared" si="122"/>
        <v>2.413678116062985E-3</v>
      </c>
      <c r="G903" s="37">
        <f t="shared" si="117"/>
        <v>7.6327203852632787E-3</v>
      </c>
      <c r="H903" s="35">
        <f t="shared" si="118"/>
        <v>-1.7756362841405415E-2</v>
      </c>
      <c r="I903" s="35">
        <f t="shared" si="123"/>
        <v>9.743558709853755E-3</v>
      </c>
      <c r="J903" s="5">
        <f t="shared" si="124"/>
        <v>0</v>
      </c>
      <c r="K903" s="5">
        <f t="shared" si="125"/>
        <v>0</v>
      </c>
    </row>
    <row r="904" spans="1:11" x14ac:dyDescent="0.2">
      <c r="A904" s="20">
        <v>42584</v>
      </c>
      <c r="B904" s="21">
        <v>2157.030029</v>
      </c>
      <c r="C904" s="3">
        <f t="shared" si="119"/>
        <v>-6.3819410006827546E-3</v>
      </c>
      <c r="D904" s="29">
        <f t="shared" si="120"/>
        <v>4.07291709361956E-5</v>
      </c>
      <c r="E904" s="3">
        <f t="shared" si="121"/>
        <v>4.646641007748639E-6</v>
      </c>
      <c r="F904" s="29">
        <f t="shared" si="122"/>
        <v>2.155606876902335E-3</v>
      </c>
      <c r="G904" s="37">
        <f t="shared" si="117"/>
        <v>6.8166274709335842E-3</v>
      </c>
      <c r="H904" s="35">
        <f t="shared" si="118"/>
        <v>-1.5857846825134737E-2</v>
      </c>
      <c r="I904" s="35">
        <f t="shared" si="123"/>
        <v>8.4813621850511021E-3</v>
      </c>
      <c r="J904" s="5">
        <f t="shared" si="124"/>
        <v>0</v>
      </c>
      <c r="K904" s="5">
        <f t="shared" si="125"/>
        <v>0</v>
      </c>
    </row>
    <row r="905" spans="1:11" x14ac:dyDescent="0.2">
      <c r="A905" s="20">
        <v>42585</v>
      </c>
      <c r="B905" s="21">
        <v>2163.790039</v>
      </c>
      <c r="C905" s="3">
        <f t="shared" si="119"/>
        <v>3.1290428248181399E-3</v>
      </c>
      <c r="D905" s="29">
        <f t="shared" si="120"/>
        <v>9.7909089995458846E-6</v>
      </c>
      <c r="E905" s="3">
        <f t="shared" si="121"/>
        <v>1.4749749387713788E-5</v>
      </c>
      <c r="F905" s="29">
        <f t="shared" si="122"/>
        <v>3.840540246855094E-3</v>
      </c>
      <c r="G905" s="37">
        <f t="shared" si="117"/>
        <v>1.2144854625607417E-2</v>
      </c>
      <c r="H905" s="35">
        <f t="shared" si="118"/>
        <v>-2.8253156738816884E-2</v>
      </c>
      <c r="I905" s="35">
        <f t="shared" si="123"/>
        <v>1.0466014631350176E-2</v>
      </c>
      <c r="J905" s="5">
        <f t="shared" si="124"/>
        <v>0</v>
      </c>
      <c r="K905" s="5">
        <f t="shared" si="125"/>
        <v>0</v>
      </c>
    </row>
    <row r="906" spans="1:11" x14ac:dyDescent="0.2">
      <c r="A906" s="20">
        <v>42586</v>
      </c>
      <c r="B906" s="21">
        <v>2164.25</v>
      </c>
      <c r="C906" s="3">
        <f t="shared" si="119"/>
        <v>2.1254932837361468E-4</v>
      </c>
      <c r="D906" s="29">
        <f t="shared" si="120"/>
        <v>4.5177216992074684E-8</v>
      </c>
      <c r="E906" s="3">
        <f t="shared" si="121"/>
        <v>1.3361274079026776E-5</v>
      </c>
      <c r="F906" s="29">
        <f t="shared" si="122"/>
        <v>3.6553076586009524E-3</v>
      </c>
      <c r="G906" s="37">
        <f t="shared" si="117"/>
        <v>1.1559097749836178E-2</v>
      </c>
      <c r="H906" s="35">
        <f t="shared" si="118"/>
        <v>-2.6890482476161659E-2</v>
      </c>
      <c r="I906" s="35">
        <f t="shared" si="123"/>
        <v>4.5800755890845345E-4</v>
      </c>
      <c r="J906" s="5">
        <f t="shared" si="124"/>
        <v>0</v>
      </c>
      <c r="K906" s="5">
        <f t="shared" si="125"/>
        <v>0</v>
      </c>
    </row>
    <row r="907" spans="1:11" x14ac:dyDescent="0.2">
      <c r="A907" s="20">
        <v>42587</v>
      </c>
      <c r="B907" s="21">
        <v>2182.8701169999999</v>
      </c>
      <c r="C907" s="3">
        <f t="shared" si="119"/>
        <v>8.566697203483924E-3</v>
      </c>
      <c r="D907" s="29">
        <f t="shared" si="120"/>
        <v>7.3388300976179278E-5</v>
      </c>
      <c r="E907" s="3">
        <f t="shared" si="121"/>
        <v>9.6327669576570602E-6</v>
      </c>
      <c r="F907" s="29">
        <f t="shared" si="122"/>
        <v>3.1036699176389651E-3</v>
      </c>
      <c r="G907" s="37">
        <f t="shared" si="117"/>
        <v>9.8146660450863336E-3</v>
      </c>
      <c r="H907" s="35">
        <f t="shared" si="118"/>
        <v>-2.2832327488407418E-2</v>
      </c>
      <c r="I907" s="35">
        <f t="shared" si="123"/>
        <v>8.0210296693257791E-4</v>
      </c>
      <c r="J907" s="5">
        <f t="shared" si="124"/>
        <v>0</v>
      </c>
      <c r="K907" s="5">
        <f t="shared" si="125"/>
        <v>0</v>
      </c>
    </row>
    <row r="908" spans="1:11" x14ac:dyDescent="0.2">
      <c r="A908" s="20">
        <v>42590</v>
      </c>
      <c r="B908" s="21">
        <v>2180.889893</v>
      </c>
      <c r="C908" s="3">
        <f t="shared" si="119"/>
        <v>-9.0757701220377175E-4</v>
      </c>
      <c r="D908" s="29">
        <f t="shared" si="120"/>
        <v>8.2369603308072526E-7</v>
      </c>
      <c r="E908" s="3">
        <f t="shared" si="121"/>
        <v>2.7484316482843286E-5</v>
      </c>
      <c r="F908" s="29">
        <f t="shared" si="122"/>
        <v>5.2425486628970156E-3</v>
      </c>
      <c r="G908" s="37">
        <f t="shared" si="117"/>
        <v>1.657839451902484E-2</v>
      </c>
      <c r="H908" s="35">
        <f t="shared" si="118"/>
        <v>-3.8567112844343762E-2</v>
      </c>
      <c r="I908" s="35">
        <f t="shared" si="123"/>
        <v>2.3622521091330659E-3</v>
      </c>
      <c r="J908" s="5">
        <f t="shared" si="124"/>
        <v>0</v>
      </c>
      <c r="K908" s="5">
        <f t="shared" si="125"/>
        <v>0</v>
      </c>
    </row>
    <row r="909" spans="1:11" x14ac:dyDescent="0.2">
      <c r="A909" s="20">
        <v>42591</v>
      </c>
      <c r="B909" s="21">
        <v>2181.73999</v>
      </c>
      <c r="C909" s="3">
        <f t="shared" si="119"/>
        <v>3.8971768568868799E-4</v>
      </c>
      <c r="D909" s="29">
        <f t="shared" si="120"/>
        <v>1.5187987453854702E-7</v>
      </c>
      <c r="E909" s="3">
        <f t="shared" si="121"/>
        <v>2.0019342756909768E-5</v>
      </c>
      <c r="F909" s="29">
        <f t="shared" si="122"/>
        <v>4.4742980183387166E-3</v>
      </c>
      <c r="G909" s="37">
        <f t="shared" si="117"/>
        <v>1.4148972668328173E-2</v>
      </c>
      <c r="H909" s="35">
        <f t="shared" si="118"/>
        <v>-3.2915432486827205E-2</v>
      </c>
      <c r="I909" s="35">
        <f t="shared" si="123"/>
        <v>-2.3006116299704015E-5</v>
      </c>
      <c r="J909" s="5">
        <f t="shared" si="124"/>
        <v>0</v>
      </c>
      <c r="K909" s="5">
        <f t="shared" si="125"/>
        <v>0</v>
      </c>
    </row>
    <row r="910" spans="1:11" x14ac:dyDescent="0.2">
      <c r="A910" s="20">
        <v>42592</v>
      </c>
      <c r="B910" s="21">
        <v>2175.48999</v>
      </c>
      <c r="C910" s="3">
        <f t="shared" si="119"/>
        <v>-2.8687970637969228E-3</v>
      </c>
      <c r="D910" s="29">
        <f t="shared" si="120"/>
        <v>8.2299965932498449E-6</v>
      </c>
      <c r="E910" s="3">
        <f t="shared" si="121"/>
        <v>1.4456453149845827E-5</v>
      </c>
      <c r="F910" s="29">
        <f t="shared" si="122"/>
        <v>3.802164271812283E-3</v>
      </c>
      <c r="G910" s="37">
        <f t="shared" si="117"/>
        <v>1.2023499137042357E-2</v>
      </c>
      <c r="H910" s="35">
        <f t="shared" si="118"/>
        <v>-2.7970841655990369E-2</v>
      </c>
      <c r="I910" s="35">
        <f t="shared" si="123"/>
        <v>-6.1125813711322939E-3</v>
      </c>
      <c r="J910" s="5">
        <f t="shared" si="124"/>
        <v>0</v>
      </c>
      <c r="K910" s="5">
        <f t="shared" si="125"/>
        <v>0</v>
      </c>
    </row>
    <row r="911" spans="1:11" x14ac:dyDescent="0.2">
      <c r="A911" s="20">
        <v>42593</v>
      </c>
      <c r="B911" s="21">
        <v>2185.790039</v>
      </c>
      <c r="C911" s="3">
        <f t="shared" si="119"/>
        <v>4.7234151815842293E-3</v>
      </c>
      <c r="D911" s="29">
        <f t="shared" si="120"/>
        <v>2.2310650977620379E-5</v>
      </c>
      <c r="E911" s="3">
        <f t="shared" si="121"/>
        <v>1.271304531399895E-5</v>
      </c>
      <c r="F911" s="29">
        <f t="shared" si="122"/>
        <v>3.5655357681558812E-3</v>
      </c>
      <c r="G911" s="37">
        <f t="shared" si="117"/>
        <v>1.1275214106170646E-2</v>
      </c>
      <c r="H911" s="35">
        <f t="shared" si="118"/>
        <v>-2.623007036524538E-2</v>
      </c>
      <c r="I911" s="35">
        <f t="shared" si="123"/>
        <v>-6.8962824956886352E-3</v>
      </c>
      <c r="J911" s="5">
        <f t="shared" si="124"/>
        <v>0</v>
      </c>
      <c r="K911" s="5">
        <f t="shared" si="125"/>
        <v>0</v>
      </c>
    </row>
    <row r="912" spans="1:11" x14ac:dyDescent="0.2">
      <c r="A912" s="20">
        <v>42594</v>
      </c>
      <c r="B912" s="21">
        <v>2184.0500489999999</v>
      </c>
      <c r="C912" s="3">
        <f t="shared" si="119"/>
        <v>-7.9636327962473777E-4</v>
      </c>
      <c r="D912" s="29">
        <f t="shared" si="120"/>
        <v>6.3419447313466825E-7</v>
      </c>
      <c r="E912" s="3">
        <f t="shared" si="121"/>
        <v>1.5400374899812951E-5</v>
      </c>
      <c r="F912" s="29">
        <f t="shared" si="122"/>
        <v>3.9243311404381954E-3</v>
      </c>
      <c r="G912" s="37">
        <f t="shared" ref="G912:G975" si="126">SQRT(T_)*F912</f>
        <v>1.2409824696510805E-2</v>
      </c>
      <c r="H912" s="35">
        <f t="shared" ref="H912:H975" si="127">G912*factor_var6</f>
        <v>-2.8869569299947433E-2</v>
      </c>
      <c r="I912" s="35">
        <f t="shared" si="123"/>
        <v>-4.4708700110790145E-3</v>
      </c>
      <c r="J912" s="5">
        <f t="shared" si="124"/>
        <v>0</v>
      </c>
      <c r="K912" s="5">
        <f t="shared" si="125"/>
        <v>0</v>
      </c>
    </row>
    <row r="913" spans="1:11" x14ac:dyDescent="0.2">
      <c r="A913" s="20">
        <v>42597</v>
      </c>
      <c r="B913" s="21">
        <v>2190.1499020000001</v>
      </c>
      <c r="C913" s="3">
        <f t="shared" ref="C913:C976" si="128">LN(B913/B912)</f>
        <v>2.7890160588736079E-3</v>
      </c>
      <c r="D913" s="29">
        <f t="shared" ref="D913:D976" si="129">C913^2</f>
        <v>7.7786105766548714E-6</v>
      </c>
      <c r="E913" s="3">
        <f t="shared" ref="E913:E976" si="130">E912*lambda+D912*(1-lambda)</f>
        <v>1.1265844380343032E-5</v>
      </c>
      <c r="F913" s="29">
        <f t="shared" ref="F913:F976" si="131">SQRT(E913)</f>
        <v>3.356463075968963E-3</v>
      </c>
      <c r="G913" s="37">
        <f t="shared" si="126"/>
        <v>1.0614068202316694E-2</v>
      </c>
      <c r="H913" s="35">
        <f t="shared" si="127"/>
        <v>-2.4692014997383931E-2</v>
      </c>
      <c r="I913" s="35">
        <f t="shared" ref="I913:I976" si="132">LN(B924/B914)</f>
        <v>-9.3231937301572533E-4</v>
      </c>
      <c r="J913" s="5">
        <f t="shared" ref="J913:J976" si="133">IF(I913&lt;H913, 1, 0)</f>
        <v>0</v>
      </c>
      <c r="K913" s="5">
        <f t="shared" si="125"/>
        <v>0</v>
      </c>
    </row>
    <row r="914" spans="1:11" x14ac:dyDescent="0.2">
      <c r="A914" s="20">
        <v>42598</v>
      </c>
      <c r="B914" s="21">
        <v>2178.1499020000001</v>
      </c>
      <c r="C914" s="3">
        <f t="shared" si="128"/>
        <v>-5.4941422173428317E-3</v>
      </c>
      <c r="D914" s="29">
        <f t="shared" si="129"/>
        <v>3.0185598704388807E-5</v>
      </c>
      <c r="E914" s="3">
        <f t="shared" si="130"/>
        <v>1.0289418915310346E-5</v>
      </c>
      <c r="F914" s="29">
        <f t="shared" si="131"/>
        <v>3.2077124115653427E-3</v>
      </c>
      <c r="G914" s="37">
        <f t="shared" si="126"/>
        <v>1.0143677299337923E-2</v>
      </c>
      <c r="H914" s="35">
        <f t="shared" si="127"/>
        <v>-2.3597722120271114E-2</v>
      </c>
      <c r="I914" s="35">
        <f t="shared" si="132"/>
        <v>-5.177856771601679E-3</v>
      </c>
      <c r="J914" s="5">
        <f t="shared" si="133"/>
        <v>0</v>
      </c>
      <c r="K914" s="5">
        <f t="shared" ref="K914:K977" si="134">IF(J913*J914=0, 0, 1)</f>
        <v>0</v>
      </c>
    </row>
    <row r="915" spans="1:11" x14ac:dyDescent="0.2">
      <c r="A915" s="20">
        <v>42599</v>
      </c>
      <c r="B915" s="21">
        <v>2182.219971</v>
      </c>
      <c r="C915" s="3">
        <f t="shared" si="128"/>
        <v>1.8668463000156262E-3</v>
      </c>
      <c r="D915" s="29">
        <f t="shared" si="129"/>
        <v>3.4851151078820334E-6</v>
      </c>
      <c r="E915" s="3">
        <f t="shared" si="130"/>
        <v>1.5860349256252317E-5</v>
      </c>
      <c r="F915" s="29">
        <f t="shared" si="131"/>
        <v>3.9825053994002714E-3</v>
      </c>
      <c r="G915" s="37">
        <f t="shared" si="126"/>
        <v>1.2593787856023428E-2</v>
      </c>
      <c r="H915" s="35">
        <f t="shared" si="127"/>
        <v>-2.9297531604981459E-2</v>
      </c>
      <c r="I915" s="35">
        <f t="shared" si="132"/>
        <v>-7.416444050850758E-3</v>
      </c>
      <c r="J915" s="5">
        <f t="shared" si="133"/>
        <v>0</v>
      </c>
      <c r="K915" s="5">
        <f t="shared" si="134"/>
        <v>0</v>
      </c>
    </row>
    <row r="916" spans="1:11" x14ac:dyDescent="0.2">
      <c r="A916" s="20">
        <v>42600</v>
      </c>
      <c r="B916" s="21">
        <v>2187.0200199999999</v>
      </c>
      <c r="C916" s="3">
        <f t="shared" si="128"/>
        <v>2.1972017746725615E-3</v>
      </c>
      <c r="D916" s="29">
        <f t="shared" si="129"/>
        <v>4.827695638624254E-6</v>
      </c>
      <c r="E916" s="3">
        <f t="shared" si="130"/>
        <v>1.2395283694708637E-5</v>
      </c>
      <c r="F916" s="29">
        <f t="shared" si="131"/>
        <v>3.5206936382918405E-3</v>
      </c>
      <c r="G916" s="37">
        <f t="shared" si="126"/>
        <v>1.113341084066722E-2</v>
      </c>
      <c r="H916" s="35">
        <f t="shared" si="127"/>
        <v>-2.5900186640009436E-2</v>
      </c>
      <c r="I916" s="35">
        <f t="shared" si="132"/>
        <v>-1.7828926035479992E-3</v>
      </c>
      <c r="J916" s="5">
        <f t="shared" si="133"/>
        <v>0</v>
      </c>
      <c r="K916" s="5">
        <f t="shared" si="134"/>
        <v>0</v>
      </c>
    </row>
    <row r="917" spans="1:11" x14ac:dyDescent="0.2">
      <c r="A917" s="20">
        <v>42601</v>
      </c>
      <c r="B917" s="21">
        <v>2183.8701169999999</v>
      </c>
      <c r="C917" s="3">
        <f t="shared" si="128"/>
        <v>-1.4413098689576487E-3</v>
      </c>
      <c r="D917" s="29">
        <f t="shared" si="129"/>
        <v>2.0773741383547143E-6</v>
      </c>
      <c r="E917" s="3">
        <f t="shared" si="130"/>
        <v>1.027635903900501E-5</v>
      </c>
      <c r="F917" s="29">
        <f t="shared" si="131"/>
        <v>3.2056760658252747E-3</v>
      </c>
      <c r="G917" s="37">
        <f t="shared" si="126"/>
        <v>1.0137237808695725E-2</v>
      </c>
      <c r="H917" s="35">
        <f t="shared" si="127"/>
        <v>-2.3582741624905732E-2</v>
      </c>
      <c r="I917" s="35">
        <f t="shared" si="132"/>
        <v>1.7578313712763717E-3</v>
      </c>
      <c r="J917" s="5">
        <f t="shared" si="133"/>
        <v>0</v>
      </c>
      <c r="K917" s="5">
        <f t="shared" si="134"/>
        <v>0</v>
      </c>
    </row>
    <row r="918" spans="1:11" x14ac:dyDescent="0.2">
      <c r="A918" s="20">
        <v>42604</v>
      </c>
      <c r="B918" s="21">
        <v>2182.639893</v>
      </c>
      <c r="C918" s="3">
        <f t="shared" si="128"/>
        <v>-5.6348160417969207E-4</v>
      </c>
      <c r="D918" s="29">
        <f t="shared" si="129"/>
        <v>3.1751151824891915E-7</v>
      </c>
      <c r="E918" s="3">
        <f t="shared" si="130"/>
        <v>7.9806432668229259E-6</v>
      </c>
      <c r="F918" s="29">
        <f t="shared" si="131"/>
        <v>2.8250032330641548E-3</v>
      </c>
      <c r="G918" s="37">
        <f t="shared" si="126"/>
        <v>8.9334446138222227E-3</v>
      </c>
      <c r="H918" s="35">
        <f t="shared" si="127"/>
        <v>-2.0782299885226927E-2</v>
      </c>
      <c r="I918" s="35">
        <f t="shared" si="132"/>
        <v>-3.384312305511856E-4</v>
      </c>
      <c r="J918" s="5">
        <f t="shared" si="133"/>
        <v>0</v>
      </c>
      <c r="K918" s="5">
        <f t="shared" si="134"/>
        <v>0</v>
      </c>
    </row>
    <row r="919" spans="1:11" x14ac:dyDescent="0.2">
      <c r="A919" s="20">
        <v>42605</v>
      </c>
      <c r="B919" s="21">
        <v>2186.8999020000001</v>
      </c>
      <c r="C919" s="3">
        <f t="shared" si="128"/>
        <v>1.9498668278891155E-3</v>
      </c>
      <c r="D919" s="29">
        <f t="shared" si="129"/>
        <v>3.8019806465023618E-6</v>
      </c>
      <c r="E919" s="3">
        <f t="shared" si="130"/>
        <v>5.8349663772222034E-6</v>
      </c>
      <c r="F919" s="29">
        <f t="shared" si="131"/>
        <v>2.4155675062440718E-3</v>
      </c>
      <c r="G919" s="37">
        <f t="shared" si="126"/>
        <v>7.6386951616242713E-3</v>
      </c>
      <c r="H919" s="35">
        <f t="shared" si="127"/>
        <v>-1.777026224969068E-2</v>
      </c>
      <c r="I919" s="35">
        <f t="shared" si="132"/>
        <v>2.6901359950336099E-3</v>
      </c>
      <c r="J919" s="5">
        <f t="shared" si="133"/>
        <v>0</v>
      </c>
      <c r="K919" s="5">
        <f t="shared" si="134"/>
        <v>0</v>
      </c>
    </row>
    <row r="920" spans="1:11" x14ac:dyDescent="0.2">
      <c r="A920" s="20">
        <v>42606</v>
      </c>
      <c r="B920" s="21">
        <v>2175.4399410000001</v>
      </c>
      <c r="C920" s="3">
        <f t="shared" si="128"/>
        <v>-5.2540552892296902E-3</v>
      </c>
      <c r="D920" s="29">
        <f t="shared" si="129"/>
        <v>2.7605096982282483E-5</v>
      </c>
      <c r="E920" s="3">
        <f t="shared" si="130"/>
        <v>5.2657303726206472E-6</v>
      </c>
      <c r="F920" s="29">
        <f t="shared" si="131"/>
        <v>2.2947179287704724E-3</v>
      </c>
      <c r="G920" s="37">
        <f t="shared" si="126"/>
        <v>7.2565352425387197E-3</v>
      </c>
      <c r="H920" s="35">
        <f t="shared" si="127"/>
        <v>-1.6881225334382386E-2</v>
      </c>
      <c r="I920" s="35">
        <f t="shared" si="132"/>
        <v>-2.0771446230425178E-2</v>
      </c>
      <c r="J920" s="5">
        <f t="shared" si="133"/>
        <v>1</v>
      </c>
      <c r="K920" s="5">
        <f t="shared" si="134"/>
        <v>0</v>
      </c>
    </row>
    <row r="921" spans="1:11" x14ac:dyDescent="0.2">
      <c r="A921" s="20">
        <v>42607</v>
      </c>
      <c r="B921" s="21">
        <v>2172.469971</v>
      </c>
      <c r="C921" s="3">
        <f t="shared" si="128"/>
        <v>-1.3661600732483932E-3</v>
      </c>
      <c r="D921" s="29">
        <f t="shared" si="129"/>
        <v>1.8663933457380551E-6</v>
      </c>
      <c r="E921" s="3">
        <f t="shared" si="130"/>
        <v>1.1520753023325962E-5</v>
      </c>
      <c r="F921" s="29">
        <f t="shared" si="131"/>
        <v>3.3942234786952319E-3</v>
      </c>
      <c r="G921" s="37">
        <f t="shared" si="126"/>
        <v>1.0733477080296936E-2</v>
      </c>
      <c r="H921" s="35">
        <f t="shared" si="127"/>
        <v>-2.4969801586814867E-2</v>
      </c>
      <c r="I921" s="35">
        <f t="shared" si="132"/>
        <v>-4.6209948126817229E-3</v>
      </c>
      <c r="J921" s="5">
        <f t="shared" si="133"/>
        <v>0</v>
      </c>
      <c r="K921" s="5">
        <f t="shared" si="134"/>
        <v>0</v>
      </c>
    </row>
    <row r="922" spans="1:11" x14ac:dyDescent="0.2">
      <c r="A922" s="20">
        <v>42608</v>
      </c>
      <c r="B922" s="21">
        <v>2169.040039</v>
      </c>
      <c r="C922" s="3">
        <f t="shared" si="128"/>
        <v>-1.5800644041810373E-3</v>
      </c>
      <c r="D922" s="29">
        <f t="shared" si="129"/>
        <v>2.4966035213599766E-6</v>
      </c>
      <c r="E922" s="3">
        <f t="shared" si="130"/>
        <v>8.817532313601349E-6</v>
      </c>
      <c r="F922" s="29">
        <f t="shared" si="131"/>
        <v>2.9694329953042129E-3</v>
      </c>
      <c r="G922" s="37">
        <f t="shared" si="126"/>
        <v>9.3901716244173886E-3</v>
      </c>
      <c r="H922" s="35">
        <f t="shared" si="127"/>
        <v>-2.184480579534202E-2</v>
      </c>
      <c r="I922" s="35">
        <f t="shared" si="132"/>
        <v>-2.4777171385048976E-2</v>
      </c>
      <c r="J922" s="5">
        <f t="shared" si="133"/>
        <v>1</v>
      </c>
      <c r="K922" s="5">
        <f t="shared" si="134"/>
        <v>0</v>
      </c>
    </row>
    <row r="923" spans="1:11" x14ac:dyDescent="0.2">
      <c r="A923" s="20">
        <v>42611</v>
      </c>
      <c r="B923" s="21">
        <v>2180.3798830000001</v>
      </c>
      <c r="C923" s="3">
        <f t="shared" si="128"/>
        <v>5.2144285434831354E-3</v>
      </c>
      <c r="D923" s="29">
        <f t="shared" si="129"/>
        <v>2.7190265035091654E-5</v>
      </c>
      <c r="E923" s="3">
        <f t="shared" si="130"/>
        <v>7.0476722517737643E-6</v>
      </c>
      <c r="F923" s="29">
        <f t="shared" si="131"/>
        <v>2.6547452329317334E-3</v>
      </c>
      <c r="G923" s="37">
        <f t="shared" si="126"/>
        <v>8.3950415435385221E-3</v>
      </c>
      <c r="H923" s="35">
        <f t="shared" si="127"/>
        <v>-1.9529787047295379E-2</v>
      </c>
      <c r="I923" s="35">
        <f t="shared" si="132"/>
        <v>-2.3409429205452664E-2</v>
      </c>
      <c r="J923" s="5">
        <f t="shared" si="133"/>
        <v>1</v>
      </c>
      <c r="K923" s="5">
        <f t="shared" si="134"/>
        <v>1</v>
      </c>
    </row>
    <row r="924" spans="1:11" x14ac:dyDescent="0.2">
      <c r="A924" s="20">
        <v>42612</v>
      </c>
      <c r="B924" s="21">
        <v>2176.1201169999999</v>
      </c>
      <c r="C924" s="3">
        <f t="shared" si="128"/>
        <v>-1.9555915792795644E-3</v>
      </c>
      <c r="D924" s="29">
        <f t="shared" si="129"/>
        <v>3.8243384249491407E-6</v>
      </c>
      <c r="E924" s="3">
        <f t="shared" si="130"/>
        <v>1.2687598231102773E-5</v>
      </c>
      <c r="F924" s="29">
        <f t="shared" si="131"/>
        <v>3.5619655011106962E-3</v>
      </c>
      <c r="G924" s="37">
        <f t="shared" si="126"/>
        <v>1.1263923930452821E-2</v>
      </c>
      <c r="H924" s="35">
        <f t="shared" si="127"/>
        <v>-2.6203805488966673E-2</v>
      </c>
      <c r="I924" s="35">
        <f t="shared" si="132"/>
        <v>-1.0972221768799905E-2</v>
      </c>
      <c r="J924" s="5">
        <f t="shared" si="133"/>
        <v>0</v>
      </c>
      <c r="K924" s="5">
        <f t="shared" si="134"/>
        <v>0</v>
      </c>
    </row>
    <row r="925" spans="1:11" x14ac:dyDescent="0.2">
      <c r="A925" s="20">
        <v>42613</v>
      </c>
      <c r="B925" s="21">
        <v>2170.9499510000001</v>
      </c>
      <c r="C925" s="3">
        <f t="shared" si="128"/>
        <v>-2.3786910985704626E-3</v>
      </c>
      <c r="D925" s="29">
        <f t="shared" si="129"/>
        <v>5.6581713424183546E-6</v>
      </c>
      <c r="E925" s="3">
        <f t="shared" si="130"/>
        <v>1.0205885485379756E-5</v>
      </c>
      <c r="F925" s="29">
        <f t="shared" si="131"/>
        <v>3.1946651601349016E-3</v>
      </c>
      <c r="G925" s="37">
        <f t="shared" si="126"/>
        <v>1.0102418267612838E-2</v>
      </c>
      <c r="H925" s="35">
        <f t="shared" si="127"/>
        <v>-2.3501739259532479E-2</v>
      </c>
      <c r="I925" s="35">
        <f t="shared" si="132"/>
        <v>-1.4710264220076085E-2</v>
      </c>
      <c r="J925" s="5">
        <f t="shared" si="133"/>
        <v>0</v>
      </c>
      <c r="K925" s="5">
        <f t="shared" si="134"/>
        <v>0</v>
      </c>
    </row>
    <row r="926" spans="1:11" x14ac:dyDescent="0.2">
      <c r="A926" s="20">
        <v>42614</v>
      </c>
      <c r="B926" s="21">
        <v>2170.860107</v>
      </c>
      <c r="C926" s="3">
        <f t="shared" si="128"/>
        <v>-4.1385504576534266E-5</v>
      </c>
      <c r="D926" s="29">
        <f t="shared" si="129"/>
        <v>1.7127599890543387E-9</v>
      </c>
      <c r="E926" s="3">
        <f t="shared" si="130"/>
        <v>8.9325255253505638E-6</v>
      </c>
      <c r="F926" s="29">
        <f t="shared" si="131"/>
        <v>2.9887330970413809E-3</v>
      </c>
      <c r="G926" s="37">
        <f t="shared" si="126"/>
        <v>9.4512039049798133E-3</v>
      </c>
      <c r="H926" s="35">
        <f t="shared" si="127"/>
        <v>-2.198678811147628E-2</v>
      </c>
      <c r="I926" s="35">
        <f t="shared" si="132"/>
        <v>-1.8921109068768874E-2</v>
      </c>
      <c r="J926" s="5">
        <f t="shared" si="133"/>
        <v>0</v>
      </c>
      <c r="K926" s="5">
        <f t="shared" si="134"/>
        <v>0</v>
      </c>
    </row>
    <row r="927" spans="1:11" x14ac:dyDescent="0.2">
      <c r="A927" s="20">
        <v>42615</v>
      </c>
      <c r="B927" s="21">
        <v>2179.9799800000001</v>
      </c>
      <c r="C927" s="3">
        <f t="shared" si="128"/>
        <v>4.1922415783452651E-3</v>
      </c>
      <c r="D927" s="29">
        <f t="shared" si="129"/>
        <v>1.7574889451206801E-5</v>
      </c>
      <c r="E927" s="3">
        <f t="shared" si="130"/>
        <v>6.4318979510493414E-6</v>
      </c>
      <c r="F927" s="29">
        <f t="shared" si="131"/>
        <v>2.536118678423654E-3</v>
      </c>
      <c r="G927" s="37">
        <f t="shared" si="126"/>
        <v>8.0199114403148759E-3</v>
      </c>
      <c r="H927" s="35">
        <f t="shared" si="127"/>
        <v>-1.8657103929172327E-2</v>
      </c>
      <c r="I927" s="35">
        <f t="shared" si="132"/>
        <v>-2.1599257757993189E-2</v>
      </c>
      <c r="J927" s="5">
        <f t="shared" si="133"/>
        <v>1</v>
      </c>
      <c r="K927" s="5">
        <f t="shared" si="134"/>
        <v>0</v>
      </c>
    </row>
    <row r="928" spans="1:11" x14ac:dyDescent="0.2">
      <c r="A928" s="20">
        <v>42619</v>
      </c>
      <c r="B928" s="21">
        <v>2186.4799800000001</v>
      </c>
      <c r="C928" s="3">
        <f t="shared" si="128"/>
        <v>2.9772423706444862E-3</v>
      </c>
      <c r="D928" s="29">
        <f t="shared" si="129"/>
        <v>8.8639721335608008E-6</v>
      </c>
      <c r="E928" s="3">
        <f t="shared" si="130"/>
        <v>9.5519355710934298E-6</v>
      </c>
      <c r="F928" s="29">
        <f t="shared" si="131"/>
        <v>3.0906205802546244E-3</v>
      </c>
      <c r="G928" s="37">
        <f t="shared" si="126"/>
        <v>9.7734004169958335E-3</v>
      </c>
      <c r="H928" s="35">
        <f t="shared" si="127"/>
        <v>-2.2736329282228122E-2</v>
      </c>
      <c r="I928" s="35">
        <f t="shared" si="132"/>
        <v>-1.0594861846632645E-2</v>
      </c>
      <c r="J928" s="5">
        <f t="shared" si="133"/>
        <v>0</v>
      </c>
      <c r="K928" s="5">
        <f t="shared" si="134"/>
        <v>0</v>
      </c>
    </row>
    <row r="929" spans="1:11" x14ac:dyDescent="0.2">
      <c r="A929" s="20">
        <v>42620</v>
      </c>
      <c r="B929" s="21">
        <v>2186.1599120000001</v>
      </c>
      <c r="C929" s="3">
        <f t="shared" si="128"/>
        <v>-1.4639577393839857E-4</v>
      </c>
      <c r="D929" s="29">
        <f t="shared" si="129"/>
        <v>2.1431722627022697E-8</v>
      </c>
      <c r="E929" s="3">
        <f t="shared" si="130"/>
        <v>9.3593058085842929E-6</v>
      </c>
      <c r="F929" s="29">
        <f t="shared" si="131"/>
        <v>3.0592982542707882E-3</v>
      </c>
      <c r="G929" s="37">
        <f t="shared" si="126"/>
        <v>9.6743505252726361E-3</v>
      </c>
      <c r="H929" s="35">
        <f t="shared" si="127"/>
        <v>-2.2505904777193889E-2</v>
      </c>
      <c r="I929" s="35">
        <f t="shared" si="132"/>
        <v>-1.8906216136007899E-3</v>
      </c>
      <c r="J929" s="5">
        <f t="shared" si="133"/>
        <v>0</v>
      </c>
      <c r="K929" s="5">
        <f t="shared" si="134"/>
        <v>0</v>
      </c>
    </row>
    <row r="930" spans="1:11" x14ac:dyDescent="0.2">
      <c r="A930" s="20">
        <v>42621</v>
      </c>
      <c r="B930" s="21">
        <v>2181.3000489999999</v>
      </c>
      <c r="C930" s="3">
        <f t="shared" si="128"/>
        <v>-2.2254880636449503E-3</v>
      </c>
      <c r="D930" s="29">
        <f t="shared" si="129"/>
        <v>4.9527971214261502E-6</v>
      </c>
      <c r="E930" s="3">
        <f t="shared" si="130"/>
        <v>6.7447010645162569E-6</v>
      </c>
      <c r="F930" s="29">
        <f t="shared" si="131"/>
        <v>2.5970562305264507E-3</v>
      </c>
      <c r="G930" s="37">
        <f t="shared" si="126"/>
        <v>8.2126128999948957E-3</v>
      </c>
      <c r="H930" s="35">
        <f t="shared" si="127"/>
        <v>-1.9105394560223511E-2</v>
      </c>
      <c r="I930" s="35">
        <f t="shared" si="132"/>
        <v>1.7183827372652054E-2</v>
      </c>
      <c r="J930" s="5">
        <f t="shared" si="133"/>
        <v>0</v>
      </c>
      <c r="K930" s="5">
        <f t="shared" si="134"/>
        <v>0</v>
      </c>
    </row>
    <row r="931" spans="1:11" x14ac:dyDescent="0.2">
      <c r="A931" s="20">
        <v>42622</v>
      </c>
      <c r="B931" s="21">
        <v>2127.8100589999999</v>
      </c>
      <c r="C931" s="3">
        <f t="shared" si="128"/>
        <v>-2.482774229870716E-2</v>
      </c>
      <c r="D931" s="29">
        <f t="shared" si="129"/>
        <v>6.1641678765101272E-4</v>
      </c>
      <c r="E931" s="3">
        <f t="shared" si="130"/>
        <v>6.2429679604510273E-6</v>
      </c>
      <c r="F931" s="29">
        <f t="shared" si="131"/>
        <v>2.4985931962708588E-3</v>
      </c>
      <c r="G931" s="37">
        <f t="shared" si="126"/>
        <v>7.9012454464160442E-3</v>
      </c>
      <c r="H931" s="35">
        <f t="shared" si="127"/>
        <v>-1.8381045546544839E-2</v>
      </c>
      <c r="I931" s="35">
        <f t="shared" si="132"/>
        <v>-6.0114094109810692E-3</v>
      </c>
      <c r="J931" s="5">
        <f t="shared" si="133"/>
        <v>0</v>
      </c>
      <c r="K931" s="5">
        <f t="shared" si="134"/>
        <v>0</v>
      </c>
    </row>
    <row r="932" spans="1:11" x14ac:dyDescent="0.2">
      <c r="A932" s="20">
        <v>42625</v>
      </c>
      <c r="B932" s="21">
        <v>2159.040039</v>
      </c>
      <c r="C932" s="3">
        <f t="shared" si="128"/>
        <v>1.4570387013562412E-2</v>
      </c>
      <c r="D932" s="29">
        <f t="shared" si="129"/>
        <v>2.1229617772498818E-4</v>
      </c>
      <c r="E932" s="3">
        <f t="shared" si="130"/>
        <v>1.7709163747380829E-4</v>
      </c>
      <c r="F932" s="29">
        <f t="shared" si="131"/>
        <v>1.3307578197170523E-2</v>
      </c>
      <c r="G932" s="37">
        <f t="shared" si="126"/>
        <v>4.2082257243856148E-2</v>
      </c>
      <c r="H932" s="35">
        <f t="shared" si="127"/>
        <v>-9.7897969674084526E-2</v>
      </c>
      <c r="I932" s="35">
        <f t="shared" si="132"/>
        <v>1.5353833789409474E-2</v>
      </c>
      <c r="J932" s="5">
        <f t="shared" si="133"/>
        <v>0</v>
      </c>
      <c r="K932" s="5">
        <f t="shared" si="134"/>
        <v>0</v>
      </c>
    </row>
    <row r="933" spans="1:11" x14ac:dyDescent="0.2">
      <c r="A933" s="20">
        <v>42626</v>
      </c>
      <c r="B933" s="21">
        <v>2127.0200199999999</v>
      </c>
      <c r="C933" s="3">
        <f t="shared" si="128"/>
        <v>-1.4941748028884077E-2</v>
      </c>
      <c r="D933" s="29">
        <f t="shared" si="129"/>
        <v>2.232558341586612E-4</v>
      </c>
      <c r="E933" s="3">
        <f t="shared" si="130"/>
        <v>1.8694890874413865E-4</v>
      </c>
      <c r="F933" s="29">
        <f t="shared" si="131"/>
        <v>1.3672926122236551E-2</v>
      </c>
      <c r="G933" s="37">
        <f t="shared" si="126"/>
        <v>4.3237588825481316E-2</v>
      </c>
      <c r="H933" s="35">
        <f t="shared" si="127"/>
        <v>-0.10058567284281048</v>
      </c>
      <c r="I933" s="35">
        <f t="shared" si="132"/>
        <v>2.1224259540001667E-2</v>
      </c>
      <c r="J933" s="5">
        <f t="shared" si="133"/>
        <v>0</v>
      </c>
      <c r="K933" s="5">
        <f t="shared" si="134"/>
        <v>0</v>
      </c>
    </row>
    <row r="934" spans="1:11" x14ac:dyDescent="0.2">
      <c r="A934" s="20">
        <v>42627</v>
      </c>
      <c r="B934" s="21">
        <v>2125.7700199999999</v>
      </c>
      <c r="C934" s="3">
        <f t="shared" si="128"/>
        <v>-5.8784939968330771E-4</v>
      </c>
      <c r="D934" s="29">
        <f t="shared" si="129"/>
        <v>3.4556691670802523E-7</v>
      </c>
      <c r="E934" s="3">
        <f t="shared" si="130"/>
        <v>1.9711484786020497E-4</v>
      </c>
      <c r="F934" s="29">
        <f t="shared" si="131"/>
        <v>1.4039759537121888E-2</v>
      </c>
      <c r="G934" s="37">
        <f t="shared" si="126"/>
        <v>4.4397617938376495E-2</v>
      </c>
      <c r="H934" s="35">
        <f t="shared" si="127"/>
        <v>-0.10328430410341966</v>
      </c>
      <c r="I934" s="35">
        <f t="shared" si="132"/>
        <v>1.8006156453526231E-3</v>
      </c>
      <c r="J934" s="5">
        <f t="shared" si="133"/>
        <v>0</v>
      </c>
      <c r="K934" s="5">
        <f t="shared" si="134"/>
        <v>0</v>
      </c>
    </row>
    <row r="935" spans="1:11" x14ac:dyDescent="0.2">
      <c r="A935" s="20">
        <v>42628</v>
      </c>
      <c r="B935" s="21">
        <v>2147.26001</v>
      </c>
      <c r="C935" s="3">
        <f t="shared" si="128"/>
        <v>1.0058516338082277E-2</v>
      </c>
      <c r="D935" s="29">
        <f t="shared" si="129"/>
        <v>1.011737509234681E-4</v>
      </c>
      <c r="E935" s="3">
        <f t="shared" si="130"/>
        <v>1.4201944919602582E-4</v>
      </c>
      <c r="F935" s="29">
        <f t="shared" si="131"/>
        <v>1.1917191330008334E-2</v>
      </c>
      <c r="G935" s="37">
        <f t="shared" si="126"/>
        <v>3.768546791483765E-2</v>
      </c>
      <c r="H935" s="35">
        <f t="shared" si="127"/>
        <v>-8.7669508165916885E-2</v>
      </c>
      <c r="I935" s="35">
        <f t="shared" si="132"/>
        <v>1.3516436318255399E-2</v>
      </c>
      <c r="J935" s="5">
        <f t="shared" si="133"/>
        <v>0</v>
      </c>
      <c r="K935" s="5">
        <f t="shared" si="134"/>
        <v>0</v>
      </c>
    </row>
    <row r="936" spans="1:11" x14ac:dyDescent="0.2">
      <c r="A936" s="20">
        <v>42629</v>
      </c>
      <c r="B936" s="21">
        <v>2139.1599120000001</v>
      </c>
      <c r="C936" s="3">
        <f t="shared" si="128"/>
        <v>-3.7794279558526649E-3</v>
      </c>
      <c r="D936" s="29">
        <f t="shared" si="129"/>
        <v>1.4284075673480654E-5</v>
      </c>
      <c r="E936" s="3">
        <f t="shared" si="130"/>
        <v>1.3058265367970966E-4</v>
      </c>
      <c r="F936" s="29">
        <f t="shared" si="131"/>
        <v>1.1427276739438389E-2</v>
      </c>
      <c r="G936" s="37">
        <f t="shared" si="126"/>
        <v>3.6136221949687776E-2</v>
      </c>
      <c r="H936" s="35">
        <f t="shared" si="127"/>
        <v>-8.406542310852412E-2</v>
      </c>
      <c r="I936" s="35">
        <f t="shared" si="132"/>
        <v>1.0269016111362255E-2</v>
      </c>
      <c r="J936" s="5">
        <f t="shared" si="133"/>
        <v>0</v>
      </c>
      <c r="K936" s="5">
        <f t="shared" si="134"/>
        <v>0</v>
      </c>
    </row>
    <row r="937" spans="1:11" x14ac:dyDescent="0.2">
      <c r="A937" s="20">
        <v>42632</v>
      </c>
      <c r="B937" s="21">
        <v>2139.1201169999999</v>
      </c>
      <c r="C937" s="3">
        <f t="shared" si="128"/>
        <v>-1.8603270347706181E-5</v>
      </c>
      <c r="D937" s="29">
        <f t="shared" si="129"/>
        <v>3.4608166762984403E-10</v>
      </c>
      <c r="E937" s="3">
        <f t="shared" si="130"/>
        <v>9.8019051837965545E-5</v>
      </c>
      <c r="F937" s="29">
        <f t="shared" si="131"/>
        <v>9.9004571529786208E-3</v>
      </c>
      <c r="G937" s="37">
        <f t="shared" si="126"/>
        <v>3.1307994480318527E-2</v>
      </c>
      <c r="H937" s="35">
        <f t="shared" si="127"/>
        <v>-7.283328639977138E-2</v>
      </c>
      <c r="I937" s="35">
        <f t="shared" si="132"/>
        <v>5.0020406141207379E-3</v>
      </c>
      <c r="J937" s="5">
        <f t="shared" si="133"/>
        <v>0</v>
      </c>
      <c r="K937" s="5">
        <f t="shared" si="134"/>
        <v>0</v>
      </c>
    </row>
    <row r="938" spans="1:11" x14ac:dyDescent="0.2">
      <c r="A938" s="20">
        <v>42633</v>
      </c>
      <c r="B938" s="21">
        <v>2139.76001</v>
      </c>
      <c r="C938" s="3">
        <f t="shared" si="128"/>
        <v>2.9909368142030094E-4</v>
      </c>
      <c r="D938" s="29">
        <f t="shared" si="129"/>
        <v>8.9457030265548476E-8</v>
      </c>
      <c r="E938" s="3">
        <f t="shared" si="130"/>
        <v>7.0573814226202131E-5</v>
      </c>
      <c r="F938" s="29">
        <f t="shared" si="131"/>
        <v>8.4008222351268768E-3</v>
      </c>
      <c r="G938" s="37">
        <f t="shared" si="126"/>
        <v>2.6565732481187515E-2</v>
      </c>
      <c r="H938" s="35">
        <f t="shared" si="127"/>
        <v>-6.1801135279948287E-2</v>
      </c>
      <c r="I938" s="35">
        <f t="shared" si="132"/>
        <v>-1.568473400158585E-3</v>
      </c>
      <c r="J938" s="5">
        <f t="shared" si="133"/>
        <v>0</v>
      </c>
      <c r="K938" s="5">
        <f t="shared" si="134"/>
        <v>0</v>
      </c>
    </row>
    <row r="939" spans="1:11" x14ac:dyDescent="0.2">
      <c r="A939" s="20">
        <v>42634</v>
      </c>
      <c r="B939" s="21">
        <v>2163.1201169999999</v>
      </c>
      <c r="C939" s="3">
        <f t="shared" si="128"/>
        <v>1.0858000137422273E-2</v>
      </c>
      <c r="D939" s="29">
        <f t="shared" si="129"/>
        <v>1.1789616698426209E-4</v>
      </c>
      <c r="E939" s="3">
        <f t="shared" si="130"/>
        <v>5.0838194211339885E-5</v>
      </c>
      <c r="F939" s="29">
        <f t="shared" si="131"/>
        <v>7.1300907575808517E-3</v>
      </c>
      <c r="G939" s="37">
        <f t="shared" si="126"/>
        <v>2.2547326717670964E-2</v>
      </c>
      <c r="H939" s="35">
        <f t="shared" si="127"/>
        <v>-5.2452925574958092E-2</v>
      </c>
      <c r="I939" s="35">
        <f t="shared" si="132"/>
        <v>-7.5657812829632871E-3</v>
      </c>
      <c r="J939" s="5">
        <f t="shared" si="133"/>
        <v>0</v>
      </c>
      <c r="K939" s="5">
        <f t="shared" si="134"/>
        <v>0</v>
      </c>
    </row>
    <row r="940" spans="1:11" x14ac:dyDescent="0.2">
      <c r="A940" s="20">
        <v>42635</v>
      </c>
      <c r="B940" s="21">
        <v>2177.179932</v>
      </c>
      <c r="C940" s="3">
        <f t="shared" si="128"/>
        <v>6.478752169386928E-3</v>
      </c>
      <c r="D940" s="29">
        <f t="shared" si="129"/>
        <v>4.1974229672335825E-5</v>
      </c>
      <c r="E940" s="3">
        <f t="shared" si="130"/>
        <v>6.9614426587758107E-5</v>
      </c>
      <c r="F940" s="29">
        <f t="shared" si="131"/>
        <v>8.3435260284701034E-3</v>
      </c>
      <c r="G940" s="37">
        <f t="shared" si="126"/>
        <v>2.638454596686441E-2</v>
      </c>
      <c r="H940" s="35">
        <f t="shared" si="127"/>
        <v>-6.1379632417547861E-2</v>
      </c>
      <c r="I940" s="35">
        <f t="shared" si="132"/>
        <v>-5.0712757378819865E-3</v>
      </c>
      <c r="J940" s="5">
        <f t="shared" si="133"/>
        <v>0</v>
      </c>
      <c r="K940" s="5">
        <f t="shared" si="134"/>
        <v>0</v>
      </c>
    </row>
    <row r="941" spans="1:11" x14ac:dyDescent="0.2">
      <c r="A941" s="20">
        <v>42636</v>
      </c>
      <c r="B941" s="21">
        <v>2164.6899410000001</v>
      </c>
      <c r="C941" s="3">
        <f t="shared" si="128"/>
        <v>-5.7532933124543554E-3</v>
      </c>
      <c r="D941" s="29">
        <f t="shared" si="129"/>
        <v>3.3100383939132011E-5</v>
      </c>
      <c r="E941" s="3">
        <f t="shared" si="130"/>
        <v>6.1875171451439864E-5</v>
      </c>
      <c r="F941" s="29">
        <f t="shared" si="131"/>
        <v>7.8660772594375053E-3</v>
      </c>
      <c r="G941" s="37">
        <f t="shared" si="126"/>
        <v>2.4874720390677733E-2</v>
      </c>
      <c r="H941" s="35">
        <f t="shared" si="127"/>
        <v>-5.7867252898213498E-2</v>
      </c>
      <c r="I941" s="35">
        <f t="shared" si="132"/>
        <v>8.1489044077843308E-3</v>
      </c>
      <c r="J941" s="5">
        <f t="shared" si="133"/>
        <v>0</v>
      </c>
      <c r="K941" s="5">
        <f t="shared" si="134"/>
        <v>0</v>
      </c>
    </row>
    <row r="942" spans="1:11" x14ac:dyDescent="0.2">
      <c r="A942" s="20">
        <v>42639</v>
      </c>
      <c r="B942" s="21">
        <v>2146.1000979999999</v>
      </c>
      <c r="C942" s="3">
        <f t="shared" si="128"/>
        <v>-8.6248497700706916E-3</v>
      </c>
      <c r="D942" s="29">
        <f t="shared" si="129"/>
        <v>7.4388033556288465E-5</v>
      </c>
      <c r="E942" s="3">
        <f t="shared" si="130"/>
        <v>5.3818230947993665E-5</v>
      </c>
      <c r="F942" s="29">
        <f t="shared" si="131"/>
        <v>7.3360909855313041E-3</v>
      </c>
      <c r="G942" s="37">
        <f t="shared" si="126"/>
        <v>2.3198756636508274E-2</v>
      </c>
      <c r="H942" s="35">
        <f t="shared" si="127"/>
        <v>-5.396837818173187E-2</v>
      </c>
      <c r="I942" s="35">
        <f t="shared" si="132"/>
        <v>-1.0799168630304503E-2</v>
      </c>
      <c r="J942" s="5">
        <f t="shared" si="133"/>
        <v>0</v>
      </c>
      <c r="K942" s="5">
        <f t="shared" si="134"/>
        <v>0</v>
      </c>
    </row>
    <row r="943" spans="1:11" x14ac:dyDescent="0.2">
      <c r="A943" s="20">
        <v>42640</v>
      </c>
      <c r="B943" s="21">
        <v>2159.929932</v>
      </c>
      <c r="C943" s="3">
        <f t="shared" si="128"/>
        <v>6.4234951715066626E-3</v>
      </c>
      <c r="D943" s="29">
        <f t="shared" si="129"/>
        <v>4.1261290218369407E-5</v>
      </c>
      <c r="E943" s="3">
        <f t="shared" si="130"/>
        <v>5.9577775678316204E-5</v>
      </c>
      <c r="F943" s="29">
        <f t="shared" si="131"/>
        <v>7.7186641122875795E-3</v>
      </c>
      <c r="G943" s="37">
        <f t="shared" si="126"/>
        <v>2.4408559088630408E-2</v>
      </c>
      <c r="H943" s="35">
        <f t="shared" si="127"/>
        <v>-5.6782799544235589E-2</v>
      </c>
      <c r="I943" s="35">
        <f t="shared" si="132"/>
        <v>-1.4935812387440409E-2</v>
      </c>
      <c r="J943" s="5">
        <f t="shared" si="133"/>
        <v>0</v>
      </c>
      <c r="K943" s="5">
        <f t="shared" si="134"/>
        <v>0</v>
      </c>
    </row>
    <row r="944" spans="1:11" x14ac:dyDescent="0.2">
      <c r="A944" s="20">
        <v>42641</v>
      </c>
      <c r="B944" s="21">
        <v>2171.3701169999999</v>
      </c>
      <c r="C944" s="3">
        <f t="shared" si="128"/>
        <v>5.2825763509087575E-3</v>
      </c>
      <c r="D944" s="29">
        <f t="shared" si="129"/>
        <v>2.7905612903180483E-5</v>
      </c>
      <c r="E944" s="3">
        <f t="shared" si="130"/>
        <v>5.4449159749531101E-5</v>
      </c>
      <c r="F944" s="29">
        <f t="shared" si="131"/>
        <v>7.3789673904640007E-3</v>
      </c>
      <c r="G944" s="37">
        <f t="shared" si="126"/>
        <v>2.3334343733975273E-2</v>
      </c>
      <c r="H944" s="35">
        <f t="shared" si="127"/>
        <v>-5.4283800937671593E-2</v>
      </c>
      <c r="I944" s="35">
        <f t="shared" si="132"/>
        <v>-8.6747613305084743E-3</v>
      </c>
      <c r="J944" s="5">
        <f t="shared" si="133"/>
        <v>0</v>
      </c>
      <c r="K944" s="5">
        <f t="shared" si="134"/>
        <v>0</v>
      </c>
    </row>
    <row r="945" spans="1:11" x14ac:dyDescent="0.2">
      <c r="A945" s="20">
        <v>42642</v>
      </c>
      <c r="B945" s="21">
        <v>2151.1298830000001</v>
      </c>
      <c r="C945" s="3">
        <f t="shared" si="128"/>
        <v>-9.3651275565667449E-3</v>
      </c>
      <c r="D945" s="29">
        <f t="shared" si="129"/>
        <v>8.7705614150765808E-5</v>
      </c>
      <c r="E945" s="3">
        <f t="shared" si="130"/>
        <v>4.701696663255293E-5</v>
      </c>
      <c r="F945" s="29">
        <f t="shared" si="131"/>
        <v>6.8568919076031033E-3</v>
      </c>
      <c r="G945" s="37">
        <f t="shared" si="126"/>
        <v>2.1683396097602638E-2</v>
      </c>
      <c r="H945" s="35">
        <f t="shared" si="127"/>
        <v>-5.0443122413643363E-2</v>
      </c>
      <c r="I945" s="35">
        <f t="shared" si="132"/>
        <v>-1.6409570188796425E-2</v>
      </c>
      <c r="J945" s="5">
        <f t="shared" si="133"/>
        <v>0</v>
      </c>
      <c r="K945" s="5">
        <f t="shared" si="134"/>
        <v>0</v>
      </c>
    </row>
    <row r="946" spans="1:11" x14ac:dyDescent="0.2">
      <c r="A946" s="20">
        <v>42643</v>
      </c>
      <c r="B946" s="21">
        <v>2168.2700199999999</v>
      </c>
      <c r="C946" s="3">
        <f t="shared" si="128"/>
        <v>7.9363927170502876E-3</v>
      </c>
      <c r="D946" s="29">
        <f t="shared" si="129"/>
        <v>6.2986329359248841E-5</v>
      </c>
      <c r="E946" s="3">
        <f t="shared" si="130"/>
        <v>5.8409787937652539E-5</v>
      </c>
      <c r="F946" s="29">
        <f t="shared" si="131"/>
        <v>7.6426296480761472E-3</v>
      </c>
      <c r="G946" s="37">
        <f t="shared" si="126"/>
        <v>2.4168117001051724E-2</v>
      </c>
      <c r="H946" s="35">
        <f t="shared" si="127"/>
        <v>-5.6223447604966975E-2</v>
      </c>
      <c r="I946" s="35">
        <f t="shared" si="132"/>
        <v>-1.6186164603632893E-2</v>
      </c>
      <c r="J946" s="5">
        <f t="shared" si="133"/>
        <v>0</v>
      </c>
      <c r="K946" s="5">
        <f t="shared" si="134"/>
        <v>0</v>
      </c>
    </row>
    <row r="947" spans="1:11" x14ac:dyDescent="0.2">
      <c r="A947" s="20">
        <v>42646</v>
      </c>
      <c r="B947" s="21">
        <v>2161.1999510000001</v>
      </c>
      <c r="C947" s="3">
        <f t="shared" si="128"/>
        <v>-3.2660234772408018E-3</v>
      </c>
      <c r="D947" s="29">
        <f t="shared" si="129"/>
        <v>1.0666909353888098E-5</v>
      </c>
      <c r="E947" s="3">
        <f t="shared" si="130"/>
        <v>5.9691219535699503E-5</v>
      </c>
      <c r="F947" s="29">
        <f t="shared" si="131"/>
        <v>7.7260092891284762E-3</v>
      </c>
      <c r="G947" s="37">
        <f t="shared" si="126"/>
        <v>2.4431786577264362E-2</v>
      </c>
      <c r="H947" s="35">
        <f t="shared" si="127"/>
        <v>-5.6836834763038496E-2</v>
      </c>
      <c r="I947" s="35">
        <f t="shared" si="132"/>
        <v>-5.0767770214522135E-3</v>
      </c>
      <c r="J947" s="5">
        <f t="shared" si="133"/>
        <v>0</v>
      </c>
      <c r="K947" s="5">
        <f t="shared" si="134"/>
        <v>0</v>
      </c>
    </row>
    <row r="948" spans="1:11" x14ac:dyDescent="0.2">
      <c r="A948" s="20">
        <v>42647</v>
      </c>
      <c r="B948" s="21">
        <v>2150.48999</v>
      </c>
      <c r="C948" s="3">
        <f t="shared" si="128"/>
        <v>-4.9678818158212078E-3</v>
      </c>
      <c r="D948" s="29">
        <f t="shared" si="129"/>
        <v>2.467984973596702E-5</v>
      </c>
      <c r="E948" s="3">
        <f t="shared" si="130"/>
        <v>4.5964412684792307E-5</v>
      </c>
      <c r="F948" s="29">
        <f t="shared" si="131"/>
        <v>6.7797059438291498E-3</v>
      </c>
      <c r="G948" s="37">
        <f t="shared" si="126"/>
        <v>2.1439312648681701E-2</v>
      </c>
      <c r="H948" s="35">
        <f t="shared" si="127"/>
        <v>-4.9875299401157584E-2</v>
      </c>
      <c r="I948" s="35">
        <f t="shared" si="132"/>
        <v>-7.1746911790525839E-3</v>
      </c>
      <c r="J948" s="5">
        <f t="shared" si="133"/>
        <v>0</v>
      </c>
      <c r="K948" s="5">
        <f t="shared" si="134"/>
        <v>0</v>
      </c>
    </row>
    <row r="949" spans="1:11" x14ac:dyDescent="0.2">
      <c r="A949" s="20">
        <v>42648</v>
      </c>
      <c r="B949" s="21">
        <v>2159.7299800000001</v>
      </c>
      <c r="C949" s="3">
        <f t="shared" si="128"/>
        <v>4.2874861231427417E-3</v>
      </c>
      <c r="D949" s="29">
        <f t="shared" si="129"/>
        <v>1.8382537256141578E-5</v>
      </c>
      <c r="E949" s="3">
        <f t="shared" si="130"/>
        <v>4.0004735059121228E-5</v>
      </c>
      <c r="F949" s="29">
        <f t="shared" si="131"/>
        <v>6.3249296485511381E-3</v>
      </c>
      <c r="G949" s="37">
        <f t="shared" si="126"/>
        <v>2.0001183729749905E-2</v>
      </c>
      <c r="H949" s="35">
        <f t="shared" si="127"/>
        <v>-4.6529711248003945E-2</v>
      </c>
      <c r="I949" s="35">
        <f t="shared" si="132"/>
        <v>-9.0328065167906355E-3</v>
      </c>
      <c r="J949" s="5">
        <f t="shared" si="133"/>
        <v>0</v>
      </c>
      <c r="K949" s="5">
        <f t="shared" si="134"/>
        <v>0</v>
      </c>
    </row>
    <row r="950" spans="1:11" x14ac:dyDescent="0.2">
      <c r="A950" s="20">
        <v>42649</v>
      </c>
      <c r="B950" s="21">
        <v>2160.7700199999999</v>
      </c>
      <c r="C950" s="3">
        <f t="shared" si="128"/>
        <v>4.8144428658220277E-4</v>
      </c>
      <c r="D950" s="29">
        <f t="shared" si="129"/>
        <v>2.3178860108264619E-7</v>
      </c>
      <c r="E950" s="3">
        <f t="shared" si="130"/>
        <v>3.3950519674286925E-5</v>
      </c>
      <c r="F950" s="29">
        <f t="shared" si="131"/>
        <v>5.8267074471168474E-3</v>
      </c>
      <c r="G950" s="37">
        <f t="shared" si="126"/>
        <v>1.8425666792354335E-2</v>
      </c>
      <c r="H950" s="35">
        <f t="shared" si="127"/>
        <v>-4.2864510770178423E-2</v>
      </c>
      <c r="I950" s="35">
        <f t="shared" si="132"/>
        <v>-5.8581639917321664E-3</v>
      </c>
      <c r="J950" s="5">
        <f t="shared" si="133"/>
        <v>0</v>
      </c>
      <c r="K950" s="5">
        <f t="shared" si="134"/>
        <v>0</v>
      </c>
    </row>
    <row r="951" spans="1:11" x14ac:dyDescent="0.2">
      <c r="A951" s="20">
        <v>42650</v>
      </c>
      <c r="B951" s="21">
        <v>2153.73999</v>
      </c>
      <c r="C951" s="3">
        <f t="shared" si="128"/>
        <v>-3.2587877673729898E-3</v>
      </c>
      <c r="D951" s="29">
        <f t="shared" si="129"/>
        <v>1.0619697712779836E-5</v>
      </c>
      <c r="E951" s="3">
        <f t="shared" si="130"/>
        <v>2.4509274973789728E-5</v>
      </c>
      <c r="F951" s="29">
        <f t="shared" si="131"/>
        <v>4.9506842934880961E-3</v>
      </c>
      <c r="G951" s="37">
        <f t="shared" si="126"/>
        <v>1.5655438343843885E-2</v>
      </c>
      <c r="H951" s="35">
        <f t="shared" si="127"/>
        <v>-3.6419995708378679E-2</v>
      </c>
      <c r="I951" s="35">
        <f t="shared" si="132"/>
        <v>-5.7148997269220632E-3</v>
      </c>
      <c r="J951" s="5">
        <f t="shared" si="133"/>
        <v>0</v>
      </c>
      <c r="K951" s="5">
        <f t="shared" si="134"/>
        <v>0</v>
      </c>
    </row>
    <row r="952" spans="1:11" x14ac:dyDescent="0.2">
      <c r="A952" s="20">
        <v>42653</v>
      </c>
      <c r="B952" s="21">
        <v>2163.6599120000001</v>
      </c>
      <c r="C952" s="3">
        <f t="shared" si="128"/>
        <v>4.5953303755956135E-3</v>
      </c>
      <c r="D952" s="29">
        <f t="shared" si="129"/>
        <v>2.1117061260871723E-5</v>
      </c>
      <c r="E952" s="3">
        <f t="shared" si="130"/>
        <v>2.0620193340706959E-5</v>
      </c>
      <c r="F952" s="29">
        <f t="shared" si="131"/>
        <v>4.5409463045390612E-3</v>
      </c>
      <c r="G952" s="37">
        <f t="shared" si="126"/>
        <v>1.4359733054868032E-2</v>
      </c>
      <c r="H952" s="35">
        <f t="shared" si="127"/>
        <v>-3.3405734463986231E-2</v>
      </c>
      <c r="I952" s="35">
        <f t="shared" si="132"/>
        <v>3.0047206820230593E-3</v>
      </c>
      <c r="J952" s="5">
        <f t="shared" si="133"/>
        <v>0</v>
      </c>
      <c r="K952" s="5">
        <f t="shared" si="134"/>
        <v>0</v>
      </c>
    </row>
    <row r="953" spans="1:11" x14ac:dyDescent="0.2">
      <c r="A953" s="20">
        <v>42654</v>
      </c>
      <c r="B953" s="21">
        <v>2136.7299800000001</v>
      </c>
      <c r="C953" s="3">
        <f t="shared" si="128"/>
        <v>-1.2524577866582336E-2</v>
      </c>
      <c r="D953" s="29">
        <f t="shared" si="129"/>
        <v>1.5686505073608413E-4</v>
      </c>
      <c r="E953" s="3">
        <f t="shared" si="130"/>
        <v>2.0759316358353094E-5</v>
      </c>
      <c r="F953" s="29">
        <f t="shared" si="131"/>
        <v>4.5562392779959545E-3</v>
      </c>
      <c r="G953" s="37">
        <f t="shared" si="126"/>
        <v>1.4408093683188314E-2</v>
      </c>
      <c r="H953" s="35">
        <f t="shared" si="127"/>
        <v>-3.3518238108866401E-2</v>
      </c>
      <c r="I953" s="35">
        <f t="shared" si="132"/>
        <v>1.1686038607440934E-4</v>
      </c>
      <c r="J953" s="5">
        <f t="shared" si="133"/>
        <v>0</v>
      </c>
      <c r="K953" s="5">
        <f t="shared" si="134"/>
        <v>0</v>
      </c>
    </row>
    <row r="954" spans="1:11" x14ac:dyDescent="0.2">
      <c r="A954" s="20">
        <v>42655</v>
      </c>
      <c r="B954" s="21">
        <v>2139.179932</v>
      </c>
      <c r="C954" s="3">
        <f t="shared" si="128"/>
        <v>1.1459325937728834E-3</v>
      </c>
      <c r="D954" s="29">
        <f t="shared" si="129"/>
        <v>1.3131615094710482E-6</v>
      </c>
      <c r="E954" s="3">
        <f t="shared" si="130"/>
        <v>5.8868921984117788E-5</v>
      </c>
      <c r="F954" s="29">
        <f t="shared" si="131"/>
        <v>7.6726085514717737E-3</v>
      </c>
      <c r="G954" s="37">
        <f t="shared" si="126"/>
        <v>2.4262918617536062E-2</v>
      </c>
      <c r="H954" s="35">
        <f t="shared" si="127"/>
        <v>-5.644398914393095E-2</v>
      </c>
      <c r="I954" s="35">
        <f t="shared" si="132"/>
        <v>2.2974078242235475E-4</v>
      </c>
      <c r="J954" s="5">
        <f t="shared" si="133"/>
        <v>0</v>
      </c>
      <c r="K954" s="5">
        <f t="shared" si="134"/>
        <v>0</v>
      </c>
    </row>
    <row r="955" spans="1:11" x14ac:dyDescent="0.2">
      <c r="A955" s="20">
        <v>42656</v>
      </c>
      <c r="B955" s="21">
        <v>2132.5500489999999</v>
      </c>
      <c r="C955" s="3">
        <f t="shared" si="128"/>
        <v>-3.104076499634731E-3</v>
      </c>
      <c r="D955" s="29">
        <f t="shared" si="129"/>
        <v>9.6352909155846044E-6</v>
      </c>
      <c r="E955" s="3">
        <f t="shared" si="130"/>
        <v>4.2753309051216702E-5</v>
      </c>
      <c r="F955" s="29">
        <f t="shared" si="131"/>
        <v>6.5386014598854932E-3</v>
      </c>
      <c r="G955" s="37">
        <f t="shared" si="126"/>
        <v>2.0676873325340246E-2</v>
      </c>
      <c r="H955" s="35">
        <f t="shared" si="127"/>
        <v>-4.8101600302217051E-2</v>
      </c>
      <c r="I955" s="35">
        <f t="shared" si="132"/>
        <v>-3.0849832381003735E-3</v>
      </c>
      <c r="J955" s="5">
        <f t="shared" si="133"/>
        <v>0</v>
      </c>
      <c r="K955" s="5">
        <f t="shared" si="134"/>
        <v>0</v>
      </c>
    </row>
    <row r="956" spans="1:11" x14ac:dyDescent="0.2">
      <c r="A956" s="20">
        <v>42657</v>
      </c>
      <c r="B956" s="21">
        <v>2132.9799800000001</v>
      </c>
      <c r="C956" s="3">
        <f t="shared" si="128"/>
        <v>2.0158385876223729E-4</v>
      </c>
      <c r="D956" s="29">
        <f t="shared" si="129"/>
        <v>4.0636052113473633E-8</v>
      </c>
      <c r="E956" s="3">
        <f t="shared" si="130"/>
        <v>3.3480263973239709E-5</v>
      </c>
      <c r="F956" s="29">
        <f t="shared" si="131"/>
        <v>5.7862132671756671E-3</v>
      </c>
      <c r="G956" s="37">
        <f t="shared" si="126"/>
        <v>1.8297612951759502E-2</v>
      </c>
      <c r="H956" s="35">
        <f t="shared" si="127"/>
        <v>-4.256661299034787E-2</v>
      </c>
      <c r="I956" s="35">
        <f t="shared" si="132"/>
        <v>-1.6464934046237225E-4</v>
      </c>
      <c r="J956" s="5">
        <f t="shared" si="133"/>
        <v>0</v>
      </c>
      <c r="K956" s="5">
        <f t="shared" si="134"/>
        <v>0</v>
      </c>
    </row>
    <row r="957" spans="1:11" x14ac:dyDescent="0.2">
      <c r="A957" s="20">
        <v>42660</v>
      </c>
      <c r="B957" s="21">
        <v>2126.5</v>
      </c>
      <c r="C957" s="3">
        <f t="shared" si="128"/>
        <v>-3.0426178920773266E-3</v>
      </c>
      <c r="D957" s="29">
        <f t="shared" si="129"/>
        <v>9.2575236371890747E-6</v>
      </c>
      <c r="E957" s="3">
        <f t="shared" si="130"/>
        <v>2.4117168155324361E-5</v>
      </c>
      <c r="F957" s="29">
        <f t="shared" si="131"/>
        <v>4.9109233505853422E-3</v>
      </c>
      <c r="G957" s="37">
        <f t="shared" si="126"/>
        <v>1.5529703202355274E-2</v>
      </c>
      <c r="H957" s="35">
        <f t="shared" si="127"/>
        <v>-3.6127492029284426E-2</v>
      </c>
      <c r="I957" s="35">
        <f t="shared" si="132"/>
        <v>-1.3116173913295346E-2</v>
      </c>
      <c r="J957" s="5">
        <f t="shared" si="133"/>
        <v>0</v>
      </c>
      <c r="K957" s="5">
        <f t="shared" si="134"/>
        <v>0</v>
      </c>
    </row>
    <row r="958" spans="1:11" x14ac:dyDescent="0.2">
      <c r="A958" s="20">
        <v>42661</v>
      </c>
      <c r="B958" s="21">
        <v>2139.6000979999999</v>
      </c>
      <c r="C958" s="3">
        <f t="shared" si="128"/>
        <v>6.1415057663595871E-3</v>
      </c>
      <c r="D958" s="29">
        <f t="shared" si="129"/>
        <v>3.7718093078228061E-5</v>
      </c>
      <c r="E958" s="3">
        <f t="shared" si="130"/>
        <v>1.9956467690246482E-5</v>
      </c>
      <c r="F958" s="29">
        <f t="shared" si="131"/>
        <v>4.4672662434923757E-3</v>
      </c>
      <c r="G958" s="37">
        <f t="shared" si="126"/>
        <v>1.4126736243820257E-2</v>
      </c>
      <c r="H958" s="35">
        <f t="shared" si="127"/>
        <v>-3.2863702827946949E-2</v>
      </c>
      <c r="I958" s="35">
        <f t="shared" si="132"/>
        <v>-2.1852630666518495E-2</v>
      </c>
      <c r="J958" s="5">
        <f t="shared" si="133"/>
        <v>0</v>
      </c>
      <c r="K958" s="5">
        <f t="shared" si="134"/>
        <v>0</v>
      </c>
    </row>
    <row r="959" spans="1:11" x14ac:dyDescent="0.2">
      <c r="A959" s="20">
        <v>42662</v>
      </c>
      <c r="B959" s="21">
        <v>2144.290039</v>
      </c>
      <c r="C959" s="3">
        <f t="shared" si="128"/>
        <v>2.1895719655424944E-3</v>
      </c>
      <c r="D959" s="29">
        <f t="shared" si="129"/>
        <v>4.7942253922896221E-6</v>
      </c>
      <c r="E959" s="3">
        <f t="shared" si="130"/>
        <v>2.4929722798881326E-5</v>
      </c>
      <c r="F959" s="29">
        <f t="shared" si="131"/>
        <v>4.9929673340490949E-3</v>
      </c>
      <c r="G959" s="37">
        <f t="shared" si="126"/>
        <v>1.5789149058413922E-2</v>
      </c>
      <c r="H959" s="35">
        <f t="shared" si="127"/>
        <v>-3.6731053344955168E-2</v>
      </c>
      <c r="I959" s="35">
        <f t="shared" si="132"/>
        <v>-2.4909172496695841E-2</v>
      </c>
      <c r="J959" s="5">
        <f t="shared" si="133"/>
        <v>0</v>
      </c>
      <c r="K959" s="5">
        <f t="shared" si="134"/>
        <v>0</v>
      </c>
    </row>
    <row r="960" spans="1:11" x14ac:dyDescent="0.2">
      <c r="A960" s="20">
        <v>42663</v>
      </c>
      <c r="B960" s="21">
        <v>2141.3400879999999</v>
      </c>
      <c r="C960" s="3">
        <f t="shared" si="128"/>
        <v>-1.3766710511558952E-3</v>
      </c>
      <c r="D960" s="29">
        <f t="shared" si="129"/>
        <v>1.8952231830906772E-6</v>
      </c>
      <c r="E960" s="3">
        <f t="shared" si="130"/>
        <v>1.929178352503565E-5</v>
      </c>
      <c r="F960" s="29">
        <f t="shared" si="131"/>
        <v>4.392241287205844E-3</v>
      </c>
      <c r="G960" s="37">
        <f t="shared" si="126"/>
        <v>1.3889486500600248E-2</v>
      </c>
      <c r="H960" s="35">
        <f t="shared" si="127"/>
        <v>-3.2311777392190343E-2</v>
      </c>
      <c r="I960" s="35">
        <f t="shared" si="132"/>
        <v>-2.6492547301360816E-2</v>
      </c>
      <c r="J960" s="5">
        <f t="shared" si="133"/>
        <v>0</v>
      </c>
      <c r="K960" s="5">
        <f t="shared" si="134"/>
        <v>0</v>
      </c>
    </row>
    <row r="961" spans="1:11" x14ac:dyDescent="0.2">
      <c r="A961" s="20">
        <v>42664</v>
      </c>
      <c r="B961" s="21">
        <v>2141.1599120000001</v>
      </c>
      <c r="C961" s="3">
        <f t="shared" si="128"/>
        <v>-8.4145242314662383E-5</v>
      </c>
      <c r="D961" s="29">
        <f t="shared" si="129"/>
        <v>7.080421804193249E-9</v>
      </c>
      <c r="E961" s="3">
        <f t="shared" si="130"/>
        <v>1.4420746629291058E-5</v>
      </c>
      <c r="F961" s="29">
        <f t="shared" si="131"/>
        <v>3.7974658167376643E-3</v>
      </c>
      <c r="G961" s="37">
        <f t="shared" si="126"/>
        <v>1.2008641317522585E-2</v>
      </c>
      <c r="H961" s="35">
        <f t="shared" si="127"/>
        <v>-2.7936277199137667E-2</v>
      </c>
      <c r="I961" s="35">
        <f t="shared" si="132"/>
        <v>-9.2509421647354872E-3</v>
      </c>
      <c r="J961" s="5">
        <f t="shared" si="133"/>
        <v>0</v>
      </c>
      <c r="K961" s="5">
        <f t="shared" si="134"/>
        <v>0</v>
      </c>
    </row>
    <row r="962" spans="1:11" x14ac:dyDescent="0.2">
      <c r="A962" s="20">
        <v>42667</v>
      </c>
      <c r="B962" s="21">
        <v>2151.330078</v>
      </c>
      <c r="C962" s="3">
        <f t="shared" si="128"/>
        <v>4.7385946404059154E-3</v>
      </c>
      <c r="D962" s="29">
        <f t="shared" si="129"/>
        <v>2.2454279166083668E-5</v>
      </c>
      <c r="E962" s="3">
        <f t="shared" si="130"/>
        <v>1.0384920091194736E-5</v>
      </c>
      <c r="F962" s="29">
        <f t="shared" si="131"/>
        <v>3.2225642105619457E-3</v>
      </c>
      <c r="G962" s="37">
        <f t="shared" si="126"/>
        <v>1.0190642811518191E-2</v>
      </c>
      <c r="H962" s="35">
        <f t="shared" si="127"/>
        <v>-2.370698023968492E-2</v>
      </c>
      <c r="I962" s="35">
        <f t="shared" si="132"/>
        <v>-1.6811063399788935E-3</v>
      </c>
      <c r="J962" s="5">
        <f t="shared" si="133"/>
        <v>0</v>
      </c>
      <c r="K962" s="5">
        <f t="shared" si="134"/>
        <v>0</v>
      </c>
    </row>
    <row r="963" spans="1:11" x14ac:dyDescent="0.2">
      <c r="A963" s="20">
        <v>42668</v>
      </c>
      <c r="B963" s="21">
        <v>2143.1599120000001</v>
      </c>
      <c r="C963" s="3">
        <f t="shared" si="128"/>
        <v>-3.8049574576371451E-3</v>
      </c>
      <c r="D963" s="29">
        <f t="shared" si="129"/>
        <v>1.4477701254428526E-5</v>
      </c>
      <c r="E963" s="3">
        <f t="shared" si="130"/>
        <v>1.3764340632163637E-5</v>
      </c>
      <c r="F963" s="29">
        <f t="shared" si="131"/>
        <v>3.7100324300689928E-3</v>
      </c>
      <c r="G963" s="37">
        <f t="shared" si="126"/>
        <v>1.1732152672107381E-2</v>
      </c>
      <c r="H963" s="35">
        <f t="shared" si="127"/>
        <v>-2.7293068426679574E-2</v>
      </c>
      <c r="I963" s="35">
        <f t="shared" si="132"/>
        <v>1.1076941160321145E-2</v>
      </c>
      <c r="J963" s="5">
        <f t="shared" si="133"/>
        <v>0</v>
      </c>
      <c r="K963" s="5">
        <f t="shared" si="134"/>
        <v>0</v>
      </c>
    </row>
    <row r="964" spans="1:11" x14ac:dyDescent="0.2">
      <c r="A964" s="20">
        <v>42669</v>
      </c>
      <c r="B964" s="21">
        <v>2139.429932</v>
      </c>
      <c r="C964" s="3">
        <f t="shared" si="128"/>
        <v>-1.741927702175836E-3</v>
      </c>
      <c r="D964" s="29">
        <f t="shared" si="129"/>
        <v>3.0343121196075881E-6</v>
      </c>
      <c r="E964" s="3">
        <f t="shared" si="130"/>
        <v>1.3964081606397808E-5</v>
      </c>
      <c r="F964" s="29">
        <f t="shared" si="131"/>
        <v>3.736854506988171E-3</v>
      </c>
      <c r="G964" s="37">
        <f t="shared" si="126"/>
        <v>1.1816971526748217E-2</v>
      </c>
      <c r="H964" s="35">
        <f t="shared" si="127"/>
        <v>-2.7490386588851862E-2</v>
      </c>
      <c r="I964" s="35">
        <f t="shared" si="132"/>
        <v>1.6016982655094762E-2</v>
      </c>
      <c r="J964" s="5">
        <f t="shared" si="133"/>
        <v>0</v>
      </c>
      <c r="K964" s="5">
        <f t="shared" si="134"/>
        <v>0</v>
      </c>
    </row>
    <row r="965" spans="1:11" x14ac:dyDescent="0.2">
      <c r="A965" s="20">
        <v>42670</v>
      </c>
      <c r="B965" s="21">
        <v>2133.040039</v>
      </c>
      <c r="C965" s="3">
        <f t="shared" si="128"/>
        <v>-2.991196103286747E-3</v>
      </c>
      <c r="D965" s="29">
        <f t="shared" si="129"/>
        <v>8.9472541283178198E-6</v>
      </c>
      <c r="E965" s="3">
        <f t="shared" si="130"/>
        <v>1.0903746150096547E-5</v>
      </c>
      <c r="F965" s="29">
        <f t="shared" si="131"/>
        <v>3.3020820931794754E-3</v>
      </c>
      <c r="G965" s="37">
        <f t="shared" si="126"/>
        <v>1.0442100435303497E-2</v>
      </c>
      <c r="H965" s="35">
        <f t="shared" si="127"/>
        <v>-2.4291958148189231E-2</v>
      </c>
      <c r="I965" s="35">
        <f t="shared" si="132"/>
        <v>1.7731194605914647E-2</v>
      </c>
      <c r="J965" s="5">
        <f t="shared" si="133"/>
        <v>0</v>
      </c>
      <c r="K965" s="5">
        <f t="shared" si="134"/>
        <v>0</v>
      </c>
    </row>
    <row r="966" spans="1:11" x14ac:dyDescent="0.2">
      <c r="A966" s="20">
        <v>42671</v>
      </c>
      <c r="B966" s="21">
        <v>2126.4099120000001</v>
      </c>
      <c r="C966" s="3">
        <f t="shared" si="128"/>
        <v>-3.1131401617605554E-3</v>
      </c>
      <c r="D966" s="29">
        <f t="shared" si="129"/>
        <v>9.6916416667665375E-6</v>
      </c>
      <c r="E966" s="3">
        <f t="shared" si="130"/>
        <v>1.0355928383998504E-5</v>
      </c>
      <c r="F966" s="29">
        <f t="shared" si="131"/>
        <v>3.2180628309587903E-3</v>
      </c>
      <c r="G966" s="37">
        <f t="shared" si="126"/>
        <v>1.0176408199359195E-2</v>
      </c>
      <c r="H966" s="35">
        <f t="shared" si="127"/>
        <v>-2.3673865579951044E-2</v>
      </c>
      <c r="I966" s="35">
        <f t="shared" si="132"/>
        <v>1.7737969143161527E-2</v>
      </c>
      <c r="J966" s="5">
        <f t="shared" si="133"/>
        <v>0</v>
      </c>
      <c r="K966" s="5">
        <f t="shared" si="134"/>
        <v>0</v>
      </c>
    </row>
    <row r="967" spans="1:11" x14ac:dyDescent="0.2">
      <c r="A967" s="20">
        <v>42674</v>
      </c>
      <c r="B967" s="21">
        <v>2126.1499020000001</v>
      </c>
      <c r="C967" s="3">
        <f t="shared" si="128"/>
        <v>-1.2228399443930542E-4</v>
      </c>
      <c r="D967" s="29">
        <f t="shared" si="129"/>
        <v>1.4953375296032078E-8</v>
      </c>
      <c r="E967" s="3">
        <f t="shared" si="130"/>
        <v>1.0169928103173553E-5</v>
      </c>
      <c r="F967" s="29">
        <f t="shared" si="131"/>
        <v>3.189032471326304E-3</v>
      </c>
      <c r="G967" s="37">
        <f t="shared" si="126"/>
        <v>1.0084606141626729E-2</v>
      </c>
      <c r="H967" s="35">
        <f t="shared" si="127"/>
        <v>-2.3460302058112545E-2</v>
      </c>
      <c r="I967" s="35">
        <f t="shared" si="132"/>
        <v>3.2000943244627843E-2</v>
      </c>
      <c r="J967" s="5">
        <f t="shared" si="133"/>
        <v>0</v>
      </c>
      <c r="K967" s="5">
        <f t="shared" si="134"/>
        <v>0</v>
      </c>
    </row>
    <row r="968" spans="1:11" x14ac:dyDescent="0.2">
      <c r="A968" s="20">
        <v>42675</v>
      </c>
      <c r="B968" s="21">
        <v>2111.719971</v>
      </c>
      <c r="C968" s="3">
        <f t="shared" si="128"/>
        <v>-6.810018806473475E-3</v>
      </c>
      <c r="D968" s="29">
        <f t="shared" si="129"/>
        <v>4.6376356144522413E-5</v>
      </c>
      <c r="E968" s="3">
        <f t="shared" si="130"/>
        <v>7.3265351793678477E-6</v>
      </c>
      <c r="F968" s="29">
        <f t="shared" si="131"/>
        <v>2.7067573181517117E-3</v>
      </c>
      <c r="G968" s="37">
        <f t="shared" si="126"/>
        <v>8.5595181986884324E-3</v>
      </c>
      <c r="H968" s="35">
        <f t="shared" si="127"/>
        <v>-1.991241696433272E-2</v>
      </c>
      <c r="I968" s="35">
        <f t="shared" si="132"/>
        <v>3.6964311129831284E-2</v>
      </c>
      <c r="J968" s="5">
        <f t="shared" si="133"/>
        <v>0</v>
      </c>
      <c r="K968" s="5">
        <f t="shared" si="134"/>
        <v>0</v>
      </c>
    </row>
    <row r="969" spans="1:11" x14ac:dyDescent="0.2">
      <c r="A969" s="20">
        <v>42676</v>
      </c>
      <c r="B969" s="21">
        <v>2097.9399410000001</v>
      </c>
      <c r="C969" s="3">
        <f t="shared" si="128"/>
        <v>-6.5468847876808331E-3</v>
      </c>
      <c r="D969" s="29">
        <f t="shared" si="129"/>
        <v>4.2861700423166707E-5</v>
      </c>
      <c r="E969" s="3">
        <f t="shared" si="130"/>
        <v>1.8260485049611128E-5</v>
      </c>
      <c r="F969" s="29">
        <f t="shared" si="131"/>
        <v>4.2732288786830885E-3</v>
      </c>
      <c r="G969" s="37">
        <f t="shared" si="126"/>
        <v>1.3513136219845906E-2</v>
      </c>
      <c r="H969" s="35">
        <f t="shared" si="127"/>
        <v>-3.1436255716662809E-2</v>
      </c>
      <c r="I969" s="35">
        <f t="shared" si="132"/>
        <v>4.6062993473248416E-2</v>
      </c>
      <c r="J969" s="5">
        <f t="shared" si="133"/>
        <v>0</v>
      </c>
      <c r="K969" s="5">
        <f t="shared" si="134"/>
        <v>0</v>
      </c>
    </row>
    <row r="970" spans="1:11" x14ac:dyDescent="0.2">
      <c r="A970" s="20">
        <v>42677</v>
      </c>
      <c r="B970" s="21">
        <v>2088.6599120000001</v>
      </c>
      <c r="C970" s="3">
        <f t="shared" si="128"/>
        <v>-4.4332128813332093E-3</v>
      </c>
      <c r="D970" s="29">
        <f t="shared" si="129"/>
        <v>1.9653376451218695E-5</v>
      </c>
      <c r="E970" s="3">
        <f t="shared" si="130"/>
        <v>2.5148825354206689E-5</v>
      </c>
      <c r="F970" s="29">
        <f t="shared" si="131"/>
        <v>5.014860452116957E-3</v>
      </c>
      <c r="G970" s="37">
        <f t="shared" si="126"/>
        <v>1.5858381176591354E-2</v>
      </c>
      <c r="H970" s="35">
        <f t="shared" si="127"/>
        <v>-3.6892111335892583E-2</v>
      </c>
      <c r="I970" s="35">
        <f t="shared" si="132"/>
        <v>4.5340862082862567E-2</v>
      </c>
      <c r="J970" s="5">
        <f t="shared" si="133"/>
        <v>0</v>
      </c>
      <c r="K970" s="5">
        <f t="shared" si="134"/>
        <v>0</v>
      </c>
    </row>
    <row r="971" spans="1:11" x14ac:dyDescent="0.2">
      <c r="A971" s="20">
        <v>42678</v>
      </c>
      <c r="B971" s="21">
        <v>2085.179932</v>
      </c>
      <c r="C971" s="3">
        <f t="shared" si="128"/>
        <v>-1.667520046979567E-3</v>
      </c>
      <c r="D971" s="29">
        <f t="shared" si="129"/>
        <v>2.7806231070787374E-6</v>
      </c>
      <c r="E971" s="3">
        <f t="shared" si="130"/>
        <v>2.3610099661370051E-5</v>
      </c>
      <c r="F971" s="29">
        <f t="shared" si="131"/>
        <v>4.8590225006033931E-3</v>
      </c>
      <c r="G971" s="37">
        <f t="shared" si="126"/>
        <v>1.5365578303913606E-2</v>
      </c>
      <c r="H971" s="35">
        <f t="shared" si="127"/>
        <v>-3.5745680420717484E-2</v>
      </c>
      <c r="I971" s="35">
        <f t="shared" si="132"/>
        <v>3.079436469773876E-2</v>
      </c>
      <c r="J971" s="5">
        <f t="shared" si="133"/>
        <v>0</v>
      </c>
      <c r="K971" s="5">
        <f t="shared" si="134"/>
        <v>0</v>
      </c>
    </row>
    <row r="972" spans="1:11" x14ac:dyDescent="0.2">
      <c r="A972" s="20">
        <v>42681</v>
      </c>
      <c r="B972" s="21">
        <v>2131.5200199999999</v>
      </c>
      <c r="C972" s="3">
        <f t="shared" si="128"/>
        <v>2.198019977703114E-2</v>
      </c>
      <c r="D972" s="29">
        <f t="shared" si="129"/>
        <v>4.8312918223819974E-4</v>
      </c>
      <c r="E972" s="3">
        <f t="shared" si="130"/>
        <v>1.7777846226168483E-5</v>
      </c>
      <c r="F972" s="29">
        <f t="shared" si="131"/>
        <v>4.2163783305306565E-3</v>
      </c>
      <c r="G972" s="37">
        <f t="shared" si="126"/>
        <v>1.3333359001455143E-2</v>
      </c>
      <c r="H972" s="35">
        <f t="shared" si="127"/>
        <v>-3.1018031366858479E-2</v>
      </c>
      <c r="I972" s="35">
        <f t="shared" si="132"/>
        <v>2.9192577086312448E-2</v>
      </c>
      <c r="J972" s="5">
        <f t="shared" si="133"/>
        <v>0</v>
      </c>
      <c r="K972" s="5">
        <f t="shared" si="134"/>
        <v>0</v>
      </c>
    </row>
    <row r="973" spans="1:11" x14ac:dyDescent="0.2">
      <c r="A973" s="20">
        <v>42682</v>
      </c>
      <c r="B973" s="21">
        <v>2139.5600589999999</v>
      </c>
      <c r="C973" s="3">
        <f t="shared" si="128"/>
        <v>3.7648783671193967E-3</v>
      </c>
      <c r="D973" s="29">
        <f t="shared" si="129"/>
        <v>1.4174309119203615E-5</v>
      </c>
      <c r="E973" s="3">
        <f t="shared" si="130"/>
        <v>1.4807622030953724E-4</v>
      </c>
      <c r="F973" s="29">
        <f t="shared" si="131"/>
        <v>1.2168657292796821E-2</v>
      </c>
      <c r="G973" s="37">
        <f t="shared" si="126"/>
        <v>3.8480673111256421E-2</v>
      </c>
      <c r="H973" s="35">
        <f t="shared" si="127"/>
        <v>-8.9519432084031916E-2</v>
      </c>
      <c r="I973" s="35">
        <f t="shared" si="132"/>
        <v>1.8984155764164078E-2</v>
      </c>
      <c r="J973" s="5">
        <f t="shared" si="133"/>
        <v>0</v>
      </c>
      <c r="K973" s="5">
        <f t="shared" si="134"/>
        <v>0</v>
      </c>
    </row>
    <row r="974" spans="1:11" x14ac:dyDescent="0.2">
      <c r="A974" s="20">
        <v>42683</v>
      </c>
      <c r="B974" s="21">
        <v>2163.26001</v>
      </c>
      <c r="C974" s="3">
        <f t="shared" si="128"/>
        <v>1.1016119798123997E-2</v>
      </c>
      <c r="D974" s="29">
        <f t="shared" si="129"/>
        <v>1.2135489540661949E-4</v>
      </c>
      <c r="E974" s="3">
        <f t="shared" si="130"/>
        <v>1.1058368517624382E-4</v>
      </c>
      <c r="F974" s="29">
        <f t="shared" si="131"/>
        <v>1.0515877765371934E-2</v>
      </c>
      <c r="G974" s="37">
        <f t="shared" si="126"/>
        <v>3.3254125334497051E-2</v>
      </c>
      <c r="H974" s="35">
        <f t="shared" si="127"/>
        <v>-7.736066377499487E-2</v>
      </c>
      <c r="I974" s="35">
        <f t="shared" si="132"/>
        <v>2.0942056006754067E-2</v>
      </c>
      <c r="J974" s="5">
        <f t="shared" si="133"/>
        <v>0</v>
      </c>
      <c r="K974" s="5">
        <f t="shared" si="134"/>
        <v>0</v>
      </c>
    </row>
    <row r="975" spans="1:11" x14ac:dyDescent="0.2">
      <c r="A975" s="20">
        <v>42684</v>
      </c>
      <c r="B975" s="21">
        <v>2167.4799800000001</v>
      </c>
      <c r="C975" s="3">
        <f t="shared" si="128"/>
        <v>1.948845391487013E-3</v>
      </c>
      <c r="D975" s="29">
        <f t="shared" si="129"/>
        <v>3.7979983599201691E-6</v>
      </c>
      <c r="E975" s="3">
        <f t="shared" si="130"/>
        <v>1.1359962404074902E-4</v>
      </c>
      <c r="F975" s="29">
        <f t="shared" si="131"/>
        <v>1.0658312438690705E-2</v>
      </c>
      <c r="G975" s="37">
        <f t="shared" si="126"/>
        <v>3.3704543319966376E-2</v>
      </c>
      <c r="H975" s="35">
        <f t="shared" si="127"/>
        <v>-7.8408492697921203E-2</v>
      </c>
      <c r="I975" s="35">
        <f t="shared" si="132"/>
        <v>1.707259494248985E-2</v>
      </c>
      <c r="J975" s="5">
        <f t="shared" si="133"/>
        <v>0</v>
      </c>
      <c r="K975" s="5">
        <f t="shared" si="134"/>
        <v>0</v>
      </c>
    </row>
    <row r="976" spans="1:11" x14ac:dyDescent="0.2">
      <c r="A976" s="20">
        <v>42685</v>
      </c>
      <c r="B976" s="21">
        <v>2164.4499510000001</v>
      </c>
      <c r="C976" s="3">
        <f t="shared" si="128"/>
        <v>-1.3989282109407189E-3</v>
      </c>
      <c r="D976" s="29">
        <f t="shared" si="129"/>
        <v>1.9570001393658003E-6</v>
      </c>
      <c r="E976" s="3">
        <f t="shared" si="130"/>
        <v>8.2855168850116931E-5</v>
      </c>
      <c r="F976" s="29">
        <f t="shared" si="131"/>
        <v>9.1024814666176013E-3</v>
      </c>
      <c r="G976" s="37">
        <f t="shared" ref="G976:G1039" si="135">SQRT(T_)*F976</f>
        <v>2.8784573793981548E-2</v>
      </c>
      <c r="H976" s="35">
        <f t="shared" ref="H976:H1039" si="136">G976*factor_var6</f>
        <v>-6.6962932050800672E-2</v>
      </c>
      <c r="I976" s="35">
        <f t="shared" si="132"/>
        <v>1.8522506568495637E-2</v>
      </c>
      <c r="J976" s="5">
        <f t="shared" si="133"/>
        <v>0</v>
      </c>
      <c r="K976" s="5">
        <f t="shared" si="134"/>
        <v>0</v>
      </c>
    </row>
    <row r="977" spans="1:11" x14ac:dyDescent="0.2">
      <c r="A977" s="20">
        <v>42688</v>
      </c>
      <c r="B977" s="21">
        <v>2164.1999510000001</v>
      </c>
      <c r="C977" s="3">
        <f t="shared" ref="C977:C1040" si="137">LN(B977/B976)</f>
        <v>-1.1550945719234191E-4</v>
      </c>
      <c r="D977" s="29">
        <f t="shared" ref="D977:D1040" si="138">C977^2</f>
        <v>1.3342434700869469E-8</v>
      </c>
      <c r="E977" s="3">
        <f t="shared" ref="E977:E1040" si="139">E976*lambda+D976*(1-lambda)</f>
        <v>6.0203681611106606E-5</v>
      </c>
      <c r="F977" s="29">
        <f t="shared" ref="F977:F1040" si="140">SQRT(E977)</f>
        <v>7.7591031447652899E-3</v>
      </c>
      <c r="G977" s="37">
        <f t="shared" si="135"/>
        <v>2.4536438537633497E-2</v>
      </c>
      <c r="H977" s="35">
        <f t="shared" si="136"/>
        <v>-5.708029162855744E-2</v>
      </c>
      <c r="I977" s="35">
        <f t="shared" ref="I977:I1040" si="141">LN(B988/B978)</f>
        <v>8.4126209527162071E-3</v>
      </c>
      <c r="J977" s="5">
        <f t="shared" ref="J977:J1040" si="142">IF(I977&lt;H977, 1, 0)</f>
        <v>0</v>
      </c>
      <c r="K977" s="5">
        <f t="shared" si="134"/>
        <v>0</v>
      </c>
    </row>
    <row r="978" spans="1:11" x14ac:dyDescent="0.2">
      <c r="A978" s="20">
        <v>42689</v>
      </c>
      <c r="B978" s="21">
        <v>2180.389893</v>
      </c>
      <c r="C978" s="3">
        <f t="shared" si="137"/>
        <v>7.4529552949928806E-3</v>
      </c>
      <c r="D978" s="29">
        <f t="shared" si="138"/>
        <v>5.5546542629162415E-5</v>
      </c>
      <c r="E978" s="3">
        <f t="shared" si="139"/>
        <v>4.3350386641713E-5</v>
      </c>
      <c r="F978" s="29">
        <f t="shared" si="140"/>
        <v>6.5841010503874409E-3</v>
      </c>
      <c r="G978" s="37">
        <f t="shared" si="135"/>
        <v>2.0820755663931368E-2</v>
      </c>
      <c r="H978" s="35">
        <f t="shared" si="136"/>
        <v>-4.8436320674710528E-2</v>
      </c>
      <c r="I978" s="35">
        <f t="shared" si="141"/>
        <v>6.4744146466209421E-3</v>
      </c>
      <c r="J978" s="5">
        <f t="shared" si="142"/>
        <v>0</v>
      </c>
      <c r="K978" s="5">
        <f t="shared" ref="K978:K1041" si="143">IF(J977*J978=0, 0, 1)</f>
        <v>0</v>
      </c>
    </row>
    <row r="979" spans="1:11" x14ac:dyDescent="0.2">
      <c r="A979" s="20">
        <v>42690</v>
      </c>
      <c r="B979" s="21">
        <v>2176.9399410000001</v>
      </c>
      <c r="C979" s="3">
        <f t="shared" si="137"/>
        <v>-1.5835169024771387E-3</v>
      </c>
      <c r="D979" s="29">
        <f t="shared" si="138"/>
        <v>2.5075257804307921E-6</v>
      </c>
      <c r="E979" s="3">
        <f t="shared" si="139"/>
        <v>4.6765310318198835E-5</v>
      </c>
      <c r="F979" s="29">
        <f t="shared" si="140"/>
        <v>6.8385166752884963E-3</v>
      </c>
      <c r="G979" s="37">
        <f t="shared" si="135"/>
        <v>2.1625288510953751E-2</v>
      </c>
      <c r="H979" s="35">
        <f t="shared" si="136"/>
        <v>-5.030794395297708E-2</v>
      </c>
      <c r="I979" s="35">
        <f t="shared" si="141"/>
        <v>2.2058728832596575E-3</v>
      </c>
      <c r="J979" s="5">
        <f t="shared" si="142"/>
        <v>0</v>
      </c>
      <c r="K979" s="5">
        <f t="shared" si="143"/>
        <v>0</v>
      </c>
    </row>
    <row r="980" spans="1:11" x14ac:dyDescent="0.2">
      <c r="A980" s="20">
        <v>42691</v>
      </c>
      <c r="B980" s="21">
        <v>2187.1201169999999</v>
      </c>
      <c r="C980" s="3">
        <f t="shared" si="137"/>
        <v>4.6654694620837109E-3</v>
      </c>
      <c r="D980" s="29">
        <f t="shared" si="138"/>
        <v>2.1766605301635673E-5</v>
      </c>
      <c r="E980" s="3">
        <f t="shared" si="139"/>
        <v>3.437313064762378E-5</v>
      </c>
      <c r="F980" s="29">
        <f t="shared" si="140"/>
        <v>5.8628602787055891E-3</v>
      </c>
      <c r="G980" s="37">
        <f t="shared" si="135"/>
        <v>1.8539992084039243E-2</v>
      </c>
      <c r="H980" s="35">
        <f t="shared" si="136"/>
        <v>-4.313047116943871E-2</v>
      </c>
      <c r="I980" s="35">
        <f t="shared" si="141"/>
        <v>1.0399951354128953E-2</v>
      </c>
      <c r="J980" s="5">
        <f t="shared" si="142"/>
        <v>0</v>
      </c>
      <c r="K980" s="5">
        <f t="shared" si="143"/>
        <v>0</v>
      </c>
    </row>
    <row r="981" spans="1:11" x14ac:dyDescent="0.2">
      <c r="A981" s="20">
        <v>42692</v>
      </c>
      <c r="B981" s="21">
        <v>2181.8999020000001</v>
      </c>
      <c r="C981" s="3">
        <f t="shared" si="137"/>
        <v>-2.3896514373653198E-3</v>
      </c>
      <c r="D981" s="29">
        <f t="shared" si="138"/>
        <v>5.7104339921021387E-6</v>
      </c>
      <c r="E981" s="3">
        <f t="shared" si="139"/>
        <v>3.0843303550747109E-5</v>
      </c>
      <c r="F981" s="29">
        <f t="shared" si="140"/>
        <v>5.5536747789861722E-3</v>
      </c>
      <c r="G981" s="37">
        <f t="shared" si="135"/>
        <v>1.7562261685428536E-2</v>
      </c>
      <c r="H981" s="35">
        <f t="shared" si="136"/>
        <v>-4.0855930135245584E-2</v>
      </c>
      <c r="I981" s="35">
        <f t="shared" si="141"/>
        <v>6.371333190857263E-3</v>
      </c>
      <c r="J981" s="5">
        <f t="shared" si="142"/>
        <v>0</v>
      </c>
      <c r="K981" s="5">
        <f t="shared" si="143"/>
        <v>0</v>
      </c>
    </row>
    <row r="982" spans="1:11" x14ac:dyDescent="0.2">
      <c r="A982" s="20">
        <v>42695</v>
      </c>
      <c r="B982" s="21">
        <v>2198.179932</v>
      </c>
      <c r="C982" s="3">
        <f t="shared" si="137"/>
        <v>7.4337023919075753E-3</v>
      </c>
      <c r="D982" s="29">
        <f t="shared" si="138"/>
        <v>5.5259931251452404E-5</v>
      </c>
      <c r="E982" s="3">
        <f t="shared" si="139"/>
        <v>2.3806100074326517E-5</v>
      </c>
      <c r="F982" s="29">
        <f t="shared" si="140"/>
        <v>4.8791495236697267E-3</v>
      </c>
      <c r="G982" s="37">
        <f t="shared" si="135"/>
        <v>1.5429225539321967E-2</v>
      </c>
      <c r="H982" s="35">
        <f t="shared" si="136"/>
        <v>-3.5893746031498301E-2</v>
      </c>
      <c r="I982" s="35">
        <f t="shared" si="141"/>
        <v>1.7285601545145406E-2</v>
      </c>
      <c r="J982" s="5">
        <f t="shared" si="142"/>
        <v>0</v>
      </c>
      <c r="K982" s="5">
        <f t="shared" si="143"/>
        <v>0</v>
      </c>
    </row>
    <row r="983" spans="1:11" x14ac:dyDescent="0.2">
      <c r="A983" s="20">
        <v>42696</v>
      </c>
      <c r="B983" s="21">
        <v>2202.9399410000001</v>
      </c>
      <c r="C983" s="3">
        <f t="shared" si="137"/>
        <v>2.1630907556930735E-3</v>
      </c>
      <c r="D983" s="29">
        <f t="shared" si="138"/>
        <v>4.6789616173648319E-6</v>
      </c>
      <c r="E983" s="3">
        <f t="shared" si="139"/>
        <v>3.2613172803921767E-5</v>
      </c>
      <c r="F983" s="29">
        <f t="shared" si="140"/>
        <v>5.7107944109310894E-3</v>
      </c>
      <c r="G983" s="37">
        <f t="shared" si="135"/>
        <v>1.8059117587501824E-2</v>
      </c>
      <c r="H983" s="35">
        <f t="shared" si="136"/>
        <v>-4.2011789806738427E-2</v>
      </c>
      <c r="I983" s="35">
        <f t="shared" si="141"/>
        <v>1.8634917751811447E-2</v>
      </c>
      <c r="J983" s="5">
        <f t="shared" si="142"/>
        <v>0</v>
      </c>
      <c r="K983" s="5">
        <f t="shared" si="143"/>
        <v>0</v>
      </c>
    </row>
    <row r="984" spans="1:11" x14ac:dyDescent="0.2">
      <c r="A984" s="20">
        <v>42697</v>
      </c>
      <c r="B984" s="21">
        <v>2204.719971</v>
      </c>
      <c r="C984" s="3">
        <f t="shared" si="137"/>
        <v>8.0769847597577586E-4</v>
      </c>
      <c r="D984" s="29">
        <f t="shared" si="138"/>
        <v>6.52376828093591E-7</v>
      </c>
      <c r="E984" s="3">
        <f t="shared" si="139"/>
        <v>2.4791593671685827E-5</v>
      </c>
      <c r="F984" s="29">
        <f t="shared" si="140"/>
        <v>4.979115751987076E-3</v>
      </c>
      <c r="G984" s="37">
        <f t="shared" si="135"/>
        <v>1.5745346509901212E-2</v>
      </c>
      <c r="H984" s="35">
        <f t="shared" si="136"/>
        <v>-3.6629153379345053E-2</v>
      </c>
      <c r="I984" s="35">
        <f t="shared" si="141"/>
        <v>2.0649590700178175E-2</v>
      </c>
      <c r="J984" s="5">
        <f t="shared" si="142"/>
        <v>0</v>
      </c>
      <c r="K984" s="5">
        <f t="shared" si="143"/>
        <v>0</v>
      </c>
    </row>
    <row r="985" spans="1:11" x14ac:dyDescent="0.2">
      <c r="A985" s="20">
        <v>42699</v>
      </c>
      <c r="B985" s="21">
        <v>2213.3500979999999</v>
      </c>
      <c r="C985" s="3">
        <f t="shared" si="137"/>
        <v>3.9067456340769443E-3</v>
      </c>
      <c r="D985" s="29">
        <f t="shared" si="138"/>
        <v>1.5262661449379265E-5</v>
      </c>
      <c r="E985" s="3">
        <f t="shared" si="139"/>
        <v>1.8032612955480002E-5</v>
      </c>
      <c r="F985" s="29">
        <f t="shared" si="140"/>
        <v>4.2464824214259976E-3</v>
      </c>
      <c r="G985" s="37">
        <f t="shared" si="135"/>
        <v>1.3428556495573158E-2</v>
      </c>
      <c r="H985" s="35">
        <f t="shared" si="136"/>
        <v>-3.1239493854913938E-2</v>
      </c>
      <c r="I985" s="35">
        <f t="shared" si="141"/>
        <v>2.4779897843863776E-2</v>
      </c>
      <c r="J985" s="5">
        <f t="shared" si="142"/>
        <v>0</v>
      </c>
      <c r="K985" s="5">
        <f t="shared" si="143"/>
        <v>0</v>
      </c>
    </row>
    <row r="986" spans="1:11" x14ac:dyDescent="0.2">
      <c r="A986" s="20">
        <v>42702</v>
      </c>
      <c r="B986" s="21">
        <v>2201.719971</v>
      </c>
      <c r="C986" s="3">
        <f t="shared" si="137"/>
        <v>-5.2683892752049318E-3</v>
      </c>
      <c r="D986" s="29">
        <f t="shared" si="138"/>
        <v>2.7755925555094346E-5</v>
      </c>
      <c r="E986" s="3">
        <f t="shared" si="139"/>
        <v>1.7257026533771797E-5</v>
      </c>
      <c r="F986" s="29">
        <f t="shared" si="140"/>
        <v>4.1541577405981829E-3</v>
      </c>
      <c r="G986" s="37">
        <f t="shared" si="135"/>
        <v>1.3136600219909185E-2</v>
      </c>
      <c r="H986" s="35">
        <f t="shared" si="136"/>
        <v>-3.0560301993710171E-2</v>
      </c>
      <c r="I986" s="35">
        <f t="shared" si="141"/>
        <v>2.9963978979278206E-2</v>
      </c>
      <c r="J986" s="5">
        <f t="shared" si="142"/>
        <v>0</v>
      </c>
      <c r="K986" s="5">
        <f t="shared" si="143"/>
        <v>0</v>
      </c>
    </row>
    <row r="987" spans="1:11" x14ac:dyDescent="0.2">
      <c r="A987" s="20">
        <v>42703</v>
      </c>
      <c r="B987" s="21">
        <v>2204.6599120000001</v>
      </c>
      <c r="C987" s="3">
        <f t="shared" si="137"/>
        <v>1.3344021688134898E-3</v>
      </c>
      <c r="D987" s="29">
        <f t="shared" si="138"/>
        <v>1.7806291481341455E-6</v>
      </c>
      <c r="E987" s="3">
        <f t="shared" si="139"/>
        <v>2.019671825974211E-5</v>
      </c>
      <c r="F987" s="29">
        <f t="shared" si="140"/>
        <v>4.4940759072074109E-3</v>
      </c>
      <c r="G987" s="37">
        <f t="shared" si="135"/>
        <v>1.4211515844462938E-2</v>
      </c>
      <c r="H987" s="35">
        <f t="shared" si="136"/>
        <v>-3.3060929671664081E-2</v>
      </c>
      <c r="I987" s="35">
        <f t="shared" si="141"/>
        <v>2.4470613575770819E-2</v>
      </c>
      <c r="J987" s="5">
        <f t="shared" si="142"/>
        <v>0</v>
      </c>
      <c r="K987" s="5">
        <f t="shared" si="143"/>
        <v>0</v>
      </c>
    </row>
    <row r="988" spans="1:11" x14ac:dyDescent="0.2">
      <c r="A988" s="20">
        <v>42704</v>
      </c>
      <c r="B988" s="21">
        <v>2198.8100589999999</v>
      </c>
      <c r="C988" s="3">
        <f t="shared" si="137"/>
        <v>-2.6569303207866061E-3</v>
      </c>
      <c r="D988" s="29">
        <f t="shared" si="138"/>
        <v>7.0592787295152177E-6</v>
      </c>
      <c r="E988" s="3">
        <f t="shared" si="139"/>
        <v>1.5040213308491881E-5</v>
      </c>
      <c r="F988" s="29">
        <f t="shared" si="140"/>
        <v>3.8781713871993695E-3</v>
      </c>
      <c r="G988" s="37">
        <f t="shared" si="135"/>
        <v>1.226385474004478E-2</v>
      </c>
      <c r="H988" s="35">
        <f t="shared" si="136"/>
        <v>-2.8529992402048863E-2</v>
      </c>
      <c r="I988" s="35">
        <f t="shared" si="141"/>
        <v>3.1868044472406432E-2</v>
      </c>
      <c r="J988" s="5">
        <f t="shared" si="142"/>
        <v>0</v>
      </c>
      <c r="K988" s="5">
        <f t="shared" si="143"/>
        <v>0</v>
      </c>
    </row>
    <row r="989" spans="1:11" x14ac:dyDescent="0.2">
      <c r="A989" s="20">
        <v>42705</v>
      </c>
      <c r="B989" s="21">
        <v>2191.080078</v>
      </c>
      <c r="C989" s="3">
        <f t="shared" si="137"/>
        <v>-3.5217232085723734E-3</v>
      </c>
      <c r="D989" s="29">
        <f t="shared" si="138"/>
        <v>1.2402534357797293E-5</v>
      </c>
      <c r="E989" s="3">
        <f t="shared" si="139"/>
        <v>1.2805551626378416E-5</v>
      </c>
      <c r="F989" s="29">
        <f t="shared" si="140"/>
        <v>3.5784845432638682E-3</v>
      </c>
      <c r="G989" s="37">
        <f t="shared" si="135"/>
        <v>1.1316161728421177E-2</v>
      </c>
      <c r="H989" s="35">
        <f t="shared" si="136"/>
        <v>-2.6325328779214931E-2</v>
      </c>
      <c r="I989" s="35">
        <f t="shared" si="141"/>
        <v>2.9718959994795138E-2</v>
      </c>
      <c r="J989" s="5">
        <f t="shared" si="142"/>
        <v>0</v>
      </c>
      <c r="K989" s="5">
        <f t="shared" si="143"/>
        <v>0</v>
      </c>
    </row>
    <row r="990" spans="1:11" x14ac:dyDescent="0.2">
      <c r="A990" s="20">
        <v>42706</v>
      </c>
      <c r="B990" s="21">
        <v>2191.9499510000001</v>
      </c>
      <c r="C990" s="3">
        <f t="shared" si="137"/>
        <v>3.9692769872242176E-4</v>
      </c>
      <c r="D990" s="29">
        <f t="shared" si="138"/>
        <v>1.5755159801307761E-7</v>
      </c>
      <c r="E990" s="3">
        <f t="shared" si="139"/>
        <v>1.2692706791175701E-5</v>
      </c>
      <c r="F990" s="29">
        <f t="shared" si="140"/>
        <v>3.5626825274188692E-3</v>
      </c>
      <c r="G990" s="37">
        <f t="shared" si="135"/>
        <v>1.1266191366728909E-2</v>
      </c>
      <c r="H990" s="35">
        <f t="shared" si="136"/>
        <v>-2.6209080334527072E-2</v>
      </c>
      <c r="I990" s="35">
        <f t="shared" si="141"/>
        <v>2.5887705704439972E-2</v>
      </c>
      <c r="J990" s="5">
        <f t="shared" si="142"/>
        <v>0</v>
      </c>
      <c r="K990" s="5">
        <f t="shared" si="143"/>
        <v>0</v>
      </c>
    </row>
    <row r="991" spans="1:11" x14ac:dyDescent="0.2">
      <c r="A991" s="20">
        <v>42709</v>
      </c>
      <c r="B991" s="21">
        <v>2204.709961</v>
      </c>
      <c r="C991" s="3">
        <f t="shared" si="137"/>
        <v>5.8044270335040676E-3</v>
      </c>
      <c r="D991" s="29">
        <f t="shared" si="138"/>
        <v>3.3691373187272832E-5</v>
      </c>
      <c r="E991" s="3">
        <f t="shared" si="139"/>
        <v>9.1828633370901667E-6</v>
      </c>
      <c r="F991" s="29">
        <f t="shared" si="140"/>
        <v>3.0303239656990747E-3</v>
      </c>
      <c r="G991" s="37">
        <f t="shared" si="135"/>
        <v>9.5827257798030349E-3</v>
      </c>
      <c r="H991" s="35">
        <f t="shared" si="136"/>
        <v>-2.229275374536115E-2</v>
      </c>
      <c r="I991" s="35">
        <f t="shared" si="141"/>
        <v>2.6113534111384989E-2</v>
      </c>
      <c r="J991" s="5">
        <f t="shared" si="142"/>
        <v>0</v>
      </c>
      <c r="K991" s="5">
        <f t="shared" si="143"/>
        <v>0</v>
      </c>
    </row>
    <row r="992" spans="1:11" x14ac:dyDescent="0.2">
      <c r="A992" s="20">
        <v>42710</v>
      </c>
      <c r="B992" s="21">
        <v>2212.2299800000001</v>
      </c>
      <c r="C992" s="3">
        <f t="shared" si="137"/>
        <v>3.4050842286357528E-3</v>
      </c>
      <c r="D992" s="29">
        <f t="shared" si="138"/>
        <v>1.1594598604103939E-5</v>
      </c>
      <c r="E992" s="3">
        <f t="shared" si="139"/>
        <v>1.6045246095141315E-5</v>
      </c>
      <c r="F992" s="29">
        <f t="shared" si="140"/>
        <v>4.0056517690809463E-3</v>
      </c>
      <c r="G992" s="37">
        <f t="shared" si="135"/>
        <v>1.2666983103778624E-2</v>
      </c>
      <c r="H992" s="35">
        <f t="shared" si="136"/>
        <v>-2.9467809213986652E-2</v>
      </c>
      <c r="I992" s="35">
        <f t="shared" si="141"/>
        <v>1.057578933216396E-2</v>
      </c>
      <c r="J992" s="5">
        <f t="shared" si="142"/>
        <v>0</v>
      </c>
      <c r="K992" s="5">
        <f t="shared" si="143"/>
        <v>0</v>
      </c>
    </row>
    <row r="993" spans="1:11" x14ac:dyDescent="0.2">
      <c r="A993" s="20">
        <v>42711</v>
      </c>
      <c r="B993" s="21">
        <v>2241.3500979999999</v>
      </c>
      <c r="C993" s="3">
        <f t="shared" si="137"/>
        <v>1.3077359109980912E-2</v>
      </c>
      <c r="D993" s="29">
        <f t="shared" si="138"/>
        <v>1.7101732129140074E-4</v>
      </c>
      <c r="E993" s="3">
        <f t="shared" si="139"/>
        <v>1.479906479765085E-5</v>
      </c>
      <c r="F993" s="29">
        <f t="shared" si="140"/>
        <v>3.8469552632765108E-3</v>
      </c>
      <c r="G993" s="37">
        <f t="shared" si="135"/>
        <v>1.2165140688726477E-2</v>
      </c>
      <c r="H993" s="35">
        <f t="shared" si="136"/>
        <v>-2.8300349178626567E-2</v>
      </c>
      <c r="I993" s="35">
        <f t="shared" si="141"/>
        <v>6.5540632961167021E-3</v>
      </c>
      <c r="J993" s="5">
        <f t="shared" si="142"/>
        <v>0</v>
      </c>
      <c r="K993" s="5">
        <f t="shared" si="143"/>
        <v>0</v>
      </c>
    </row>
    <row r="994" spans="1:11" x14ac:dyDescent="0.2">
      <c r="A994" s="20">
        <v>42712</v>
      </c>
      <c r="B994" s="21">
        <v>2246.1899410000001</v>
      </c>
      <c r="C994" s="3">
        <f t="shared" si="137"/>
        <v>2.1570146826418611E-3</v>
      </c>
      <c r="D994" s="29">
        <f t="shared" si="138"/>
        <v>4.6527123411325684E-6</v>
      </c>
      <c r="E994" s="3">
        <f t="shared" si="139"/>
        <v>5.8540176615900824E-5</v>
      </c>
      <c r="F994" s="29">
        <f t="shared" si="140"/>
        <v>7.6511552471441088E-3</v>
      </c>
      <c r="G994" s="37">
        <f t="shared" si="135"/>
        <v>2.4195077312523891E-2</v>
      </c>
      <c r="H994" s="35">
        <f t="shared" si="136"/>
        <v>-5.628616666824373E-2</v>
      </c>
      <c r="I994" s="35">
        <f t="shared" si="141"/>
        <v>1.8835771935006942E-3</v>
      </c>
      <c r="J994" s="5">
        <f t="shared" si="142"/>
        <v>0</v>
      </c>
      <c r="K994" s="5">
        <f t="shared" si="143"/>
        <v>0</v>
      </c>
    </row>
    <row r="995" spans="1:11" x14ac:dyDescent="0.2">
      <c r="A995" s="20">
        <v>42713</v>
      </c>
      <c r="B995" s="21">
        <v>2259.530029</v>
      </c>
      <c r="C995" s="3">
        <f t="shared" si="137"/>
        <v>5.9214185824436353E-3</v>
      </c>
      <c r="D995" s="29">
        <f t="shared" si="138"/>
        <v>3.5063198028508792E-5</v>
      </c>
      <c r="E995" s="3">
        <f t="shared" si="139"/>
        <v>4.3451686618965712E-5</v>
      </c>
      <c r="F995" s="29">
        <f t="shared" si="140"/>
        <v>6.5917893336305666E-3</v>
      </c>
      <c r="G995" s="37">
        <f t="shared" si="135"/>
        <v>2.084506815027615E-2</v>
      </c>
      <c r="H995" s="35">
        <f t="shared" si="136"/>
        <v>-4.8492879975631363E-2</v>
      </c>
      <c r="I995" s="35">
        <f t="shared" si="141"/>
        <v>5.2675083398170943E-3</v>
      </c>
      <c r="J995" s="5">
        <f t="shared" si="142"/>
        <v>0</v>
      </c>
      <c r="K995" s="5">
        <f t="shared" si="143"/>
        <v>0</v>
      </c>
    </row>
    <row r="996" spans="1:11" x14ac:dyDescent="0.2">
      <c r="A996" s="20">
        <v>42716</v>
      </c>
      <c r="B996" s="21">
        <v>2256.959961</v>
      </c>
      <c r="C996" s="3">
        <f t="shared" si="137"/>
        <v>-1.1380821315193454E-3</v>
      </c>
      <c r="D996" s="29">
        <f t="shared" si="138"/>
        <v>1.2952309380836167E-6</v>
      </c>
      <c r="E996" s="3">
        <f t="shared" si="139"/>
        <v>4.1102909813637772E-5</v>
      </c>
      <c r="F996" s="29">
        <f t="shared" si="140"/>
        <v>6.4111551075947126E-3</v>
      </c>
      <c r="G996" s="37">
        <f t="shared" si="135"/>
        <v>2.0273852572621164E-2</v>
      </c>
      <c r="H996" s="35">
        <f t="shared" si="136"/>
        <v>-4.7164033830934676E-2</v>
      </c>
      <c r="I996" s="35">
        <f t="shared" si="141"/>
        <v>-9.6426157012644027E-3</v>
      </c>
      <c r="J996" s="5">
        <f t="shared" si="142"/>
        <v>0</v>
      </c>
      <c r="K996" s="5">
        <f t="shared" si="143"/>
        <v>0</v>
      </c>
    </row>
    <row r="997" spans="1:11" x14ac:dyDescent="0.2">
      <c r="A997" s="20">
        <v>42717</v>
      </c>
      <c r="B997" s="21">
        <v>2271.719971</v>
      </c>
      <c r="C997" s="3">
        <f t="shared" si="137"/>
        <v>6.5184833042276425E-3</v>
      </c>
      <c r="D997" s="29">
        <f t="shared" si="138"/>
        <v>4.2490624587494526E-5</v>
      </c>
      <c r="E997" s="3">
        <f t="shared" si="139"/>
        <v>2.9956759728482608E-5</v>
      </c>
      <c r="F997" s="29">
        <f t="shared" si="140"/>
        <v>5.4732768729968892E-3</v>
      </c>
      <c r="G997" s="37">
        <f t="shared" si="135"/>
        <v>1.7308021183394307E-2</v>
      </c>
      <c r="H997" s="35">
        <f t="shared" si="136"/>
        <v>-4.0264478283843184E-2</v>
      </c>
      <c r="I997" s="35">
        <f t="shared" si="141"/>
        <v>-1.7856676601955915E-3</v>
      </c>
      <c r="J997" s="5">
        <f t="shared" si="142"/>
        <v>0</v>
      </c>
      <c r="K997" s="5">
        <f t="shared" si="143"/>
        <v>0</v>
      </c>
    </row>
    <row r="998" spans="1:11" x14ac:dyDescent="0.2">
      <c r="A998" s="20">
        <v>42718</v>
      </c>
      <c r="B998" s="21">
        <v>2253.280029</v>
      </c>
      <c r="C998" s="3">
        <f t="shared" si="137"/>
        <v>-8.1502957242938472E-3</v>
      </c>
      <c r="D998" s="29">
        <f t="shared" si="138"/>
        <v>6.6427320393442564E-5</v>
      </c>
      <c r="E998" s="3">
        <f t="shared" si="139"/>
        <v>3.3466241889005944E-5</v>
      </c>
      <c r="F998" s="29">
        <f t="shared" si="140"/>
        <v>5.7850014597237518E-3</v>
      </c>
      <c r="G998" s="37">
        <f t="shared" si="135"/>
        <v>1.8293780880125884E-2</v>
      </c>
      <c r="H998" s="35">
        <f t="shared" si="136"/>
        <v>-4.2557698258649829E-2</v>
      </c>
      <c r="I998" s="35">
        <f t="shared" si="141"/>
        <v>-1.030921020514677E-2</v>
      </c>
      <c r="J998" s="5">
        <f t="shared" si="142"/>
        <v>0</v>
      </c>
      <c r="K998" s="5">
        <f t="shared" si="143"/>
        <v>0</v>
      </c>
    </row>
    <row r="999" spans="1:11" x14ac:dyDescent="0.2">
      <c r="A999" s="20">
        <v>42719</v>
      </c>
      <c r="B999" s="21">
        <v>2262.030029</v>
      </c>
      <c r="C999" s="3">
        <f t="shared" si="137"/>
        <v>3.8757076880631845E-3</v>
      </c>
      <c r="D999" s="29">
        <f t="shared" si="138"/>
        <v>1.5021110083312075E-5</v>
      </c>
      <c r="E999" s="3">
        <f t="shared" si="139"/>
        <v>4.2695343870248198E-5</v>
      </c>
      <c r="F999" s="29">
        <f t="shared" si="140"/>
        <v>6.5341674198208452E-3</v>
      </c>
      <c r="G999" s="37">
        <f t="shared" si="135"/>
        <v>2.066285165949952E-2</v>
      </c>
      <c r="H999" s="35">
        <f t="shared" si="136"/>
        <v>-4.806898102969797E-2</v>
      </c>
      <c r="I999" s="35">
        <f t="shared" si="141"/>
        <v>-1.0628667263096519E-4</v>
      </c>
      <c r="J999" s="5">
        <f t="shared" si="142"/>
        <v>0</v>
      </c>
      <c r="K999" s="5">
        <f t="shared" si="143"/>
        <v>0</v>
      </c>
    </row>
    <row r="1000" spans="1:11" x14ac:dyDescent="0.2">
      <c r="A1000" s="20">
        <v>42720</v>
      </c>
      <c r="B1000" s="21">
        <v>2258.070068</v>
      </c>
      <c r="C1000" s="3">
        <f t="shared" si="137"/>
        <v>-1.7521567788889247E-3</v>
      </c>
      <c r="D1000" s="29">
        <f t="shared" si="138"/>
        <v>3.070053377806412E-6</v>
      </c>
      <c r="E1000" s="3">
        <f t="shared" si="139"/>
        <v>3.4946558409906084E-5</v>
      </c>
      <c r="F1000" s="29">
        <f t="shared" si="140"/>
        <v>5.9115614189405221E-3</v>
      </c>
      <c r="G1000" s="37">
        <f t="shared" si="135"/>
        <v>1.86939986118289E-2</v>
      </c>
      <c r="H1000" s="35">
        <f t="shared" si="136"/>
        <v>-4.3488743927950588E-2</v>
      </c>
      <c r="I1000" s="35">
        <f t="shared" si="141"/>
        <v>3.6265044101326557E-3</v>
      </c>
      <c r="J1000" s="5">
        <f t="shared" si="142"/>
        <v>0</v>
      </c>
      <c r="K1000" s="5">
        <f t="shared" si="143"/>
        <v>0</v>
      </c>
    </row>
    <row r="1001" spans="1:11" x14ac:dyDescent="0.2">
      <c r="A1001" s="20">
        <v>42723</v>
      </c>
      <c r="B1001" s="21">
        <v>2262.530029</v>
      </c>
      <c r="C1001" s="3">
        <f t="shared" si="137"/>
        <v>1.9731727431487977E-3</v>
      </c>
      <c r="D1001" s="29">
        <f t="shared" si="138"/>
        <v>3.8934106743053514E-6</v>
      </c>
      <c r="E1001" s="3">
        <f t="shared" si="139"/>
        <v>2.6021137000918172E-5</v>
      </c>
      <c r="F1001" s="29">
        <f t="shared" si="140"/>
        <v>5.1010917459812632E-3</v>
      </c>
      <c r="G1001" s="37">
        <f t="shared" si="135"/>
        <v>1.6131068470785864E-2</v>
      </c>
      <c r="H1001" s="35">
        <f t="shared" si="136"/>
        <v>-3.7526476843019928E-2</v>
      </c>
      <c r="I1001" s="35">
        <f t="shared" si="141"/>
        <v>-7.7537582792957713E-4</v>
      </c>
      <c r="J1001" s="5">
        <f t="shared" si="142"/>
        <v>0</v>
      </c>
      <c r="K1001" s="5">
        <f t="shared" si="143"/>
        <v>0</v>
      </c>
    </row>
    <row r="1002" spans="1:11" x14ac:dyDescent="0.2">
      <c r="A1002" s="20">
        <v>42724</v>
      </c>
      <c r="B1002" s="21">
        <v>2270.76001</v>
      </c>
      <c r="C1002" s="3">
        <f t="shared" si="137"/>
        <v>3.6309126355809252E-3</v>
      </c>
      <c r="D1002" s="29">
        <f t="shared" si="138"/>
        <v>1.318352656722122E-5</v>
      </c>
      <c r="E1002" s="3">
        <f t="shared" si="139"/>
        <v>1.9825373629466583E-5</v>
      </c>
      <c r="F1002" s="29">
        <f t="shared" si="140"/>
        <v>4.4525693289904633E-3</v>
      </c>
      <c r="G1002" s="37">
        <f t="shared" si="135"/>
        <v>1.4080260519417454E-2</v>
      </c>
      <c r="H1002" s="35">
        <f t="shared" si="136"/>
        <v>-3.2755584125287979E-2</v>
      </c>
      <c r="I1002" s="35">
        <f t="shared" si="141"/>
        <v>5.1957988160249019E-3</v>
      </c>
      <c r="J1002" s="5">
        <f t="shared" si="142"/>
        <v>0</v>
      </c>
      <c r="K1002" s="5">
        <f t="shared" si="143"/>
        <v>0</v>
      </c>
    </row>
    <row r="1003" spans="1:11" x14ac:dyDescent="0.2">
      <c r="A1003" s="20">
        <v>42725</v>
      </c>
      <c r="B1003" s="21">
        <v>2265.179932</v>
      </c>
      <c r="C1003" s="3">
        <f t="shared" si="137"/>
        <v>-2.4603856692401176E-3</v>
      </c>
      <c r="D1003" s="29">
        <f t="shared" si="138"/>
        <v>6.0534976414021416E-6</v>
      </c>
      <c r="E1003" s="3">
        <f t="shared" si="139"/>
        <v>1.7965656452037882E-5</v>
      </c>
      <c r="F1003" s="29">
        <f t="shared" si="140"/>
        <v>4.2385913287362204E-3</v>
      </c>
      <c r="G1003" s="37">
        <f t="shared" si="135"/>
        <v>1.3403602669445958E-2</v>
      </c>
      <c r="H1003" s="35">
        <f t="shared" si="136"/>
        <v>-3.1181442574553742E-2</v>
      </c>
      <c r="I1003" s="35">
        <f t="shared" si="141"/>
        <v>3.5056047522302293E-3</v>
      </c>
      <c r="J1003" s="5">
        <f t="shared" si="142"/>
        <v>0</v>
      </c>
      <c r="K1003" s="5">
        <f t="shared" si="143"/>
        <v>0</v>
      </c>
    </row>
    <row r="1004" spans="1:11" x14ac:dyDescent="0.2">
      <c r="A1004" s="20">
        <v>42726</v>
      </c>
      <c r="B1004" s="21">
        <v>2260.959961</v>
      </c>
      <c r="C1004" s="3">
        <f t="shared" si="137"/>
        <v>-1.8647113534051916E-3</v>
      </c>
      <c r="D1004" s="29">
        <f t="shared" si="138"/>
        <v>3.4771484315182213E-6</v>
      </c>
      <c r="E1004" s="3">
        <f t="shared" si="139"/>
        <v>1.4630251985059874E-5</v>
      </c>
      <c r="F1004" s="29">
        <f t="shared" si="140"/>
        <v>3.824951239566313E-3</v>
      </c>
      <c r="G1004" s="37">
        <f t="shared" si="135"/>
        <v>1.2095557856113904E-2</v>
      </c>
      <c r="H1004" s="35">
        <f t="shared" si="136"/>
        <v>-2.8138475303908568E-2</v>
      </c>
      <c r="I1004" s="35">
        <f t="shared" si="141"/>
        <v>2.2546722724026747E-3</v>
      </c>
      <c r="J1004" s="5">
        <f t="shared" si="142"/>
        <v>0</v>
      </c>
      <c r="K1004" s="5">
        <f t="shared" si="143"/>
        <v>0</v>
      </c>
    </row>
    <row r="1005" spans="1:11" x14ac:dyDescent="0.2">
      <c r="A1005" s="20">
        <v>42727</v>
      </c>
      <c r="B1005" s="21">
        <v>2263.790039</v>
      </c>
      <c r="C1005" s="3">
        <f t="shared" si="137"/>
        <v>1.2509324798275364E-3</v>
      </c>
      <c r="D1005" s="29">
        <f t="shared" si="138"/>
        <v>1.5648320690874697E-6</v>
      </c>
      <c r="E1005" s="3">
        <f t="shared" si="139"/>
        <v>1.150738299006821E-5</v>
      </c>
      <c r="F1005" s="29">
        <f t="shared" si="140"/>
        <v>3.392253379402578E-3</v>
      </c>
      <c r="G1005" s="37">
        <f t="shared" si="135"/>
        <v>1.0727247079315463E-2</v>
      </c>
      <c r="H1005" s="35">
        <f t="shared" si="136"/>
        <v>-2.4955308437276346E-2</v>
      </c>
      <c r="I1005" s="35">
        <f t="shared" si="141"/>
        <v>2.834465640267922E-3</v>
      </c>
      <c r="J1005" s="5">
        <f t="shared" si="142"/>
        <v>0</v>
      </c>
      <c r="K1005" s="5">
        <f t="shared" si="143"/>
        <v>0</v>
      </c>
    </row>
    <row r="1006" spans="1:11" x14ac:dyDescent="0.2">
      <c r="A1006" s="20">
        <v>42731</v>
      </c>
      <c r="B1006" s="21">
        <v>2268.8798830000001</v>
      </c>
      <c r="C1006" s="3">
        <f t="shared" si="137"/>
        <v>2.2458490147972553E-3</v>
      </c>
      <c r="D1006" s="29">
        <f t="shared" si="138"/>
        <v>5.043837797265802E-6</v>
      </c>
      <c r="E1006" s="3">
        <f t="shared" si="139"/>
        <v>8.7234687321936022E-6</v>
      </c>
      <c r="F1006" s="29">
        <f t="shared" si="140"/>
        <v>2.9535518841208126E-3</v>
      </c>
      <c r="G1006" s="37">
        <f t="shared" si="135"/>
        <v>9.3399511413034715E-3</v>
      </c>
      <c r="H1006" s="35">
        <f t="shared" si="136"/>
        <v>-2.1727975481216657E-2</v>
      </c>
      <c r="I1006" s="35">
        <f t="shared" si="141"/>
        <v>9.0789939624068249E-3</v>
      </c>
      <c r="J1006" s="5">
        <f t="shared" si="142"/>
        <v>0</v>
      </c>
      <c r="K1006" s="5">
        <f t="shared" si="143"/>
        <v>0</v>
      </c>
    </row>
    <row r="1007" spans="1:11" x14ac:dyDescent="0.2">
      <c r="A1007" s="20">
        <v>42732</v>
      </c>
      <c r="B1007" s="21">
        <v>2249.919922</v>
      </c>
      <c r="C1007" s="3">
        <f t="shared" si="137"/>
        <v>-8.3916407368539048E-3</v>
      </c>
      <c r="D1007" s="29">
        <f t="shared" si="138"/>
        <v>7.0419634256425949E-5</v>
      </c>
      <c r="E1007" s="3">
        <f t="shared" si="139"/>
        <v>7.6931720704138179E-6</v>
      </c>
      <c r="F1007" s="29">
        <f t="shared" si="140"/>
        <v>2.773656804727978E-3</v>
      </c>
      <c r="G1007" s="37">
        <f t="shared" si="135"/>
        <v>8.7710729505652944E-3</v>
      </c>
      <c r="H1007" s="35">
        <f t="shared" si="136"/>
        <v>-2.0404566911604697E-2</v>
      </c>
      <c r="I1007" s="35">
        <f t="shared" si="141"/>
        <v>1.1220473405177563E-2</v>
      </c>
      <c r="J1007" s="5">
        <f t="shared" si="142"/>
        <v>0</v>
      </c>
      <c r="K1007" s="5">
        <f t="shared" si="143"/>
        <v>0</v>
      </c>
    </row>
    <row r="1008" spans="1:11" x14ac:dyDescent="0.2">
      <c r="A1008" s="20">
        <v>42733</v>
      </c>
      <c r="B1008" s="21">
        <v>2249.26001</v>
      </c>
      <c r="C1008" s="3">
        <f t="shared" si="137"/>
        <v>-2.9334768322500485E-4</v>
      </c>
      <c r="D1008" s="29">
        <f t="shared" si="138"/>
        <v>8.6052863253477788E-8</v>
      </c>
      <c r="E1008" s="3">
        <f t="shared" si="139"/>
        <v>2.5256581482497217E-5</v>
      </c>
      <c r="F1008" s="29">
        <f t="shared" si="140"/>
        <v>5.0255926498769489E-3</v>
      </c>
      <c r="G1008" s="37">
        <f t="shared" si="135"/>
        <v>1.5892319365812285E-2</v>
      </c>
      <c r="H1008" s="35">
        <f t="shared" si="136"/>
        <v>-3.6971063370235493E-2</v>
      </c>
      <c r="I1008" s="35">
        <f t="shared" si="141"/>
        <v>1.2896393806399018E-2</v>
      </c>
      <c r="J1008" s="5">
        <f t="shared" si="142"/>
        <v>0</v>
      </c>
      <c r="K1008" s="5">
        <f t="shared" si="143"/>
        <v>0</v>
      </c>
    </row>
    <row r="1009" spans="1:11" x14ac:dyDescent="0.2">
      <c r="A1009" s="20">
        <v>42734</v>
      </c>
      <c r="B1009" s="21">
        <v>2238.830078</v>
      </c>
      <c r="C1009" s="3">
        <f t="shared" si="137"/>
        <v>-4.6478348568878983E-3</v>
      </c>
      <c r="D1009" s="29">
        <f t="shared" si="138"/>
        <v>2.1602368856902149E-5</v>
      </c>
      <c r="E1009" s="3">
        <f t="shared" si="139"/>
        <v>1.8208833469108968E-5</v>
      </c>
      <c r="F1009" s="29">
        <f t="shared" si="140"/>
        <v>4.2671809744969768E-3</v>
      </c>
      <c r="G1009" s="37">
        <f t="shared" si="135"/>
        <v>1.3494011067547326E-2</v>
      </c>
      <c r="H1009" s="35">
        <f t="shared" si="136"/>
        <v>-3.1391763959272297E-2</v>
      </c>
      <c r="I1009" s="35">
        <f t="shared" si="141"/>
        <v>6.2078275222541123E-3</v>
      </c>
      <c r="J1009" s="5">
        <f t="shared" si="142"/>
        <v>0</v>
      </c>
      <c r="K1009" s="5">
        <f t="shared" si="143"/>
        <v>0</v>
      </c>
    </row>
    <row r="1010" spans="1:11" x14ac:dyDescent="0.2">
      <c r="A1010" s="20">
        <v>42738</v>
      </c>
      <c r="B1010" s="21">
        <v>2257.830078</v>
      </c>
      <c r="C1010" s="3">
        <f t="shared" si="137"/>
        <v>8.4507667536269683E-3</v>
      </c>
      <c r="D1010" s="29">
        <f t="shared" si="138"/>
        <v>7.1415458724206888E-5</v>
      </c>
      <c r="E1010" s="3">
        <f t="shared" si="139"/>
        <v>1.915902337769106E-5</v>
      </c>
      <c r="F1010" s="29">
        <f t="shared" si="140"/>
        <v>4.3771021666955704E-3</v>
      </c>
      <c r="G1010" s="37">
        <f t="shared" si="135"/>
        <v>1.3841612398016012E-2</v>
      </c>
      <c r="H1010" s="35">
        <f t="shared" si="136"/>
        <v>-3.2200405575421892E-2</v>
      </c>
      <c r="I1010" s="35">
        <f t="shared" si="141"/>
        <v>-3.1139742931346015E-3</v>
      </c>
      <c r="J1010" s="5">
        <f t="shared" si="142"/>
        <v>0</v>
      </c>
      <c r="K1010" s="5">
        <f t="shared" si="143"/>
        <v>0</v>
      </c>
    </row>
    <row r="1011" spans="1:11" x14ac:dyDescent="0.2">
      <c r="A1011" s="20">
        <v>42739</v>
      </c>
      <c r="B1011" s="21">
        <v>2270.75</v>
      </c>
      <c r="C1011" s="3">
        <f t="shared" si="137"/>
        <v>5.70596382591232E-3</v>
      </c>
      <c r="D1011" s="29">
        <f t="shared" si="138"/>
        <v>3.2558023182619963E-5</v>
      </c>
      <c r="E1011" s="3">
        <f t="shared" si="139"/>
        <v>3.3790825274715496E-5</v>
      </c>
      <c r="F1011" s="29">
        <f t="shared" si="140"/>
        <v>5.8129876375849531E-3</v>
      </c>
      <c r="G1011" s="37">
        <f t="shared" si="135"/>
        <v>1.838228094516986E-2</v>
      </c>
      <c r="H1011" s="35">
        <f t="shared" si="136"/>
        <v>-4.2763580196817363E-2</v>
      </c>
      <c r="I1011" s="35">
        <f t="shared" si="141"/>
        <v>1.0175777289715496E-3</v>
      </c>
      <c r="J1011" s="5">
        <f t="shared" si="142"/>
        <v>0</v>
      </c>
      <c r="K1011" s="5">
        <f t="shared" si="143"/>
        <v>0</v>
      </c>
    </row>
    <row r="1012" spans="1:11" x14ac:dyDescent="0.2">
      <c r="A1012" s="20">
        <v>42740</v>
      </c>
      <c r="B1012" s="21">
        <v>2269</v>
      </c>
      <c r="C1012" s="3">
        <f t="shared" si="137"/>
        <v>-7.7096760248118474E-4</v>
      </c>
      <c r="D1012" s="29">
        <f t="shared" si="138"/>
        <v>5.9439104407558614E-7</v>
      </c>
      <c r="E1012" s="3">
        <f t="shared" si="139"/>
        <v>3.3445640688928745E-5</v>
      </c>
      <c r="F1012" s="29">
        <f t="shared" si="140"/>
        <v>5.783220615619704E-3</v>
      </c>
      <c r="G1012" s="37">
        <f t="shared" si="135"/>
        <v>1.8288149356599413E-2</v>
      </c>
      <c r="H1012" s="35">
        <f t="shared" si="136"/>
        <v>-4.2544597375866418E-2</v>
      </c>
      <c r="I1012" s="35">
        <f t="shared" si="141"/>
        <v>-5.186961146550274E-3</v>
      </c>
      <c r="J1012" s="5">
        <f t="shared" si="142"/>
        <v>0</v>
      </c>
      <c r="K1012" s="5">
        <f t="shared" si="143"/>
        <v>0</v>
      </c>
    </row>
    <row r="1013" spans="1:11" x14ac:dyDescent="0.2">
      <c r="A1013" s="20">
        <v>42741</v>
      </c>
      <c r="B1013" s="21">
        <v>2276.9799800000001</v>
      </c>
      <c r="C1013" s="3">
        <f t="shared" si="137"/>
        <v>3.5107889747143313E-3</v>
      </c>
      <c r="D1013" s="29">
        <f t="shared" si="138"/>
        <v>1.2325639224975706E-5</v>
      </c>
      <c r="E1013" s="3">
        <f t="shared" si="139"/>
        <v>2.4247290788369861E-5</v>
      </c>
      <c r="F1013" s="29">
        <f t="shared" si="140"/>
        <v>4.9241538144507487E-3</v>
      </c>
      <c r="G1013" s="37">
        <f t="shared" si="135"/>
        <v>1.5571541602670514E-2</v>
      </c>
      <c r="H1013" s="35">
        <f t="shared" si="136"/>
        <v>-3.6224822702911053E-2</v>
      </c>
      <c r="I1013" s="35">
        <f t="shared" si="141"/>
        <v>4.9110847178724512E-3</v>
      </c>
      <c r="J1013" s="5">
        <f t="shared" si="142"/>
        <v>0</v>
      </c>
      <c r="K1013" s="5">
        <f t="shared" si="143"/>
        <v>0</v>
      </c>
    </row>
    <row r="1014" spans="1:11" x14ac:dyDescent="0.2">
      <c r="A1014" s="20">
        <v>42744</v>
      </c>
      <c r="B1014" s="21">
        <v>2268.8999020000001</v>
      </c>
      <c r="C1014" s="3">
        <f t="shared" si="137"/>
        <v>-3.5549054171999466E-3</v>
      </c>
      <c r="D1014" s="29">
        <f t="shared" si="138"/>
        <v>1.2637352525237527E-5</v>
      </c>
      <c r="E1014" s="3">
        <f t="shared" si="139"/>
        <v>2.09092283506195E-5</v>
      </c>
      <c r="F1014" s="29">
        <f t="shared" si="140"/>
        <v>4.5726609704437411E-3</v>
      </c>
      <c r="G1014" s="37">
        <f t="shared" si="135"/>
        <v>1.4460023634358105E-2</v>
      </c>
      <c r="H1014" s="35">
        <f t="shared" si="136"/>
        <v>-3.3639045240369286E-2</v>
      </c>
      <c r="I1014" s="35">
        <f t="shared" si="141"/>
        <v>1.2905137589877519E-2</v>
      </c>
      <c r="J1014" s="5">
        <f t="shared" si="142"/>
        <v>0</v>
      </c>
      <c r="K1014" s="5">
        <f t="shared" si="143"/>
        <v>0</v>
      </c>
    </row>
    <row r="1015" spans="1:11" x14ac:dyDescent="0.2">
      <c r="A1015" s="20">
        <v>42745</v>
      </c>
      <c r="B1015" s="21">
        <v>2268.8999020000001</v>
      </c>
      <c r="C1015" s="3">
        <f t="shared" si="137"/>
        <v>0</v>
      </c>
      <c r="D1015" s="29">
        <f t="shared" si="138"/>
        <v>0</v>
      </c>
      <c r="E1015" s="3">
        <f t="shared" si="139"/>
        <v>1.8593103119512545E-5</v>
      </c>
      <c r="F1015" s="29">
        <f t="shared" si="140"/>
        <v>4.3119720684986519E-3</v>
      </c>
      <c r="G1015" s="37">
        <f t="shared" si="135"/>
        <v>1.3635652943483324E-2</v>
      </c>
      <c r="H1015" s="35">
        <f t="shared" si="136"/>
        <v>-3.1721272236231161E-2</v>
      </c>
      <c r="I1015" s="35">
        <f t="shared" si="141"/>
        <v>9.3438405100074659E-3</v>
      </c>
      <c r="J1015" s="5">
        <f t="shared" si="142"/>
        <v>0</v>
      </c>
      <c r="K1015" s="5">
        <f t="shared" si="143"/>
        <v>0</v>
      </c>
    </row>
    <row r="1016" spans="1:11" x14ac:dyDescent="0.2">
      <c r="A1016" s="20">
        <v>42746</v>
      </c>
      <c r="B1016" s="21">
        <v>2275.320068</v>
      </c>
      <c r="C1016" s="3">
        <f t="shared" si="137"/>
        <v>2.825642382662228E-3</v>
      </c>
      <c r="D1016" s="29">
        <f t="shared" si="138"/>
        <v>7.9842548746970737E-6</v>
      </c>
      <c r="E1016" s="3">
        <f t="shared" si="139"/>
        <v>1.3387034246049033E-5</v>
      </c>
      <c r="F1016" s="29">
        <f t="shared" si="140"/>
        <v>3.6588296279068573E-3</v>
      </c>
      <c r="G1016" s="37">
        <f t="shared" si="135"/>
        <v>1.157023519469204E-2</v>
      </c>
      <c r="H1016" s="35">
        <f t="shared" si="136"/>
        <v>-2.691639204732434E-2</v>
      </c>
      <c r="I1016" s="35">
        <f t="shared" si="141"/>
        <v>1.0624113101465837E-2</v>
      </c>
      <c r="J1016" s="5">
        <f t="shared" si="142"/>
        <v>0</v>
      </c>
      <c r="K1016" s="5">
        <f t="shared" si="143"/>
        <v>0</v>
      </c>
    </row>
    <row r="1017" spans="1:11" x14ac:dyDescent="0.2">
      <c r="A1017" s="20">
        <v>42747</v>
      </c>
      <c r="B1017" s="21">
        <v>2270.4399410000001</v>
      </c>
      <c r="C1017" s="3">
        <f t="shared" si="137"/>
        <v>-2.1471124147148762E-3</v>
      </c>
      <c r="D1017" s="29">
        <f t="shared" si="138"/>
        <v>4.6100917214227466E-6</v>
      </c>
      <c r="E1017" s="3">
        <f t="shared" si="139"/>
        <v>1.1874256022070486E-5</v>
      </c>
      <c r="F1017" s="29">
        <f t="shared" si="140"/>
        <v>3.4459042386680576E-3</v>
      </c>
      <c r="G1017" s="37">
        <f t="shared" si="135"/>
        <v>1.0896905993019526E-2</v>
      </c>
      <c r="H1017" s="35">
        <f t="shared" si="136"/>
        <v>-2.5349994090483871E-2</v>
      </c>
      <c r="I1017" s="35">
        <f t="shared" si="141"/>
        <v>2.7483078721544595E-3</v>
      </c>
      <c r="J1017" s="5">
        <f t="shared" si="142"/>
        <v>0</v>
      </c>
      <c r="K1017" s="5">
        <f t="shared" si="143"/>
        <v>0</v>
      </c>
    </row>
    <row r="1018" spans="1:11" x14ac:dyDescent="0.2">
      <c r="A1018" s="20">
        <v>42748</v>
      </c>
      <c r="B1018" s="21">
        <v>2274.639893</v>
      </c>
      <c r="C1018" s="3">
        <f t="shared" si="137"/>
        <v>1.8481317595456588E-3</v>
      </c>
      <c r="D1018" s="29">
        <f t="shared" si="138"/>
        <v>3.415591000641333E-6</v>
      </c>
      <c r="E1018" s="3">
        <f t="shared" si="139"/>
        <v>9.8402900178891179E-6</v>
      </c>
      <c r="F1018" s="29">
        <f t="shared" si="140"/>
        <v>3.1369236550941302E-3</v>
      </c>
      <c r="G1018" s="37">
        <f t="shared" si="135"/>
        <v>9.9198235961579073E-3</v>
      </c>
      <c r="H1018" s="35">
        <f t="shared" si="136"/>
        <v>-2.3076960533782116E-2</v>
      </c>
      <c r="I1018" s="35">
        <f t="shared" si="141"/>
        <v>4.8299207882187842E-3</v>
      </c>
      <c r="J1018" s="5">
        <f t="shared" si="142"/>
        <v>0</v>
      </c>
      <c r="K1018" s="5">
        <f t="shared" si="143"/>
        <v>0</v>
      </c>
    </row>
    <row r="1019" spans="1:11" x14ac:dyDescent="0.2">
      <c r="A1019" s="20">
        <v>42752</v>
      </c>
      <c r="B1019" s="21">
        <v>2267.889893</v>
      </c>
      <c r="C1019" s="3">
        <f t="shared" si="137"/>
        <v>-2.9719144556663584E-3</v>
      </c>
      <c r="D1019" s="29">
        <f t="shared" si="138"/>
        <v>8.8322755317986669E-6</v>
      </c>
      <c r="E1019" s="3">
        <f t="shared" si="139"/>
        <v>8.0413742930597383E-6</v>
      </c>
      <c r="F1019" s="29">
        <f t="shared" si="140"/>
        <v>2.835731703292774E-3</v>
      </c>
      <c r="G1019" s="37">
        <f t="shared" si="135"/>
        <v>8.9673710155539661E-3</v>
      </c>
      <c r="H1019" s="35">
        <f t="shared" si="136"/>
        <v>-2.0861224497769424E-2</v>
      </c>
      <c r="I1019" s="35">
        <f t="shared" si="141"/>
        <v>3.3660394645294582E-3</v>
      </c>
      <c r="J1019" s="5">
        <f t="shared" si="142"/>
        <v>0</v>
      </c>
      <c r="K1019" s="5">
        <f t="shared" si="143"/>
        <v>0</v>
      </c>
    </row>
    <row r="1020" spans="1:11" x14ac:dyDescent="0.2">
      <c r="A1020" s="20">
        <v>42753</v>
      </c>
      <c r="B1020" s="21">
        <v>2271.889893</v>
      </c>
      <c r="C1020" s="3">
        <f t="shared" si="137"/>
        <v>1.7622004694819377E-3</v>
      </c>
      <c r="D1020" s="29">
        <f t="shared" si="138"/>
        <v>3.1053504946423616E-6</v>
      </c>
      <c r="E1020" s="3">
        <f t="shared" si="139"/>
        <v>8.2628266399066383E-6</v>
      </c>
      <c r="F1020" s="29">
        <f t="shared" si="140"/>
        <v>2.8745132874813152E-3</v>
      </c>
      <c r="G1020" s="37">
        <f t="shared" si="135"/>
        <v>9.0900091528593307E-3</v>
      </c>
      <c r="H1020" s="35">
        <f t="shared" si="136"/>
        <v>-2.1146523467766087E-2</v>
      </c>
      <c r="I1020" s="35">
        <f t="shared" si="141"/>
        <v>7.5520243680094502E-3</v>
      </c>
      <c r="J1020" s="5">
        <f t="shared" si="142"/>
        <v>0</v>
      </c>
      <c r="K1020" s="5">
        <f t="shared" si="143"/>
        <v>0</v>
      </c>
    </row>
    <row r="1021" spans="1:11" x14ac:dyDescent="0.2">
      <c r="A1021" s="20">
        <v>42754</v>
      </c>
      <c r="B1021" s="21">
        <v>2263.6899410000001</v>
      </c>
      <c r="C1021" s="3">
        <f t="shared" si="137"/>
        <v>-3.6158379894762971E-3</v>
      </c>
      <c r="D1021" s="29">
        <f t="shared" si="138"/>
        <v>1.3074284366139991E-5</v>
      </c>
      <c r="E1021" s="3">
        <f t="shared" si="139"/>
        <v>6.81873331923264E-6</v>
      </c>
      <c r="F1021" s="29">
        <f t="shared" si="140"/>
        <v>2.6112704416112551E-3</v>
      </c>
      <c r="G1021" s="37">
        <f t="shared" si="135"/>
        <v>8.2575621821652911E-3</v>
      </c>
      <c r="H1021" s="35">
        <f t="shared" si="136"/>
        <v>-1.9209962227240272E-2</v>
      </c>
      <c r="I1021" s="35">
        <f t="shared" si="141"/>
        <v>1.1429936706635894E-2</v>
      </c>
      <c r="J1021" s="5">
        <f t="shared" si="142"/>
        <v>0</v>
      </c>
      <c r="K1021" s="5">
        <f t="shared" si="143"/>
        <v>0</v>
      </c>
    </row>
    <row r="1022" spans="1:11" x14ac:dyDescent="0.2">
      <c r="A1022" s="20">
        <v>42755</v>
      </c>
      <c r="B1022" s="21">
        <v>2271.3100589999999</v>
      </c>
      <c r="C1022" s="3">
        <f t="shared" si="137"/>
        <v>3.360584419625029E-3</v>
      </c>
      <c r="D1022" s="29">
        <f t="shared" si="138"/>
        <v>1.1293527641426492E-5</v>
      </c>
      <c r="E1022" s="3">
        <f t="shared" si="139"/>
        <v>8.5702876123666987E-6</v>
      </c>
      <c r="F1022" s="29">
        <f t="shared" si="140"/>
        <v>2.9275053565052103E-3</v>
      </c>
      <c r="G1022" s="37">
        <f t="shared" si="135"/>
        <v>9.2575847888996948E-3</v>
      </c>
      <c r="H1022" s="35">
        <f t="shared" si="136"/>
        <v>-2.1536362692409629E-2</v>
      </c>
      <c r="I1022" s="35">
        <f t="shared" si="141"/>
        <v>1.200608921652903E-2</v>
      </c>
      <c r="J1022" s="5">
        <f t="shared" si="142"/>
        <v>0</v>
      </c>
      <c r="K1022" s="5">
        <f t="shared" si="143"/>
        <v>0</v>
      </c>
    </row>
    <row r="1023" spans="1:11" x14ac:dyDescent="0.2">
      <c r="A1023" s="20">
        <v>42758</v>
      </c>
      <c r="B1023" s="21">
        <v>2265.1999510000001</v>
      </c>
      <c r="C1023" s="3">
        <f t="shared" si="137"/>
        <v>-2.6937499008075371E-3</v>
      </c>
      <c r="D1023" s="29">
        <f t="shared" si="138"/>
        <v>7.2562885281006158E-6</v>
      </c>
      <c r="E1023" s="3">
        <f t="shared" si="139"/>
        <v>9.3327948205034417E-6</v>
      </c>
      <c r="F1023" s="29">
        <f t="shared" si="140"/>
        <v>3.0549623271823568E-3</v>
      </c>
      <c r="G1023" s="37">
        <f t="shared" si="135"/>
        <v>9.6606391199047705E-3</v>
      </c>
      <c r="H1023" s="35">
        <f t="shared" si="136"/>
        <v>-2.247400727846624E-2</v>
      </c>
      <c r="I1023" s="35">
        <f t="shared" si="141"/>
        <v>5.6897520014364666E-3</v>
      </c>
      <c r="J1023" s="5">
        <f t="shared" si="142"/>
        <v>0</v>
      </c>
      <c r="K1023" s="5">
        <f t="shared" si="143"/>
        <v>0</v>
      </c>
    </row>
    <row r="1024" spans="1:11" x14ac:dyDescent="0.2">
      <c r="A1024" s="20">
        <v>42759</v>
      </c>
      <c r="B1024" s="21">
        <v>2280.070068</v>
      </c>
      <c r="C1024" s="3">
        <f t="shared" si="137"/>
        <v>6.5431404472227183E-3</v>
      </c>
      <c r="D1024" s="29">
        <f t="shared" si="138"/>
        <v>4.2812686912081912E-5</v>
      </c>
      <c r="E1024" s="3">
        <f t="shared" si="139"/>
        <v>8.75137305863065E-6</v>
      </c>
      <c r="F1024" s="29">
        <f t="shared" si="140"/>
        <v>2.9582719717143402E-3</v>
      </c>
      <c r="G1024" s="37">
        <f t="shared" si="135"/>
        <v>9.3548773688545226E-3</v>
      </c>
      <c r="H1024" s="35">
        <f t="shared" si="136"/>
        <v>-2.1762699078947494E-2</v>
      </c>
      <c r="I1024" s="35">
        <f t="shared" si="141"/>
        <v>-1.6112186129728268E-3</v>
      </c>
      <c r="J1024" s="5">
        <f t="shared" si="142"/>
        <v>0</v>
      </c>
      <c r="K1024" s="5">
        <f t="shared" si="143"/>
        <v>0</v>
      </c>
    </row>
    <row r="1025" spans="1:11" x14ac:dyDescent="0.2">
      <c r="A1025" s="20">
        <v>42760</v>
      </c>
      <c r="B1025" s="21">
        <v>2298.3701169999999</v>
      </c>
      <c r="C1025" s="3">
        <f t="shared" si="137"/>
        <v>7.9940528720048743E-3</v>
      </c>
      <c r="D1025" s="29">
        <f t="shared" si="138"/>
        <v>6.3904881320409382E-5</v>
      </c>
      <c r="E1025" s="3">
        <f t="shared" si="139"/>
        <v>1.8288540937597004E-5</v>
      </c>
      <c r="F1025" s="29">
        <f t="shared" si="140"/>
        <v>4.2765103691674829E-3</v>
      </c>
      <c r="G1025" s="37">
        <f t="shared" si="135"/>
        <v>1.3523513203896761E-2</v>
      </c>
      <c r="H1025" s="35">
        <f t="shared" si="136"/>
        <v>-3.146039619144847E-2</v>
      </c>
      <c r="I1025" s="35">
        <f t="shared" si="141"/>
        <v>4.8604996844770626E-3</v>
      </c>
      <c r="J1025" s="5">
        <f t="shared" si="142"/>
        <v>0</v>
      </c>
      <c r="K1025" s="5">
        <f t="shared" si="143"/>
        <v>0</v>
      </c>
    </row>
    <row r="1026" spans="1:11" x14ac:dyDescent="0.2">
      <c r="A1026" s="20">
        <v>42761</v>
      </c>
      <c r="B1026" s="21">
        <v>2296.679932</v>
      </c>
      <c r="C1026" s="3">
        <f t="shared" si="137"/>
        <v>-7.3565469720765909E-4</v>
      </c>
      <c r="D1026" s="29">
        <f t="shared" si="138"/>
        <v>5.4118783352369254E-7</v>
      </c>
      <c r="E1026" s="3">
        <f t="shared" si="139"/>
        <v>3.1061116244784475E-5</v>
      </c>
      <c r="F1026" s="29">
        <f t="shared" si="140"/>
        <v>5.5732500612106469E-3</v>
      </c>
      <c r="G1026" s="37">
        <f t="shared" si="135"/>
        <v>1.7624164163098484E-2</v>
      </c>
      <c r="H1026" s="35">
        <f t="shared" si="136"/>
        <v>-4.099993683257093E-2</v>
      </c>
      <c r="I1026" s="35">
        <f t="shared" si="141"/>
        <v>9.2870465594042349E-3</v>
      </c>
      <c r="J1026" s="5">
        <f t="shared" si="142"/>
        <v>0</v>
      </c>
      <c r="K1026" s="5">
        <f t="shared" si="143"/>
        <v>0</v>
      </c>
    </row>
    <row r="1027" spans="1:11" x14ac:dyDescent="0.2">
      <c r="A1027" s="20">
        <v>42762</v>
      </c>
      <c r="B1027" s="21">
        <v>2294.6899410000001</v>
      </c>
      <c r="C1027" s="3">
        <f t="shared" si="137"/>
        <v>-8.668398232565737E-4</v>
      </c>
      <c r="D1027" s="29">
        <f t="shared" si="138"/>
        <v>7.5141127918348794E-7</v>
      </c>
      <c r="E1027" s="3">
        <f t="shared" si="139"/>
        <v>2.2515536289631458E-5</v>
      </c>
      <c r="F1027" s="29">
        <f t="shared" si="140"/>
        <v>4.7450538763676286E-3</v>
      </c>
      <c r="G1027" s="37">
        <f t="shared" si="135"/>
        <v>1.5005177869532723E-2</v>
      </c>
      <c r="H1027" s="35">
        <f t="shared" si="136"/>
        <v>-3.490726363639212E-2</v>
      </c>
      <c r="I1027" s="35">
        <f t="shared" si="141"/>
        <v>2.0546853464763433E-2</v>
      </c>
      <c r="J1027" s="5">
        <f t="shared" si="142"/>
        <v>0</v>
      </c>
      <c r="K1027" s="5">
        <f t="shared" si="143"/>
        <v>0</v>
      </c>
    </row>
    <row r="1028" spans="1:11" x14ac:dyDescent="0.2">
      <c r="A1028" s="20">
        <v>42765</v>
      </c>
      <c r="B1028" s="21">
        <v>2280.8999020000001</v>
      </c>
      <c r="C1028" s="3">
        <f t="shared" si="137"/>
        <v>-6.0276734697655744E-3</v>
      </c>
      <c r="D1028" s="29">
        <f t="shared" si="138"/>
        <v>3.6332847458115758E-5</v>
      </c>
      <c r="E1028" s="3">
        <f t="shared" si="139"/>
        <v>1.6421581286706023E-5</v>
      </c>
      <c r="F1028" s="29">
        <f t="shared" si="140"/>
        <v>4.0523550296964386E-3</v>
      </c>
      <c r="G1028" s="37">
        <f t="shared" si="135"/>
        <v>1.2814671781480018E-2</v>
      </c>
      <c r="H1028" s="35">
        <f t="shared" si="136"/>
        <v>-2.9811384455377191E-2</v>
      </c>
      <c r="I1028" s="35">
        <f t="shared" si="141"/>
        <v>2.5436482146564209E-2</v>
      </c>
      <c r="J1028" s="5">
        <f t="shared" si="142"/>
        <v>0</v>
      </c>
      <c r="K1028" s="5">
        <f t="shared" si="143"/>
        <v>0</v>
      </c>
    </row>
    <row r="1029" spans="1:11" x14ac:dyDescent="0.2">
      <c r="A1029" s="20">
        <v>42766</v>
      </c>
      <c r="B1029" s="21">
        <v>2278.8701169999999</v>
      </c>
      <c r="C1029" s="3">
        <f t="shared" si="137"/>
        <v>-8.9030153960211638E-4</v>
      </c>
      <c r="D1029" s="29">
        <f t="shared" si="138"/>
        <v>7.9263683141789877E-7</v>
      </c>
      <c r="E1029" s="3">
        <f t="shared" si="139"/>
        <v>2.1996735814700749E-5</v>
      </c>
      <c r="F1029" s="29">
        <f t="shared" si="140"/>
        <v>4.6900677835934046E-3</v>
      </c>
      <c r="G1029" s="37">
        <f t="shared" si="135"/>
        <v>1.483129657673285E-2</v>
      </c>
      <c r="H1029" s="35">
        <f t="shared" si="136"/>
        <v>-3.4502755260551667E-2</v>
      </c>
      <c r="I1029" s="35">
        <f t="shared" si="141"/>
        <v>3.0118051719980103E-2</v>
      </c>
      <c r="J1029" s="5">
        <f t="shared" si="142"/>
        <v>0</v>
      </c>
      <c r="K1029" s="5">
        <f t="shared" si="143"/>
        <v>0</v>
      </c>
    </row>
    <row r="1030" spans="1:11" x14ac:dyDescent="0.2">
      <c r="A1030" s="20">
        <v>42767</v>
      </c>
      <c r="B1030" s="21">
        <v>2279.5500489999999</v>
      </c>
      <c r="C1030" s="3">
        <f t="shared" si="137"/>
        <v>2.9831914579263465E-4</v>
      </c>
      <c r="D1030" s="29">
        <f t="shared" si="138"/>
        <v>8.8994312746447205E-8</v>
      </c>
      <c r="E1030" s="3">
        <f t="shared" si="139"/>
        <v>1.6059588099381551E-5</v>
      </c>
      <c r="F1030" s="29">
        <f t="shared" si="140"/>
        <v>4.0074415902644862E-3</v>
      </c>
      <c r="G1030" s="37">
        <f t="shared" si="135"/>
        <v>1.267264301532303E-2</v>
      </c>
      <c r="H1030" s="35">
        <f t="shared" si="136"/>
        <v>-2.9480976137175242E-2</v>
      </c>
      <c r="I1030" s="35">
        <f t="shared" si="141"/>
        <v>2.8683413330905717E-2</v>
      </c>
      <c r="J1030" s="5">
        <f t="shared" si="142"/>
        <v>0</v>
      </c>
      <c r="K1030" s="5">
        <f t="shared" si="143"/>
        <v>0</v>
      </c>
    </row>
    <row r="1031" spans="1:11" x14ac:dyDescent="0.2">
      <c r="A1031" s="20">
        <v>42768</v>
      </c>
      <c r="B1031" s="21">
        <v>2280.8500979999999</v>
      </c>
      <c r="C1031" s="3">
        <f t="shared" si="137"/>
        <v>5.7014691400356185E-4</v>
      </c>
      <c r="D1031" s="29">
        <f t="shared" si="138"/>
        <v>3.2506750354778498E-7</v>
      </c>
      <c r="E1031" s="3">
        <f t="shared" si="139"/>
        <v>1.1587821839123721E-5</v>
      </c>
      <c r="F1031" s="29">
        <f t="shared" si="140"/>
        <v>3.4040889881323199E-3</v>
      </c>
      <c r="G1031" s="37">
        <f t="shared" si="135"/>
        <v>1.076467456039602E-2</v>
      </c>
      <c r="H1031" s="35">
        <f t="shared" si="136"/>
        <v>-2.5042377778318803E-2</v>
      </c>
      <c r="I1031" s="35">
        <f t="shared" si="141"/>
        <v>2.3122065726892752E-2</v>
      </c>
      <c r="J1031" s="5">
        <f t="shared" si="142"/>
        <v>0</v>
      </c>
      <c r="K1031" s="5">
        <f t="shared" si="143"/>
        <v>0</v>
      </c>
    </row>
    <row r="1032" spans="1:11" x14ac:dyDescent="0.2">
      <c r="A1032" s="20">
        <v>42769</v>
      </c>
      <c r="B1032" s="21">
        <v>2297.419922</v>
      </c>
      <c r="C1032" s="3">
        <f t="shared" si="137"/>
        <v>7.23849675825126E-3</v>
      </c>
      <c r="D1032" s="29">
        <f t="shared" si="138"/>
        <v>5.2395835319214002E-5</v>
      </c>
      <c r="E1032" s="3">
        <f t="shared" si="139"/>
        <v>8.4342506251624582E-6</v>
      </c>
      <c r="F1032" s="29">
        <f t="shared" si="140"/>
        <v>2.9041781324778372E-3</v>
      </c>
      <c r="G1032" s="37">
        <f t="shared" si="135"/>
        <v>9.1838176294841891E-3</v>
      </c>
      <c r="H1032" s="35">
        <f t="shared" si="136"/>
        <v>-2.1364754617929336E-2</v>
      </c>
      <c r="I1032" s="35">
        <f t="shared" si="141"/>
        <v>3.1269513263664374E-2</v>
      </c>
      <c r="J1032" s="5">
        <f t="shared" si="142"/>
        <v>0</v>
      </c>
      <c r="K1032" s="5">
        <f t="shared" si="143"/>
        <v>0</v>
      </c>
    </row>
    <row r="1033" spans="1:11" x14ac:dyDescent="0.2">
      <c r="A1033" s="20">
        <v>42772</v>
      </c>
      <c r="B1033" s="21">
        <v>2292.5600589999999</v>
      </c>
      <c r="C1033" s="3">
        <f t="shared" si="137"/>
        <v>-2.1175973909143666E-3</v>
      </c>
      <c r="D1033" s="29">
        <f t="shared" si="138"/>
        <v>4.4842187100073324E-6</v>
      </c>
      <c r="E1033" s="3">
        <f t="shared" si="139"/>
        <v>2.0743494339496889E-5</v>
      </c>
      <c r="F1033" s="29">
        <f t="shared" si="140"/>
        <v>4.5545026445811716E-3</v>
      </c>
      <c r="G1033" s="37">
        <f t="shared" si="135"/>
        <v>1.4402601966136843E-2</v>
      </c>
      <c r="H1033" s="35">
        <f t="shared" si="136"/>
        <v>-3.3505462464578882E-2</v>
      </c>
      <c r="I1033" s="35">
        <f t="shared" si="141"/>
        <v>2.9959923653365614E-2</v>
      </c>
      <c r="J1033" s="5">
        <f t="shared" si="142"/>
        <v>0</v>
      </c>
      <c r="K1033" s="5">
        <f t="shared" si="143"/>
        <v>0</v>
      </c>
    </row>
    <row r="1034" spans="1:11" x14ac:dyDescent="0.2">
      <c r="A1034" s="20">
        <v>42773</v>
      </c>
      <c r="B1034" s="21">
        <v>2293.080078</v>
      </c>
      <c r="C1034" s="3">
        <f t="shared" si="137"/>
        <v>2.2680323213039314E-4</v>
      </c>
      <c r="D1034" s="29">
        <f t="shared" si="138"/>
        <v>5.1439706104792999E-8</v>
      </c>
      <c r="E1034" s="3">
        <f t="shared" si="139"/>
        <v>1.6190897163239813E-5</v>
      </c>
      <c r="F1034" s="29">
        <f t="shared" si="140"/>
        <v>4.0237913916156007E-3</v>
      </c>
      <c r="G1034" s="37">
        <f t="shared" si="135"/>
        <v>1.272434562688385E-2</v>
      </c>
      <c r="H1034" s="35">
        <f t="shared" si="136"/>
        <v>-2.9601254397662115E-2</v>
      </c>
      <c r="I1034" s="35">
        <f t="shared" si="141"/>
        <v>2.9685740690987398E-2</v>
      </c>
      <c r="J1034" s="5">
        <f t="shared" si="142"/>
        <v>0</v>
      </c>
      <c r="K1034" s="5">
        <f t="shared" si="143"/>
        <v>0</v>
      </c>
    </row>
    <row r="1035" spans="1:11" x14ac:dyDescent="0.2">
      <c r="A1035" s="20">
        <v>42774</v>
      </c>
      <c r="B1035" s="21">
        <v>2294.669922</v>
      </c>
      <c r="C1035" s="3">
        <f t="shared" si="137"/>
        <v>6.9308225759549607E-4</v>
      </c>
      <c r="D1035" s="29">
        <f t="shared" si="138"/>
        <v>4.8036301579366953E-7</v>
      </c>
      <c r="E1035" s="3">
        <f t="shared" si="139"/>
        <v>1.1671849075242008E-5</v>
      </c>
      <c r="F1035" s="29">
        <f t="shared" si="140"/>
        <v>3.4164087980278366E-3</v>
      </c>
      <c r="G1035" s="37">
        <f t="shared" si="135"/>
        <v>1.0803633220006133E-2</v>
      </c>
      <c r="H1035" s="35">
        <f t="shared" si="136"/>
        <v>-2.5133009173278271E-2</v>
      </c>
      <c r="I1035" s="35">
        <f t="shared" si="141"/>
        <v>2.5441927197116E-2</v>
      </c>
      <c r="J1035" s="5">
        <f t="shared" si="142"/>
        <v>0</v>
      </c>
      <c r="K1035" s="5">
        <f t="shared" si="143"/>
        <v>0</v>
      </c>
    </row>
    <row r="1036" spans="1:11" x14ac:dyDescent="0.2">
      <c r="A1036" s="20">
        <v>42775</v>
      </c>
      <c r="B1036" s="21">
        <v>2307.8701169999999</v>
      </c>
      <c r="C1036" s="3">
        <f t="shared" si="137"/>
        <v>5.7360636002423832E-3</v>
      </c>
      <c r="D1036" s="29">
        <f t="shared" si="138"/>
        <v>3.2902425626025612E-5</v>
      </c>
      <c r="E1036" s="3">
        <f t="shared" si="139"/>
        <v>8.5382329785964728E-6</v>
      </c>
      <c r="F1036" s="29">
        <f t="shared" si="140"/>
        <v>2.922025492461774E-3</v>
      </c>
      <c r="G1036" s="37">
        <f t="shared" si="135"/>
        <v>9.2402559372543758E-3</v>
      </c>
      <c r="H1036" s="35">
        <f t="shared" si="136"/>
        <v>-2.1496049755224973E-2</v>
      </c>
      <c r="I1036" s="35">
        <f t="shared" si="141"/>
        <v>2.2899685366977594E-2</v>
      </c>
      <c r="J1036" s="5">
        <f t="shared" si="142"/>
        <v>0</v>
      </c>
      <c r="K1036" s="5">
        <f t="shared" si="143"/>
        <v>0</v>
      </c>
    </row>
    <row r="1037" spans="1:11" x14ac:dyDescent="0.2">
      <c r="A1037" s="20">
        <v>42776</v>
      </c>
      <c r="B1037" s="21">
        <v>2316.1000979999999</v>
      </c>
      <c r="C1037" s="3">
        <f t="shared" si="137"/>
        <v>3.5597070516704093E-3</v>
      </c>
      <c r="D1037" s="29">
        <f t="shared" si="138"/>
        <v>1.2671514293712038E-5</v>
      </c>
      <c r="E1037" s="3">
        <f t="shared" si="139"/>
        <v>1.5360206919876631E-5</v>
      </c>
      <c r="F1037" s="29">
        <f t="shared" si="140"/>
        <v>3.9192099867035235E-3</v>
      </c>
      <c r="G1037" s="37">
        <f t="shared" si="135"/>
        <v>1.2393630186461365E-2</v>
      </c>
      <c r="H1037" s="35">
        <f t="shared" si="136"/>
        <v>-2.8831895235922785E-2</v>
      </c>
      <c r="I1037" s="35">
        <f t="shared" si="141"/>
        <v>1.5085845994674186E-2</v>
      </c>
      <c r="J1037" s="5">
        <f t="shared" si="142"/>
        <v>0</v>
      </c>
      <c r="K1037" s="5">
        <f t="shared" si="143"/>
        <v>0</v>
      </c>
    </row>
    <row r="1038" spans="1:11" x14ac:dyDescent="0.2">
      <c r="A1038" s="20">
        <v>42779</v>
      </c>
      <c r="B1038" s="21">
        <v>2328.25</v>
      </c>
      <c r="C1038" s="3">
        <f t="shared" si="137"/>
        <v>5.2321334355937893E-3</v>
      </c>
      <c r="D1038" s="29">
        <f t="shared" si="138"/>
        <v>2.7375220287858468E-5</v>
      </c>
      <c r="E1038" s="3">
        <f t="shared" si="139"/>
        <v>1.4607372984550544E-5</v>
      </c>
      <c r="F1038" s="29">
        <f t="shared" si="140"/>
        <v>3.8219593122573326E-3</v>
      </c>
      <c r="G1038" s="37">
        <f t="shared" si="135"/>
        <v>1.2086096551223866E-2</v>
      </c>
      <c r="H1038" s="35">
        <f t="shared" si="136"/>
        <v>-2.8116465017391977E-2</v>
      </c>
      <c r="I1038" s="35">
        <f t="shared" si="141"/>
        <v>2.4667729783801214E-2</v>
      </c>
      <c r="J1038" s="5">
        <f t="shared" si="142"/>
        <v>0</v>
      </c>
      <c r="K1038" s="5">
        <f t="shared" si="143"/>
        <v>0</v>
      </c>
    </row>
    <row r="1039" spans="1:11" x14ac:dyDescent="0.2">
      <c r="A1039" s="20">
        <v>42780</v>
      </c>
      <c r="B1039" s="21">
        <v>2337.580078</v>
      </c>
      <c r="C1039" s="3">
        <f t="shared" si="137"/>
        <v>3.9993271421984809E-3</v>
      </c>
      <c r="D1039" s="29">
        <f t="shared" si="138"/>
        <v>1.5994617590325468E-5</v>
      </c>
      <c r="E1039" s="3">
        <f t="shared" si="139"/>
        <v>1.8182370229476765E-5</v>
      </c>
      <c r="F1039" s="29">
        <f t="shared" si="140"/>
        <v>4.264079059946798E-3</v>
      </c>
      <c r="G1039" s="37">
        <f t="shared" si="135"/>
        <v>1.3484201952461543E-2</v>
      </c>
      <c r="H1039" s="35">
        <f t="shared" si="136"/>
        <v>-3.1368944545246268E-2</v>
      </c>
      <c r="I1039" s="35">
        <f t="shared" si="141"/>
        <v>1.3810724118880445E-2</v>
      </c>
      <c r="J1039" s="5">
        <f t="shared" si="142"/>
        <v>0</v>
      </c>
      <c r="K1039" s="5">
        <f t="shared" si="143"/>
        <v>0</v>
      </c>
    </row>
    <row r="1040" spans="1:11" x14ac:dyDescent="0.2">
      <c r="A1040" s="20">
        <v>42781</v>
      </c>
      <c r="B1040" s="21">
        <v>2349.25</v>
      </c>
      <c r="C1040" s="3">
        <f t="shared" si="137"/>
        <v>4.9798887192087238E-3</v>
      </c>
      <c r="D1040" s="29">
        <f t="shared" si="138"/>
        <v>2.4799291655702303E-5</v>
      </c>
      <c r="E1040" s="3">
        <f t="shared" si="139"/>
        <v>1.7569799490514401E-5</v>
      </c>
      <c r="F1040" s="29">
        <f t="shared" si="140"/>
        <v>4.1916344652789565E-3</v>
      </c>
      <c r="G1040" s="37">
        <f t="shared" ref="G1040:G1103" si="144">SQRT(T_)*F1040</f>
        <v>1.3255112029143475E-2</v>
      </c>
      <c r="H1040" s="35">
        <f t="shared" ref="H1040:H1103" si="145">G1040*factor_var6</f>
        <v>-3.0836001689171097E-2</v>
      </c>
      <c r="I1040" s="35">
        <f t="shared" si="141"/>
        <v>1.5178965831329024E-2</v>
      </c>
      <c r="J1040" s="5">
        <f t="shared" si="142"/>
        <v>0</v>
      </c>
      <c r="K1040" s="5">
        <f t="shared" si="143"/>
        <v>0</v>
      </c>
    </row>
    <row r="1041" spans="1:11" x14ac:dyDescent="0.2">
      <c r="A1041" s="20">
        <v>42782</v>
      </c>
      <c r="B1041" s="21">
        <v>2347.219971</v>
      </c>
      <c r="C1041" s="3">
        <f t="shared" ref="C1041:C1104" si="146">LN(B1041/B1040)</f>
        <v>-8.6449147507085061E-4</v>
      </c>
      <c r="D1041" s="29">
        <f t="shared" ref="D1041:D1104" si="147">C1041^2</f>
        <v>7.4734551047017512E-7</v>
      </c>
      <c r="E1041" s="3">
        <f t="shared" ref="E1041:E1104" si="148">E1040*lambda+D1040*(1-lambda)</f>
        <v>1.9594057296767014E-5</v>
      </c>
      <c r="F1041" s="29">
        <f t="shared" ref="F1041:F1104" si="149">SQRT(E1041)</f>
        <v>4.4265175134372862E-3</v>
      </c>
      <c r="G1041" s="37">
        <f t="shared" si="144"/>
        <v>1.3997877445086815E-2</v>
      </c>
      <c r="H1041" s="35">
        <f t="shared" si="145"/>
        <v>-3.2563932435461948E-2</v>
      </c>
      <c r="I1041" s="35">
        <f t="shared" ref="I1041:I1104" si="150">LN(B1052/B1042)</f>
        <v>1.021919416323356E-2</v>
      </c>
      <c r="J1041" s="5">
        <f t="shared" ref="J1041:J1104" si="151">IF(I1041&lt;H1041, 1, 0)</f>
        <v>0</v>
      </c>
      <c r="K1041" s="5">
        <f t="shared" si="143"/>
        <v>0</v>
      </c>
    </row>
    <row r="1042" spans="1:11" x14ac:dyDescent="0.2">
      <c r="A1042" s="20">
        <v>42783</v>
      </c>
      <c r="B1042" s="21">
        <v>2351.1599120000001</v>
      </c>
      <c r="C1042" s="3">
        <f t="shared" si="146"/>
        <v>1.6771491542383855E-3</v>
      </c>
      <c r="D1042" s="29">
        <f t="shared" si="147"/>
        <v>2.8128292855625318E-6</v>
      </c>
      <c r="E1042" s="3">
        <f t="shared" si="148"/>
        <v>1.4316977996603898E-5</v>
      </c>
      <c r="F1042" s="29">
        <f t="shared" si="149"/>
        <v>3.7837782700105324E-3</v>
      </c>
      <c r="G1042" s="37">
        <f t="shared" si="144"/>
        <v>1.1965357494284866E-2</v>
      </c>
      <c r="H1042" s="35">
        <f t="shared" si="145"/>
        <v>-2.783558396896824E-2</v>
      </c>
      <c r="I1042" s="35">
        <f t="shared" si="150"/>
        <v>1.2717181223837637E-3</v>
      </c>
      <c r="J1042" s="5">
        <f t="shared" si="151"/>
        <v>0</v>
      </c>
      <c r="K1042" s="5">
        <f t="shared" ref="K1042:K1105" si="152">IF(J1041*J1042=0, 0, 1)</f>
        <v>0</v>
      </c>
    </row>
    <row r="1043" spans="1:11" x14ac:dyDescent="0.2">
      <c r="A1043" s="20">
        <v>42787</v>
      </c>
      <c r="B1043" s="21">
        <v>2365.3798830000001</v>
      </c>
      <c r="C1043" s="3">
        <f t="shared" si="146"/>
        <v>6.0298501458571517E-3</v>
      </c>
      <c r="D1043" s="29">
        <f t="shared" si="147"/>
        <v>3.6359092781493516E-5</v>
      </c>
      <c r="E1043" s="3">
        <f t="shared" si="148"/>
        <v>1.1095816357512316E-5</v>
      </c>
      <c r="F1043" s="29">
        <f t="shared" si="149"/>
        <v>3.3310383302376325E-3</v>
      </c>
      <c r="G1043" s="37">
        <f t="shared" si="144"/>
        <v>1.0533668096875046E-2</v>
      </c>
      <c r="H1043" s="35">
        <f t="shared" si="145"/>
        <v>-2.4504976383017091E-2</v>
      </c>
      <c r="I1043" s="35">
        <f t="shared" si="150"/>
        <v>6.767615998851909E-5</v>
      </c>
      <c r="J1043" s="5">
        <f t="shared" si="151"/>
        <v>0</v>
      </c>
      <c r="K1043" s="5">
        <f t="shared" si="152"/>
        <v>0</v>
      </c>
    </row>
    <row r="1044" spans="1:11" x14ac:dyDescent="0.2">
      <c r="A1044" s="20">
        <v>42788</v>
      </c>
      <c r="B1044" s="21">
        <v>2362.820068</v>
      </c>
      <c r="C1044" s="3">
        <f t="shared" si="146"/>
        <v>-1.0827863781683815E-3</v>
      </c>
      <c r="D1044" s="29">
        <f t="shared" si="147"/>
        <v>1.1724263407470011E-6</v>
      </c>
      <c r="E1044" s="3">
        <f t="shared" si="148"/>
        <v>1.8169533756227051E-5</v>
      </c>
      <c r="F1044" s="29">
        <f t="shared" si="149"/>
        <v>4.2625736071330257E-3</v>
      </c>
      <c r="G1044" s="37">
        <f t="shared" si="144"/>
        <v>1.3479441292660113E-2</v>
      </c>
      <c r="H1044" s="35">
        <f t="shared" si="145"/>
        <v>-3.1357869594438176E-2</v>
      </c>
      <c r="I1044" s="35">
        <f t="shared" si="150"/>
        <v>4.4835259662440971E-4</v>
      </c>
      <c r="J1044" s="5">
        <f t="shared" si="151"/>
        <v>0</v>
      </c>
      <c r="K1044" s="5">
        <f t="shared" si="152"/>
        <v>0</v>
      </c>
    </row>
    <row r="1045" spans="1:11" x14ac:dyDescent="0.2">
      <c r="A1045" s="20">
        <v>42789</v>
      </c>
      <c r="B1045" s="21">
        <v>2363.8100589999999</v>
      </c>
      <c r="C1045" s="3">
        <f t="shared" si="146"/>
        <v>4.188992952173622E-4</v>
      </c>
      <c r="D1045" s="29">
        <f t="shared" si="147"/>
        <v>1.7547661953360278E-7</v>
      </c>
      <c r="E1045" s="3">
        <f t="shared" si="148"/>
        <v>1.3410343679892637E-5</v>
      </c>
      <c r="F1045" s="29">
        <f t="shared" si="149"/>
        <v>3.6620136100092033E-3</v>
      </c>
      <c r="G1045" s="37">
        <f t="shared" si="144"/>
        <v>1.1580303830164665E-2</v>
      </c>
      <c r="H1045" s="35">
        <f t="shared" si="145"/>
        <v>-2.6939815196050574E-2</v>
      </c>
      <c r="I1045" s="35">
        <f t="shared" si="150"/>
        <v>2.2194424202806842E-3</v>
      </c>
      <c r="J1045" s="5">
        <f t="shared" si="151"/>
        <v>0</v>
      </c>
      <c r="K1045" s="5">
        <f t="shared" si="152"/>
        <v>0</v>
      </c>
    </row>
    <row r="1046" spans="1:11" x14ac:dyDescent="0.2">
      <c r="A1046" s="20">
        <v>42790</v>
      </c>
      <c r="B1046" s="21">
        <v>2367.3400879999999</v>
      </c>
      <c r="C1046" s="3">
        <f t="shared" si="146"/>
        <v>1.4922501063708675E-3</v>
      </c>
      <c r="D1046" s="29">
        <f t="shared" si="147"/>
        <v>2.2268103799638655E-6</v>
      </c>
      <c r="E1046" s="3">
        <f t="shared" si="148"/>
        <v>9.7045809029921066E-6</v>
      </c>
      <c r="F1046" s="29">
        <f t="shared" si="149"/>
        <v>3.1152176333271013E-3</v>
      </c>
      <c r="G1046" s="37">
        <f t="shared" si="144"/>
        <v>9.8511831284329027E-3</v>
      </c>
      <c r="H1046" s="35">
        <f t="shared" si="145"/>
        <v>-2.2917278927616882E-2</v>
      </c>
      <c r="I1046" s="35">
        <f t="shared" si="150"/>
        <v>1.5685427981156261E-3</v>
      </c>
      <c r="J1046" s="5">
        <f t="shared" si="151"/>
        <v>0</v>
      </c>
      <c r="K1046" s="5">
        <f t="shared" si="152"/>
        <v>0</v>
      </c>
    </row>
    <row r="1047" spans="1:11" x14ac:dyDescent="0.2">
      <c r="A1047" s="20">
        <v>42793</v>
      </c>
      <c r="B1047" s="21">
        <v>2369.75</v>
      </c>
      <c r="C1047" s="3">
        <f t="shared" si="146"/>
        <v>1.0174652215321359E-3</v>
      </c>
      <c r="D1047" s="29">
        <f t="shared" si="147"/>
        <v>1.0352354770274385E-6</v>
      </c>
      <c r="E1047" s="3">
        <f t="shared" si="148"/>
        <v>7.610805156544198E-6</v>
      </c>
      <c r="F1047" s="29">
        <f t="shared" si="149"/>
        <v>2.7587687754765163E-3</v>
      </c>
      <c r="G1047" s="37">
        <f t="shared" si="144"/>
        <v>8.7239928682594642E-3</v>
      </c>
      <c r="H1047" s="35">
        <f t="shared" si="145"/>
        <v>-2.0295042262222861E-2</v>
      </c>
      <c r="I1047" s="35">
        <f t="shared" si="150"/>
        <v>7.6549955619312215E-4</v>
      </c>
      <c r="J1047" s="5">
        <f t="shared" si="151"/>
        <v>0</v>
      </c>
      <c r="K1047" s="5">
        <f t="shared" si="152"/>
        <v>0</v>
      </c>
    </row>
    <row r="1048" spans="1:11" x14ac:dyDescent="0.2">
      <c r="A1048" s="20">
        <v>42794</v>
      </c>
      <c r="B1048" s="21">
        <v>2363.639893</v>
      </c>
      <c r="C1048" s="3">
        <f t="shared" si="146"/>
        <v>-2.581705936709556E-3</v>
      </c>
      <c r="D1048" s="29">
        <f t="shared" si="147"/>
        <v>6.6652055436413653E-6</v>
      </c>
      <c r="E1048" s="3">
        <f t="shared" si="148"/>
        <v>5.7696456462795052E-6</v>
      </c>
      <c r="F1048" s="29">
        <f t="shared" si="149"/>
        <v>2.4020086690683499E-3</v>
      </c>
      <c r="G1048" s="37">
        <f t="shared" si="144"/>
        <v>7.595818353725625E-3</v>
      </c>
      <c r="H1048" s="35">
        <f t="shared" si="145"/>
        <v>-1.7670515878790007E-2</v>
      </c>
      <c r="I1048" s="35">
        <f t="shared" si="150"/>
        <v>-4.4758320795257895E-3</v>
      </c>
      <c r="J1048" s="5">
        <f t="shared" si="151"/>
        <v>0</v>
      </c>
      <c r="K1048" s="5">
        <f t="shared" si="152"/>
        <v>0</v>
      </c>
    </row>
    <row r="1049" spans="1:11" x14ac:dyDescent="0.2">
      <c r="A1049" s="20">
        <v>42795</v>
      </c>
      <c r="B1049" s="21">
        <v>2395.959961</v>
      </c>
      <c r="C1049" s="3">
        <f t="shared" si="146"/>
        <v>1.3581210931325458E-2</v>
      </c>
      <c r="D1049" s="29">
        <f t="shared" si="147"/>
        <v>1.8444929036115409E-4</v>
      </c>
      <c r="E1049" s="3">
        <f t="shared" si="148"/>
        <v>6.0204024175408261E-6</v>
      </c>
      <c r="F1049" s="29">
        <f t="shared" si="149"/>
        <v>2.4536508344792716E-3</v>
      </c>
      <c r="G1049" s="37">
        <f t="shared" si="144"/>
        <v>7.7591252197273027E-3</v>
      </c>
      <c r="H1049" s="35">
        <f t="shared" si="145"/>
        <v>-1.8050424459329282E-2</v>
      </c>
      <c r="I1049" s="35">
        <f t="shared" si="150"/>
        <v>-2.2674995252108167E-4</v>
      </c>
      <c r="J1049" s="5">
        <f t="shared" si="151"/>
        <v>0</v>
      </c>
      <c r="K1049" s="5">
        <f t="shared" si="152"/>
        <v>0</v>
      </c>
    </row>
    <row r="1050" spans="1:11" x14ac:dyDescent="0.2">
      <c r="A1050" s="20">
        <v>42796</v>
      </c>
      <c r="B1050" s="21">
        <v>2381.919922</v>
      </c>
      <c r="C1050" s="3">
        <f t="shared" si="146"/>
        <v>-5.8771169457121526E-3</v>
      </c>
      <c r="D1050" s="29">
        <f t="shared" si="147"/>
        <v>3.4540503593576939E-5</v>
      </c>
      <c r="E1050" s="3">
        <f t="shared" si="148"/>
        <v>5.5980491041752543E-5</v>
      </c>
      <c r="F1050" s="29">
        <f t="shared" si="149"/>
        <v>7.4820111628994875E-3</v>
      </c>
      <c r="G1050" s="37">
        <f t="shared" si="144"/>
        <v>2.3660196753567488E-2</v>
      </c>
      <c r="H1050" s="35">
        <f t="shared" si="145"/>
        <v>-5.5041848417049725E-2</v>
      </c>
      <c r="I1050" s="35">
        <f t="shared" si="150"/>
        <v>-2.0456795328662571E-3</v>
      </c>
      <c r="J1050" s="5">
        <f t="shared" si="151"/>
        <v>0</v>
      </c>
      <c r="K1050" s="5">
        <f t="shared" si="152"/>
        <v>0</v>
      </c>
    </row>
    <row r="1051" spans="1:11" x14ac:dyDescent="0.2">
      <c r="A1051" s="20">
        <v>42797</v>
      </c>
      <c r="B1051" s="21">
        <v>2383.1201169999999</v>
      </c>
      <c r="C1051" s="3">
        <f t="shared" si="146"/>
        <v>5.0375023737784424E-4</v>
      </c>
      <c r="D1051" s="29">
        <f t="shared" si="147"/>
        <v>2.5376430165823444E-7</v>
      </c>
      <c r="E1051" s="3">
        <f t="shared" si="148"/>
        <v>4.9977294556263372E-5</v>
      </c>
      <c r="F1051" s="29">
        <f t="shared" si="149"/>
        <v>7.0694621122305602E-3</v>
      </c>
      <c r="G1051" s="37">
        <f t="shared" si="144"/>
        <v>2.2355602106913466E-2</v>
      </c>
      <c r="H1051" s="35">
        <f t="shared" si="145"/>
        <v>-5.2006907434321084E-2</v>
      </c>
      <c r="I1051" s="35">
        <f t="shared" si="150"/>
        <v>-7.7497297430882521E-4</v>
      </c>
      <c r="J1051" s="5">
        <f t="shared" si="151"/>
        <v>0</v>
      </c>
      <c r="K1051" s="5">
        <f t="shared" si="152"/>
        <v>0</v>
      </c>
    </row>
    <row r="1052" spans="1:11" x14ac:dyDescent="0.2">
      <c r="A1052" s="20">
        <v>42800</v>
      </c>
      <c r="B1052" s="21">
        <v>2375.3100589999999</v>
      </c>
      <c r="C1052" s="3">
        <f t="shared" si="146"/>
        <v>-3.2826225138571038E-3</v>
      </c>
      <c r="D1052" s="29">
        <f t="shared" si="147"/>
        <v>1.0775610568481532E-5</v>
      </c>
      <c r="E1052" s="3">
        <f t="shared" si="148"/>
        <v>3.6054706084973934E-5</v>
      </c>
      <c r="F1052" s="29">
        <f t="shared" si="149"/>
        <v>6.0045571098103429E-3</v>
      </c>
      <c r="G1052" s="37">
        <f t="shared" si="144"/>
        <v>1.8988076807558457E-2</v>
      </c>
      <c r="H1052" s="35">
        <f t="shared" si="145"/>
        <v>-4.4172872113387808E-2</v>
      </c>
      <c r="I1052" s="35">
        <f t="shared" si="150"/>
        <v>-1.0342941594521897E-2</v>
      </c>
      <c r="J1052" s="5">
        <f t="shared" si="151"/>
        <v>0</v>
      </c>
      <c r="K1052" s="5">
        <f t="shared" si="152"/>
        <v>0</v>
      </c>
    </row>
    <row r="1053" spans="1:11" x14ac:dyDescent="0.2">
      <c r="A1053" s="20">
        <v>42801</v>
      </c>
      <c r="B1053" s="21">
        <v>2368.389893</v>
      </c>
      <c r="C1053" s="3">
        <f t="shared" si="146"/>
        <v>-2.9176258949927506E-3</v>
      </c>
      <c r="D1053" s="29">
        <f t="shared" si="147"/>
        <v>8.512540863132248E-6</v>
      </c>
      <c r="E1053" s="3">
        <f t="shared" si="148"/>
        <v>2.8976559340356064E-5</v>
      </c>
      <c r="F1053" s="29">
        <f t="shared" si="149"/>
        <v>5.3829879565494166E-3</v>
      </c>
      <c r="G1053" s="37">
        <f t="shared" si="144"/>
        <v>1.7022502559951656E-2</v>
      </c>
      <c r="H1053" s="35">
        <f t="shared" si="145"/>
        <v>-3.9600262641198307E-2</v>
      </c>
      <c r="I1053" s="35">
        <f t="shared" si="150"/>
        <v>-6.1680106796591508E-3</v>
      </c>
      <c r="J1053" s="5">
        <f t="shared" si="151"/>
        <v>0</v>
      </c>
      <c r="K1053" s="5">
        <f t="shared" si="152"/>
        <v>0</v>
      </c>
    </row>
    <row r="1054" spans="1:11" x14ac:dyDescent="0.2">
      <c r="A1054" s="20">
        <v>42802</v>
      </c>
      <c r="B1054" s="21">
        <v>2362.9799800000001</v>
      </c>
      <c r="C1054" s="3">
        <f t="shared" si="146"/>
        <v>-2.2868283405635356E-3</v>
      </c>
      <c r="D1054" s="29">
        <f t="shared" si="147"/>
        <v>5.2295838592045736E-6</v>
      </c>
      <c r="E1054" s="3">
        <f t="shared" si="148"/>
        <v>2.3246634166733396E-5</v>
      </c>
      <c r="F1054" s="29">
        <f t="shared" si="149"/>
        <v>4.8214763472128946E-3</v>
      </c>
      <c r="G1054" s="37">
        <f t="shared" si="144"/>
        <v>1.5246846941821577E-2</v>
      </c>
      <c r="H1054" s="35">
        <f t="shared" si="145"/>
        <v>-3.5469469968932722E-2</v>
      </c>
      <c r="I1054" s="35">
        <f t="shared" si="150"/>
        <v>-8.0284184565142559E-3</v>
      </c>
      <c r="J1054" s="5">
        <f t="shared" si="151"/>
        <v>0</v>
      </c>
      <c r="K1054" s="5">
        <f t="shared" si="152"/>
        <v>0</v>
      </c>
    </row>
    <row r="1055" spans="1:11" x14ac:dyDescent="0.2">
      <c r="A1055" s="20">
        <v>42803</v>
      </c>
      <c r="B1055" s="21">
        <v>2364.8701169999999</v>
      </c>
      <c r="C1055" s="3">
        <f t="shared" si="146"/>
        <v>7.9957573185312732E-4</v>
      </c>
      <c r="D1055" s="29">
        <f t="shared" si="147"/>
        <v>6.3932135096846413E-7</v>
      </c>
      <c r="E1055" s="3">
        <f t="shared" si="148"/>
        <v>1.8201860080625326E-5</v>
      </c>
      <c r="F1055" s="29">
        <f t="shared" si="149"/>
        <v>4.2663638007822691E-3</v>
      </c>
      <c r="G1055" s="37">
        <f t="shared" si="144"/>
        <v>1.3491426937364829E-2</v>
      </c>
      <c r="H1055" s="35">
        <f t="shared" si="145"/>
        <v>-3.1385752373515999E-2</v>
      </c>
      <c r="I1055" s="35">
        <f t="shared" si="150"/>
        <v>-1.2136110827101853E-2</v>
      </c>
      <c r="J1055" s="5">
        <f t="shared" si="151"/>
        <v>0</v>
      </c>
      <c r="K1055" s="5">
        <f t="shared" si="152"/>
        <v>0</v>
      </c>
    </row>
    <row r="1056" spans="1:11" x14ac:dyDescent="0.2">
      <c r="A1056" s="20">
        <v>42804</v>
      </c>
      <c r="B1056" s="21">
        <v>2372.6000979999999</v>
      </c>
      <c r="C1056" s="3">
        <f t="shared" si="146"/>
        <v>3.2633399300272393E-3</v>
      </c>
      <c r="D1056" s="29">
        <f t="shared" si="147"/>
        <v>1.0649387498910188E-5</v>
      </c>
      <c r="E1056" s="3">
        <f t="shared" si="148"/>
        <v>1.3284349236321404E-5</v>
      </c>
      <c r="F1056" s="29">
        <f t="shared" si="149"/>
        <v>3.6447701211902795E-3</v>
      </c>
      <c r="G1056" s="37">
        <f t="shared" si="144"/>
        <v>1.1525775130689218E-2</v>
      </c>
      <c r="H1056" s="35">
        <f t="shared" si="145"/>
        <v>-2.6812962471951658E-2</v>
      </c>
      <c r="I1056" s="35">
        <f t="shared" si="150"/>
        <v>-1.3522783765624562E-2</v>
      </c>
      <c r="J1056" s="5">
        <f t="shared" si="151"/>
        <v>0</v>
      </c>
      <c r="K1056" s="5">
        <f t="shared" si="152"/>
        <v>0</v>
      </c>
    </row>
    <row r="1057" spans="1:11" x14ac:dyDescent="0.2">
      <c r="A1057" s="20">
        <v>42807</v>
      </c>
      <c r="B1057" s="21">
        <v>2373.469971</v>
      </c>
      <c r="C1057" s="3">
        <f t="shared" si="146"/>
        <v>3.6656559936696162E-4</v>
      </c>
      <c r="D1057" s="29">
        <f t="shared" si="147"/>
        <v>1.343703386392598E-7</v>
      </c>
      <c r="E1057" s="3">
        <f t="shared" si="148"/>
        <v>1.2546559949846264E-5</v>
      </c>
      <c r="F1057" s="29">
        <f t="shared" si="149"/>
        <v>3.5421123570330551E-3</v>
      </c>
      <c r="G1057" s="37">
        <f t="shared" si="144"/>
        <v>1.1201142776451994E-2</v>
      </c>
      <c r="H1057" s="35">
        <f t="shared" si="145"/>
        <v>-2.6057754684827017E-2</v>
      </c>
      <c r="I1057" s="35">
        <f t="shared" si="150"/>
        <v>-2.9127259564481166E-3</v>
      </c>
      <c r="J1057" s="5">
        <f t="shared" si="151"/>
        <v>0</v>
      </c>
      <c r="K1057" s="5">
        <f t="shared" si="152"/>
        <v>0</v>
      </c>
    </row>
    <row r="1058" spans="1:11" x14ac:dyDescent="0.2">
      <c r="A1058" s="20">
        <v>42808</v>
      </c>
      <c r="B1058" s="21">
        <v>2365.4499510000001</v>
      </c>
      <c r="C1058" s="3">
        <f t="shared" si="146"/>
        <v>-3.3847491786320912E-3</v>
      </c>
      <c r="D1058" s="29">
        <f t="shared" si="147"/>
        <v>1.1456527002250616E-5</v>
      </c>
      <c r="E1058" s="3">
        <f t="shared" si="148"/>
        <v>9.0711468587083031E-6</v>
      </c>
      <c r="F1058" s="29">
        <f t="shared" si="149"/>
        <v>3.0118344673484804E-3</v>
      </c>
      <c r="G1058" s="37">
        <f t="shared" si="144"/>
        <v>9.5242568522212294E-3</v>
      </c>
      <c r="H1058" s="35">
        <f t="shared" si="145"/>
        <v>-2.2156734679983768E-2</v>
      </c>
      <c r="I1058" s="35">
        <f t="shared" si="150"/>
        <v>-1.0167868816443441E-2</v>
      </c>
      <c r="J1058" s="5">
        <f t="shared" si="151"/>
        <v>0</v>
      </c>
      <c r="K1058" s="5">
        <f t="shared" si="152"/>
        <v>0</v>
      </c>
    </row>
    <row r="1059" spans="1:11" x14ac:dyDescent="0.2">
      <c r="A1059" s="20">
        <v>42809</v>
      </c>
      <c r="B1059" s="21">
        <v>2385.26001</v>
      </c>
      <c r="C1059" s="3">
        <f t="shared" si="146"/>
        <v>8.3398792956066378E-3</v>
      </c>
      <c r="D1059" s="29">
        <f t="shared" si="147"/>
        <v>6.9553586665288265E-5</v>
      </c>
      <c r="E1059" s="3">
        <f t="shared" si="148"/>
        <v>9.7390532989001507E-6</v>
      </c>
      <c r="F1059" s="29">
        <f t="shared" si="149"/>
        <v>3.1207456318803283E-3</v>
      </c>
      <c r="G1059" s="37">
        <f t="shared" si="144"/>
        <v>9.8686641947632152E-3</v>
      </c>
      <c r="H1059" s="35">
        <f t="shared" si="145"/>
        <v>-2.2957945969110372E-2</v>
      </c>
      <c r="I1059" s="35">
        <f t="shared" si="150"/>
        <v>-5.6090229938882451E-3</v>
      </c>
      <c r="J1059" s="5">
        <f t="shared" si="151"/>
        <v>0</v>
      </c>
      <c r="K1059" s="5">
        <f t="shared" si="152"/>
        <v>0</v>
      </c>
    </row>
    <row r="1060" spans="1:11" x14ac:dyDescent="0.2">
      <c r="A1060" s="20">
        <v>42810</v>
      </c>
      <c r="B1060" s="21">
        <v>2381.3798830000001</v>
      </c>
      <c r="C1060" s="3">
        <f t="shared" si="146"/>
        <v>-1.6280348187074486E-3</v>
      </c>
      <c r="D1060" s="29">
        <f t="shared" si="147"/>
        <v>2.6504973709237952E-6</v>
      </c>
      <c r="E1060" s="3">
        <f t="shared" si="148"/>
        <v>2.6487122641488825E-5</v>
      </c>
      <c r="F1060" s="29">
        <f t="shared" si="149"/>
        <v>5.1465641588820032E-3</v>
      </c>
      <c r="G1060" s="37">
        <f t="shared" si="144"/>
        <v>1.6274864866255824E-2</v>
      </c>
      <c r="H1060" s="35">
        <f t="shared" si="145"/>
        <v>-3.7860997281916206E-2</v>
      </c>
      <c r="I1060" s="35">
        <f t="shared" si="150"/>
        <v>-6.5514376350920278E-3</v>
      </c>
      <c r="J1060" s="5">
        <f t="shared" si="151"/>
        <v>0</v>
      </c>
      <c r="K1060" s="5">
        <f t="shared" si="152"/>
        <v>0</v>
      </c>
    </row>
    <row r="1061" spans="1:11" x14ac:dyDescent="0.2">
      <c r="A1061" s="20">
        <v>42811</v>
      </c>
      <c r="B1061" s="21">
        <v>2378.25</v>
      </c>
      <c r="C1061" s="3">
        <f t="shared" si="146"/>
        <v>-1.3151793429673527E-3</v>
      </c>
      <c r="D1061" s="29">
        <f t="shared" si="147"/>
        <v>1.7296967041680376E-6</v>
      </c>
      <c r="E1061" s="3">
        <f t="shared" si="148"/>
        <v>1.9812867565730616E-5</v>
      </c>
      <c r="F1061" s="29">
        <f t="shared" si="149"/>
        <v>4.4511647425961014E-3</v>
      </c>
      <c r="G1061" s="37">
        <f t="shared" si="144"/>
        <v>1.4075818827240787E-2</v>
      </c>
      <c r="H1061" s="35">
        <f t="shared" si="145"/>
        <v>-3.2745251204135642E-2</v>
      </c>
      <c r="I1061" s="35">
        <f t="shared" si="150"/>
        <v>-6.1829970670872151E-3</v>
      </c>
      <c r="J1061" s="5">
        <f t="shared" si="151"/>
        <v>0</v>
      </c>
      <c r="K1061" s="5">
        <f t="shared" si="152"/>
        <v>0</v>
      </c>
    </row>
    <row r="1062" spans="1:11" x14ac:dyDescent="0.2">
      <c r="A1062" s="20">
        <v>42814</v>
      </c>
      <c r="B1062" s="21">
        <v>2373.469971</v>
      </c>
      <c r="C1062" s="3">
        <f t="shared" si="146"/>
        <v>-2.0119159552997494E-3</v>
      </c>
      <c r="D1062" s="29">
        <f t="shared" si="147"/>
        <v>4.0478058111897036E-6</v>
      </c>
      <c r="E1062" s="3">
        <f t="shared" si="148"/>
        <v>1.4749579724493093E-5</v>
      </c>
      <c r="F1062" s="29">
        <f t="shared" si="149"/>
        <v>3.8405181583339889E-3</v>
      </c>
      <c r="G1062" s="37">
        <f t="shared" si="144"/>
        <v>1.214478477557058E-2</v>
      </c>
      <c r="H1062" s="35">
        <f t="shared" si="145"/>
        <v>-2.8252994243332188E-2</v>
      </c>
      <c r="I1062" s="35">
        <f t="shared" si="150"/>
        <v>6.861963430069608E-3</v>
      </c>
      <c r="J1062" s="5">
        <f t="shared" si="151"/>
        <v>0</v>
      </c>
      <c r="K1062" s="5">
        <f t="shared" si="152"/>
        <v>0</v>
      </c>
    </row>
    <row r="1063" spans="1:11" x14ac:dyDescent="0.2">
      <c r="A1063" s="20">
        <v>42815</v>
      </c>
      <c r="B1063" s="21">
        <v>2344.0200199999999</v>
      </c>
      <c r="C1063" s="3">
        <f t="shared" si="146"/>
        <v>-1.2485594515205749E-2</v>
      </c>
      <c r="D1063" s="29">
        <f t="shared" si="147"/>
        <v>1.5589007039813589E-4</v>
      </c>
      <c r="E1063" s="3">
        <f t="shared" si="148"/>
        <v>1.1753083028768144E-5</v>
      </c>
      <c r="F1063" s="29">
        <f t="shared" si="149"/>
        <v>3.4282769766703718E-3</v>
      </c>
      <c r="G1063" s="37">
        <f t="shared" si="144"/>
        <v>1.084116369619431E-2</v>
      </c>
      <c r="H1063" s="35">
        <f t="shared" si="145"/>
        <v>-2.5220318116770377E-2</v>
      </c>
      <c r="I1063" s="35">
        <f t="shared" si="150"/>
        <v>1.9143240175438585E-3</v>
      </c>
      <c r="J1063" s="5">
        <f t="shared" si="151"/>
        <v>0</v>
      </c>
      <c r="K1063" s="5">
        <f t="shared" si="152"/>
        <v>0</v>
      </c>
    </row>
    <row r="1064" spans="1:11" x14ac:dyDescent="0.2">
      <c r="A1064" s="20">
        <v>42816</v>
      </c>
      <c r="B1064" s="21">
        <v>2348.4499510000001</v>
      </c>
      <c r="C1064" s="3">
        <f t="shared" si="146"/>
        <v>1.8881025742991701E-3</v>
      </c>
      <c r="D1064" s="29">
        <f t="shared" si="147"/>
        <v>3.5649313310751532E-6</v>
      </c>
      <c r="E1064" s="3">
        <f t="shared" si="148"/>
        <v>5.211143949219111E-5</v>
      </c>
      <c r="F1064" s="29">
        <f t="shared" si="149"/>
        <v>7.2188253540441819E-3</v>
      </c>
      <c r="G1064" s="37">
        <f t="shared" si="144"/>
        <v>2.282793014975101E-2</v>
      </c>
      <c r="H1064" s="35">
        <f t="shared" si="145"/>
        <v>-5.3105706772626077E-2</v>
      </c>
      <c r="I1064" s="35">
        <f t="shared" si="150"/>
        <v>4.9028063299103994E-3</v>
      </c>
      <c r="J1064" s="5">
        <f t="shared" si="151"/>
        <v>0</v>
      </c>
      <c r="K1064" s="5">
        <f t="shared" si="152"/>
        <v>0</v>
      </c>
    </row>
    <row r="1065" spans="1:11" x14ac:dyDescent="0.2">
      <c r="A1065" s="20">
        <v>42817</v>
      </c>
      <c r="B1065" s="21">
        <v>2345.959961</v>
      </c>
      <c r="C1065" s="3">
        <f t="shared" si="146"/>
        <v>-1.0608320450020078E-3</v>
      </c>
      <c r="D1065" s="29">
        <f t="shared" si="147"/>
        <v>1.1253646277031419E-6</v>
      </c>
      <c r="E1065" s="3">
        <f t="shared" si="148"/>
        <v>3.8518417207078637E-5</v>
      </c>
      <c r="F1065" s="29">
        <f t="shared" si="149"/>
        <v>6.2063207463906216E-3</v>
      </c>
      <c r="G1065" s="37">
        <f t="shared" si="144"/>
        <v>1.9626109448150606E-2</v>
      </c>
      <c r="H1065" s="35">
        <f t="shared" si="145"/>
        <v>-4.5657157990398024E-2</v>
      </c>
      <c r="I1065" s="35">
        <f t="shared" si="150"/>
        <v>4.9196863804098715E-3</v>
      </c>
      <c r="J1065" s="5">
        <f t="shared" si="151"/>
        <v>0</v>
      </c>
      <c r="K1065" s="5">
        <f t="shared" si="152"/>
        <v>0</v>
      </c>
    </row>
    <row r="1066" spans="1:11" x14ac:dyDescent="0.2">
      <c r="A1066" s="20">
        <v>42818</v>
      </c>
      <c r="B1066" s="21">
        <v>2343.9799800000001</v>
      </c>
      <c r="C1066" s="3">
        <f t="shared" si="146"/>
        <v>-8.4435244056040287E-4</v>
      </c>
      <c r="D1066" s="29">
        <f t="shared" si="147"/>
        <v>7.1293104388030868E-7</v>
      </c>
      <c r="E1066" s="3">
        <f t="shared" si="148"/>
        <v>2.8048362484853497E-5</v>
      </c>
      <c r="F1066" s="29">
        <f t="shared" si="149"/>
        <v>5.296070475820115E-3</v>
      </c>
      <c r="G1066" s="37">
        <f t="shared" si="144"/>
        <v>1.6747645352363269E-2</v>
      </c>
      <c r="H1066" s="35">
        <f t="shared" si="145"/>
        <v>-3.8960849160660262E-2</v>
      </c>
      <c r="I1066" s="35">
        <f t="shared" si="150"/>
        <v>6.6272438354806566E-3</v>
      </c>
      <c r="J1066" s="5">
        <f t="shared" si="151"/>
        <v>0</v>
      </c>
      <c r="K1066" s="5">
        <f t="shared" si="152"/>
        <v>0</v>
      </c>
    </row>
    <row r="1067" spans="1:11" x14ac:dyDescent="0.2">
      <c r="A1067" s="20">
        <v>42821</v>
      </c>
      <c r="B1067" s="21">
        <v>2341.5900879999999</v>
      </c>
      <c r="C1067" s="3">
        <f t="shared" si="146"/>
        <v>-1.0201073391556828E-3</v>
      </c>
      <c r="D1067" s="29">
        <f t="shared" si="147"/>
        <v>1.0406189833992873E-6</v>
      </c>
      <c r="E1067" s="3">
        <f t="shared" si="148"/>
        <v>2.0394441681381005E-5</v>
      </c>
      <c r="F1067" s="29">
        <f t="shared" si="149"/>
        <v>4.5160205581220511E-3</v>
      </c>
      <c r="G1067" s="37">
        <f t="shared" si="144"/>
        <v>1.4280910923810499E-2</v>
      </c>
      <c r="H1067" s="35">
        <f t="shared" si="145"/>
        <v>-3.3222366766973176E-2</v>
      </c>
      <c r="I1067" s="35">
        <f t="shared" si="150"/>
        <v>-2.0329731667477076E-3</v>
      </c>
      <c r="J1067" s="5">
        <f t="shared" si="151"/>
        <v>0</v>
      </c>
      <c r="K1067" s="5">
        <f t="shared" si="152"/>
        <v>0</v>
      </c>
    </row>
    <row r="1068" spans="1:11" x14ac:dyDescent="0.2">
      <c r="A1068" s="20">
        <v>42822</v>
      </c>
      <c r="B1068" s="21">
        <v>2358.570068</v>
      </c>
      <c r="C1068" s="3">
        <f t="shared" si="146"/>
        <v>7.2253086305444176E-3</v>
      </c>
      <c r="D1068" s="29">
        <f t="shared" si="147"/>
        <v>5.2205084806619646E-5</v>
      </c>
      <c r="E1068" s="3">
        <f t="shared" si="148"/>
        <v>1.4975371325946125E-5</v>
      </c>
      <c r="F1068" s="29">
        <f t="shared" si="149"/>
        <v>3.869802491852281E-3</v>
      </c>
      <c r="G1068" s="37">
        <f t="shared" si="144"/>
        <v>1.2237389969248396E-2</v>
      </c>
      <c r="H1068" s="35">
        <f t="shared" si="145"/>
        <v>-2.8468426138769716E-2</v>
      </c>
      <c r="I1068" s="35">
        <f t="shared" si="150"/>
        <v>-6.8847467419628433E-3</v>
      </c>
      <c r="J1068" s="5">
        <f t="shared" si="151"/>
        <v>0</v>
      </c>
      <c r="K1068" s="5">
        <f t="shared" si="152"/>
        <v>0</v>
      </c>
    </row>
    <row r="1069" spans="1:11" x14ac:dyDescent="0.2">
      <c r="A1069" s="20">
        <v>42823</v>
      </c>
      <c r="B1069" s="21">
        <v>2361.1298830000001</v>
      </c>
      <c r="C1069" s="3">
        <f t="shared" si="146"/>
        <v>1.0847364356112272E-3</v>
      </c>
      <c r="D1069" s="29">
        <f t="shared" si="147"/>
        <v>1.1766531347425501E-6</v>
      </c>
      <c r="E1069" s="3">
        <f t="shared" si="148"/>
        <v>2.5399691100534712E-5</v>
      </c>
      <c r="F1069" s="29">
        <f t="shared" si="149"/>
        <v>5.0398106214950885E-3</v>
      </c>
      <c r="G1069" s="37">
        <f t="shared" si="144"/>
        <v>1.5937280539833235E-2</v>
      </c>
      <c r="H1069" s="35">
        <f t="shared" si="145"/>
        <v>-3.7075658701833512E-2</v>
      </c>
      <c r="I1069" s="35">
        <f t="shared" si="150"/>
        <v>-1.665357826267036E-2</v>
      </c>
      <c r="J1069" s="5">
        <f t="shared" si="151"/>
        <v>0</v>
      </c>
      <c r="K1069" s="5">
        <f t="shared" si="152"/>
        <v>0</v>
      </c>
    </row>
    <row r="1070" spans="1:11" x14ac:dyDescent="0.2">
      <c r="A1070" s="20">
        <v>42824</v>
      </c>
      <c r="B1070" s="21">
        <v>2368.0600589999999</v>
      </c>
      <c r="C1070" s="3">
        <f t="shared" si="146"/>
        <v>2.9308110038477526E-3</v>
      </c>
      <c r="D1070" s="29">
        <f t="shared" si="147"/>
        <v>8.5896531402750714E-6</v>
      </c>
      <c r="E1070" s="3">
        <f t="shared" si="148"/>
        <v>1.8617240470112906E-5</v>
      </c>
      <c r="F1070" s="29">
        <f t="shared" si="149"/>
        <v>4.3147700367589586E-3</v>
      </c>
      <c r="G1070" s="37">
        <f t="shared" si="144"/>
        <v>1.3644500896006752E-2</v>
      </c>
      <c r="H1070" s="35">
        <f t="shared" si="145"/>
        <v>-3.1741855651773655E-2</v>
      </c>
      <c r="I1070" s="35">
        <f t="shared" si="150"/>
        <v>-5.8195184138167778E-3</v>
      </c>
      <c r="J1070" s="5">
        <f t="shared" si="151"/>
        <v>0</v>
      </c>
      <c r="K1070" s="5">
        <f t="shared" si="152"/>
        <v>0</v>
      </c>
    </row>
    <row r="1071" spans="1:11" x14ac:dyDescent="0.2">
      <c r="A1071" s="20">
        <v>42825</v>
      </c>
      <c r="B1071" s="21">
        <v>2362.719971</v>
      </c>
      <c r="C1071" s="3">
        <f t="shared" si="146"/>
        <v>-2.2575939841710303E-3</v>
      </c>
      <c r="D1071" s="29">
        <f t="shared" si="147"/>
        <v>5.096730597365226E-6</v>
      </c>
      <c r="E1071" s="3">
        <f t="shared" si="148"/>
        <v>1.5809516017758312E-5</v>
      </c>
      <c r="F1071" s="29">
        <f t="shared" si="149"/>
        <v>3.9761182097314855E-3</v>
      </c>
      <c r="G1071" s="37">
        <f t="shared" si="144"/>
        <v>1.2573589788822568E-2</v>
      </c>
      <c r="H1071" s="35">
        <f t="shared" si="145"/>
        <v>-2.9250543874289003E-2</v>
      </c>
      <c r="I1071" s="35">
        <f t="shared" si="150"/>
        <v>-7.0836461455799091E-3</v>
      </c>
      <c r="J1071" s="5">
        <f t="shared" si="151"/>
        <v>0</v>
      </c>
      <c r="K1071" s="5">
        <f t="shared" si="152"/>
        <v>0</v>
      </c>
    </row>
    <row r="1072" spans="1:11" x14ac:dyDescent="0.2">
      <c r="A1072" s="20">
        <v>42828</v>
      </c>
      <c r="B1072" s="21">
        <v>2358.8400879999999</v>
      </c>
      <c r="C1072" s="3">
        <f t="shared" si="146"/>
        <v>-1.6434753872949851E-3</v>
      </c>
      <c r="D1072" s="29">
        <f t="shared" si="147"/>
        <v>2.7010113486444012E-6</v>
      </c>
      <c r="E1072" s="3">
        <f t="shared" si="148"/>
        <v>1.2809936100048248E-5</v>
      </c>
      <c r="F1072" s="29">
        <f t="shared" si="149"/>
        <v>3.5790971068201333E-3</v>
      </c>
      <c r="G1072" s="37">
        <f t="shared" si="144"/>
        <v>1.1318098824470588E-2</v>
      </c>
      <c r="H1072" s="35">
        <f t="shared" si="145"/>
        <v>-2.6329835138491291E-2</v>
      </c>
      <c r="I1072" s="35">
        <f t="shared" si="150"/>
        <v>-9.3608372974900659E-3</v>
      </c>
      <c r="J1072" s="5">
        <f t="shared" si="151"/>
        <v>0</v>
      </c>
      <c r="K1072" s="5">
        <f t="shared" si="152"/>
        <v>0</v>
      </c>
    </row>
    <row r="1073" spans="1:11" x14ac:dyDescent="0.2">
      <c r="A1073" s="20">
        <v>42829</v>
      </c>
      <c r="B1073" s="21">
        <v>2360.1599120000001</v>
      </c>
      <c r="C1073" s="3">
        <f t="shared" si="146"/>
        <v>5.5936598195100253E-4</v>
      </c>
      <c r="D1073" s="29">
        <f t="shared" si="147"/>
        <v>3.1289030176400929E-7</v>
      </c>
      <c r="E1073" s="3">
        <f t="shared" si="148"/>
        <v>9.9794371696551708E-6</v>
      </c>
      <c r="F1073" s="29">
        <f t="shared" si="149"/>
        <v>3.1590247181139896E-3</v>
      </c>
      <c r="G1073" s="37">
        <f t="shared" si="144"/>
        <v>9.9897132940115815E-3</v>
      </c>
      <c r="H1073" s="35">
        <f t="shared" si="145"/>
        <v>-2.3239548283801367E-2</v>
      </c>
      <c r="I1073" s="35">
        <f t="shared" si="150"/>
        <v>1.2275498966768496E-3</v>
      </c>
      <c r="J1073" s="5">
        <f t="shared" si="151"/>
        <v>0</v>
      </c>
      <c r="K1073" s="5">
        <f t="shared" si="152"/>
        <v>0</v>
      </c>
    </row>
    <row r="1074" spans="1:11" x14ac:dyDescent="0.2">
      <c r="A1074" s="20">
        <v>42830</v>
      </c>
      <c r="B1074" s="21">
        <v>2352.9499510000001</v>
      </c>
      <c r="C1074" s="3">
        <f t="shared" si="146"/>
        <v>-3.0595368382266273E-3</v>
      </c>
      <c r="D1074" s="29">
        <f t="shared" si="147"/>
        <v>9.3607656644657878E-6</v>
      </c>
      <c r="E1074" s="3">
        <f t="shared" si="148"/>
        <v>7.2728040466456455E-6</v>
      </c>
      <c r="F1074" s="29">
        <f t="shared" si="149"/>
        <v>2.6968136840808351E-3</v>
      </c>
      <c r="G1074" s="37">
        <f t="shared" si="144"/>
        <v>8.5280736668052106E-3</v>
      </c>
      <c r="H1074" s="35">
        <f t="shared" si="145"/>
        <v>-1.983926604443598E-2</v>
      </c>
      <c r="I1074" s="35">
        <f t="shared" si="150"/>
        <v>-3.7397886971988906E-3</v>
      </c>
      <c r="J1074" s="5">
        <f t="shared" si="151"/>
        <v>0</v>
      </c>
      <c r="K1074" s="5">
        <f t="shared" si="152"/>
        <v>0</v>
      </c>
    </row>
    <row r="1075" spans="1:11" x14ac:dyDescent="0.2">
      <c r="A1075" s="20">
        <v>42831</v>
      </c>
      <c r="B1075" s="21">
        <v>2357.48999</v>
      </c>
      <c r="C1075" s="3">
        <f t="shared" si="146"/>
        <v>1.9276502673643437E-3</v>
      </c>
      <c r="D1075" s="29">
        <f t="shared" si="147"/>
        <v>3.7158355532698259E-6</v>
      </c>
      <c r="E1075" s="3">
        <f t="shared" si="148"/>
        <v>7.857433299635285E-6</v>
      </c>
      <c r="F1075" s="29">
        <f t="shared" si="149"/>
        <v>2.8031113605483612E-3</v>
      </c>
      <c r="G1075" s="37">
        <f t="shared" si="144"/>
        <v>8.8642164344262739E-3</v>
      </c>
      <c r="H1075" s="35">
        <f t="shared" si="145"/>
        <v>-2.0621251057265443E-2</v>
      </c>
      <c r="I1075" s="35">
        <f t="shared" si="150"/>
        <v>7.8694203091539613E-3</v>
      </c>
      <c r="J1075" s="5">
        <f t="shared" si="151"/>
        <v>0</v>
      </c>
      <c r="K1075" s="5">
        <f t="shared" si="152"/>
        <v>0</v>
      </c>
    </row>
    <row r="1076" spans="1:11" x14ac:dyDescent="0.2">
      <c r="A1076" s="20">
        <v>42832</v>
      </c>
      <c r="B1076" s="21">
        <v>2355.540039</v>
      </c>
      <c r="C1076" s="3">
        <f t="shared" si="146"/>
        <v>-8.2747239006095098E-4</v>
      </c>
      <c r="D1076" s="29">
        <f t="shared" si="147"/>
        <v>6.8471055631318265E-7</v>
      </c>
      <c r="E1076" s="3">
        <f t="shared" si="148"/>
        <v>6.6977859306529566E-6</v>
      </c>
      <c r="F1076" s="29">
        <f t="shared" si="149"/>
        <v>2.5880081009635493E-3</v>
      </c>
      <c r="G1076" s="37">
        <f t="shared" si="144"/>
        <v>8.1840002020118242E-3</v>
      </c>
      <c r="H1076" s="35">
        <f t="shared" si="145"/>
        <v>-1.9038831471100019E-2</v>
      </c>
      <c r="I1076" s="35">
        <f t="shared" si="150"/>
        <v>1.3254184373158954E-2</v>
      </c>
      <c r="J1076" s="5">
        <f t="shared" si="151"/>
        <v>0</v>
      </c>
      <c r="K1076" s="5">
        <f t="shared" si="152"/>
        <v>0</v>
      </c>
    </row>
    <row r="1077" spans="1:11" x14ac:dyDescent="0.2">
      <c r="A1077" s="20">
        <v>42835</v>
      </c>
      <c r="B1077" s="21">
        <v>2357.1599120000001</v>
      </c>
      <c r="C1077" s="3">
        <f t="shared" si="146"/>
        <v>6.8745011591528707E-4</v>
      </c>
      <c r="D1077" s="29">
        <f t="shared" si="147"/>
        <v>4.725876618719416E-7</v>
      </c>
      <c r="E1077" s="3">
        <f t="shared" si="148"/>
        <v>5.0141248258378195E-6</v>
      </c>
      <c r="F1077" s="29">
        <f t="shared" si="149"/>
        <v>2.2392241571217962E-3</v>
      </c>
      <c r="G1077" s="37">
        <f t="shared" si="144"/>
        <v>7.0810485281756251E-3</v>
      </c>
      <c r="H1077" s="35">
        <f t="shared" si="145"/>
        <v>-1.6472982189501391E-2</v>
      </c>
      <c r="I1077" s="35">
        <f t="shared" si="150"/>
        <v>1.4203271373784229E-2</v>
      </c>
      <c r="J1077" s="5">
        <f t="shared" si="151"/>
        <v>0</v>
      </c>
      <c r="K1077" s="5">
        <f t="shared" si="152"/>
        <v>0</v>
      </c>
    </row>
    <row r="1078" spans="1:11" x14ac:dyDescent="0.2">
      <c r="A1078" s="20">
        <v>42836</v>
      </c>
      <c r="B1078" s="21">
        <v>2353.780029</v>
      </c>
      <c r="C1078" s="3">
        <f t="shared" si="146"/>
        <v>-1.4349083716841415E-3</v>
      </c>
      <c r="D1078" s="29">
        <f t="shared" si="147"/>
        <v>2.0589620351292345E-6</v>
      </c>
      <c r="E1078" s="3">
        <f t="shared" si="148"/>
        <v>3.7424944199273735E-6</v>
      </c>
      <c r="F1078" s="29">
        <f t="shared" si="149"/>
        <v>1.9345527700032827E-3</v>
      </c>
      <c r="G1078" s="37">
        <f t="shared" si="144"/>
        <v>6.1175930069982381E-3</v>
      </c>
      <c r="H1078" s="35">
        <f t="shared" si="145"/>
        <v>-1.4231649486077465E-2</v>
      </c>
      <c r="I1078" s="35">
        <f t="shared" si="150"/>
        <v>1.8523075781908791E-2</v>
      </c>
      <c r="J1078" s="5">
        <f t="shared" si="151"/>
        <v>0</v>
      </c>
      <c r="K1078" s="5">
        <f t="shared" si="152"/>
        <v>0</v>
      </c>
    </row>
    <row r="1079" spans="1:11" x14ac:dyDescent="0.2">
      <c r="A1079" s="20">
        <v>42837</v>
      </c>
      <c r="B1079" s="21">
        <v>2344.929932</v>
      </c>
      <c r="C1079" s="3">
        <f t="shared" si="146"/>
        <v>-3.7670371396038606E-3</v>
      </c>
      <c r="D1079" s="29">
        <f t="shared" si="147"/>
        <v>1.4190568811154836E-5</v>
      </c>
      <c r="E1079" s="3">
        <f t="shared" si="148"/>
        <v>3.2711053521838945E-6</v>
      </c>
      <c r="F1079" s="29">
        <f t="shared" si="149"/>
        <v>1.8086197367561526E-3</v>
      </c>
      <c r="G1079" s="37">
        <f t="shared" si="144"/>
        <v>5.7193577892835972E-3</v>
      </c>
      <c r="H1079" s="35">
        <f t="shared" si="145"/>
        <v>-1.3305215833978819E-2</v>
      </c>
      <c r="I1079" s="35">
        <f t="shared" si="150"/>
        <v>2.3446116558958705E-2</v>
      </c>
      <c r="J1079" s="5">
        <f t="shared" si="151"/>
        <v>0</v>
      </c>
      <c r="K1079" s="5">
        <f t="shared" si="152"/>
        <v>0</v>
      </c>
    </row>
    <row r="1080" spans="1:11" x14ac:dyDescent="0.2">
      <c r="A1080" s="20">
        <v>42838</v>
      </c>
      <c r="B1080" s="21">
        <v>2328.9499510000001</v>
      </c>
      <c r="C1080" s="3">
        <f t="shared" si="146"/>
        <v>-6.8380205168596985E-3</v>
      </c>
      <c r="D1080" s="29">
        <f t="shared" si="147"/>
        <v>4.6758524588994181E-5</v>
      </c>
      <c r="E1080" s="3">
        <f t="shared" si="148"/>
        <v>6.3285551206957585E-6</v>
      </c>
      <c r="F1080" s="29">
        <f t="shared" si="149"/>
        <v>2.5156619647114273E-3</v>
      </c>
      <c r="G1080" s="37">
        <f t="shared" si="144"/>
        <v>7.9552216315422405E-3</v>
      </c>
      <c r="H1080" s="35">
        <f t="shared" si="145"/>
        <v>-1.8506612930061998E-2</v>
      </c>
      <c r="I1080" s="35">
        <f t="shared" si="150"/>
        <v>1.6600442540921412E-2</v>
      </c>
      <c r="J1080" s="5">
        <f t="shared" si="151"/>
        <v>0</v>
      </c>
      <c r="K1080" s="5">
        <f t="shared" si="152"/>
        <v>0</v>
      </c>
    </row>
    <row r="1081" spans="1:11" x14ac:dyDescent="0.2">
      <c r="A1081" s="20">
        <v>42842</v>
      </c>
      <c r="B1081" s="21">
        <v>2349.01001</v>
      </c>
      <c r="C1081" s="3">
        <f t="shared" si="146"/>
        <v>8.5764658646826294E-3</v>
      </c>
      <c r="D1081" s="29">
        <f t="shared" si="147"/>
        <v>7.3555766728066369E-5</v>
      </c>
      <c r="E1081" s="3">
        <f t="shared" si="148"/>
        <v>1.7648946571819317E-5</v>
      </c>
      <c r="F1081" s="29">
        <f t="shared" si="149"/>
        <v>4.2010649330639152E-3</v>
      </c>
      <c r="G1081" s="37">
        <f t="shared" si="144"/>
        <v>1.3284933786744788E-2</v>
      </c>
      <c r="H1081" s="35">
        <f t="shared" si="145"/>
        <v>-3.0905377471567075E-2</v>
      </c>
      <c r="I1081" s="35">
        <f t="shared" si="150"/>
        <v>2.0696389350404392E-2</v>
      </c>
      <c r="J1081" s="5">
        <f t="shared" si="151"/>
        <v>0</v>
      </c>
      <c r="K1081" s="5">
        <f t="shared" si="152"/>
        <v>0</v>
      </c>
    </row>
    <row r="1082" spans="1:11" x14ac:dyDescent="0.2">
      <c r="A1082" s="20">
        <v>42843</v>
      </c>
      <c r="B1082" s="21">
        <v>2342.1899410000001</v>
      </c>
      <c r="C1082" s="3">
        <f t="shared" si="146"/>
        <v>-2.907603119058052E-3</v>
      </c>
      <c r="D1082" s="29">
        <f t="shared" si="147"/>
        <v>8.454155897956112E-6</v>
      </c>
      <c r="E1082" s="3">
        <f t="shared" si="148"/>
        <v>3.3302856215568491E-5</v>
      </c>
      <c r="F1082" s="29">
        <f t="shared" si="149"/>
        <v>5.770862692489615E-3</v>
      </c>
      <c r="G1082" s="37">
        <f t="shared" si="144"/>
        <v>1.8249070172359053E-2</v>
      </c>
      <c r="H1082" s="35">
        <f t="shared" si="145"/>
        <v>-4.2453685598689603E-2</v>
      </c>
      <c r="I1082" s="35">
        <f t="shared" si="150"/>
        <v>2.1142045150773909E-2</v>
      </c>
      <c r="J1082" s="5">
        <f t="shared" si="151"/>
        <v>0</v>
      </c>
      <c r="K1082" s="5">
        <f t="shared" si="152"/>
        <v>0</v>
      </c>
    </row>
    <row r="1083" spans="1:11" x14ac:dyDescent="0.2">
      <c r="A1083" s="20">
        <v>42844</v>
      </c>
      <c r="B1083" s="21">
        <v>2338.169922</v>
      </c>
      <c r="C1083" s="3">
        <f t="shared" si="146"/>
        <v>-1.7178251699592046E-3</v>
      </c>
      <c r="D1083" s="29">
        <f t="shared" si="147"/>
        <v>2.9509233145453699E-6</v>
      </c>
      <c r="E1083" s="3">
        <f t="shared" si="148"/>
        <v>2.6345220126637024E-5</v>
      </c>
      <c r="F1083" s="29">
        <f t="shared" si="149"/>
        <v>5.1327595040715698E-3</v>
      </c>
      <c r="G1083" s="37">
        <f t="shared" si="144"/>
        <v>1.6231210714742456E-2</v>
      </c>
      <c r="H1083" s="35">
        <f t="shared" si="145"/>
        <v>-3.7759442539350027E-2</v>
      </c>
      <c r="I1083" s="35">
        <f t="shared" si="150"/>
        <v>1.4195128200358809E-2</v>
      </c>
      <c r="J1083" s="5">
        <f t="shared" si="151"/>
        <v>0</v>
      </c>
      <c r="K1083" s="5">
        <f t="shared" si="152"/>
        <v>0</v>
      </c>
    </row>
    <row r="1084" spans="1:11" x14ac:dyDescent="0.2">
      <c r="A1084" s="20">
        <v>42845</v>
      </c>
      <c r="B1084" s="21">
        <v>2355.8400879999999</v>
      </c>
      <c r="C1084" s="3">
        <f t="shared" si="146"/>
        <v>7.5288503559402323E-3</v>
      </c>
      <c r="D1084" s="29">
        <f t="shared" si="147"/>
        <v>5.668358768214136E-5</v>
      </c>
      <c r="E1084" s="3">
        <f t="shared" si="148"/>
        <v>1.979481701925136E-5</v>
      </c>
      <c r="F1084" s="29">
        <f t="shared" si="149"/>
        <v>4.4491366599882457E-3</v>
      </c>
      <c r="G1084" s="37">
        <f t="shared" si="144"/>
        <v>1.406940546691699E-2</v>
      </c>
      <c r="H1084" s="35">
        <f t="shared" si="145"/>
        <v>-3.2730331496980923E-2</v>
      </c>
      <c r="I1084" s="35">
        <f t="shared" si="150"/>
        <v>2.1315175712130114E-2</v>
      </c>
      <c r="J1084" s="5">
        <f t="shared" si="151"/>
        <v>0</v>
      </c>
      <c r="K1084" s="5">
        <f t="shared" si="152"/>
        <v>0</v>
      </c>
    </row>
    <row r="1085" spans="1:11" x14ac:dyDescent="0.2">
      <c r="A1085" s="20">
        <v>42846</v>
      </c>
      <c r="B1085" s="21">
        <v>2348.6899410000001</v>
      </c>
      <c r="C1085" s="3">
        <f t="shared" si="146"/>
        <v>-3.039688326511295E-3</v>
      </c>
      <c r="D1085" s="29">
        <f t="shared" si="147"/>
        <v>9.239705122329038E-6</v>
      </c>
      <c r="E1085" s="3">
        <f t="shared" si="148"/>
        <v>3.012367280486056E-5</v>
      </c>
      <c r="F1085" s="29">
        <f t="shared" si="149"/>
        <v>5.488503694529189E-3</v>
      </c>
      <c r="G1085" s="37">
        <f t="shared" si="144"/>
        <v>1.7356172620961272E-2</v>
      </c>
      <c r="H1085" s="35">
        <f t="shared" si="145"/>
        <v>-4.0376495278259102E-2</v>
      </c>
      <c r="I1085" s="35">
        <f t="shared" si="150"/>
        <v>1.0570884471940701E-2</v>
      </c>
      <c r="J1085" s="5">
        <f t="shared" si="151"/>
        <v>0</v>
      </c>
      <c r="K1085" s="5">
        <f t="shared" si="152"/>
        <v>0</v>
      </c>
    </row>
    <row r="1086" spans="1:11" x14ac:dyDescent="0.2">
      <c r="A1086" s="20">
        <v>42849</v>
      </c>
      <c r="B1086" s="21">
        <v>2374.1499020000001</v>
      </c>
      <c r="C1086" s="3">
        <f t="shared" si="146"/>
        <v>1.0781736616292011E-2</v>
      </c>
      <c r="D1086" s="29">
        <f t="shared" si="147"/>
        <v>1.162458444630919E-4</v>
      </c>
      <c r="E1086" s="3">
        <f t="shared" si="148"/>
        <v>2.4276161853751731E-5</v>
      </c>
      <c r="F1086" s="29">
        <f t="shared" si="149"/>
        <v>4.9270845186328727E-3</v>
      </c>
      <c r="G1086" s="37">
        <f t="shared" si="144"/>
        <v>1.5580809303034208E-2</v>
      </c>
      <c r="H1086" s="35">
        <f t="shared" si="145"/>
        <v>-3.6246382597949385E-2</v>
      </c>
      <c r="I1086" s="35">
        <f t="shared" si="150"/>
        <v>3.4728957092322391E-3</v>
      </c>
      <c r="J1086" s="5">
        <f t="shared" si="151"/>
        <v>0</v>
      </c>
      <c r="K1086" s="5">
        <f t="shared" si="152"/>
        <v>0</v>
      </c>
    </row>
    <row r="1087" spans="1:11" x14ac:dyDescent="0.2">
      <c r="A1087" s="20">
        <v>42850</v>
      </c>
      <c r="B1087" s="21">
        <v>2388.610107</v>
      </c>
      <c r="C1087" s="3">
        <f t="shared" si="146"/>
        <v>6.0722141799202222E-3</v>
      </c>
      <c r="D1087" s="29">
        <f t="shared" si="147"/>
        <v>3.6871785046824219E-5</v>
      </c>
      <c r="E1087" s="3">
        <f t="shared" si="148"/>
        <v>5.0027672984366979E-5</v>
      </c>
      <c r="F1087" s="29">
        <f t="shared" si="149"/>
        <v>7.0730243166814422E-3</v>
      </c>
      <c r="G1087" s="37">
        <f t="shared" si="144"/>
        <v>2.2366866786469441E-2</v>
      </c>
      <c r="H1087" s="35">
        <f t="shared" si="145"/>
        <v>-5.2033112997657872E-2</v>
      </c>
      <c r="I1087" s="35">
        <f t="shared" si="150"/>
        <v>5.0886798237274383E-3</v>
      </c>
      <c r="J1087" s="5">
        <f t="shared" si="151"/>
        <v>0</v>
      </c>
      <c r="K1087" s="5">
        <f t="shared" si="152"/>
        <v>0</v>
      </c>
    </row>
    <row r="1088" spans="1:11" x14ac:dyDescent="0.2">
      <c r="A1088" s="20">
        <v>42851</v>
      </c>
      <c r="B1088" s="21">
        <v>2387.4499510000001</v>
      </c>
      <c r="C1088" s="3">
        <f t="shared" si="146"/>
        <v>-4.8582137105885161E-4</v>
      </c>
      <c r="D1088" s="29">
        <f t="shared" si="147"/>
        <v>2.3602240457750238E-7</v>
      </c>
      <c r="E1088" s="3">
        <f t="shared" si="148"/>
        <v>4.6344024361855011E-5</v>
      </c>
      <c r="F1088" s="29">
        <f t="shared" si="149"/>
        <v>6.8076445531369371E-3</v>
      </c>
      <c r="G1088" s="37">
        <f t="shared" si="144"/>
        <v>2.1527662288751886E-2</v>
      </c>
      <c r="H1088" s="35">
        <f t="shared" si="145"/>
        <v>-5.0080831398507129E-2</v>
      </c>
      <c r="I1088" s="35">
        <f t="shared" si="150"/>
        <v>2.3707609332990439E-3</v>
      </c>
      <c r="J1088" s="5">
        <f t="shared" si="151"/>
        <v>0</v>
      </c>
      <c r="K1088" s="5">
        <f t="shared" si="152"/>
        <v>0</v>
      </c>
    </row>
    <row r="1089" spans="1:11" x14ac:dyDescent="0.2">
      <c r="A1089" s="20">
        <v>42852</v>
      </c>
      <c r="B1089" s="21">
        <v>2388.7700199999999</v>
      </c>
      <c r="C1089" s="3">
        <f t="shared" si="146"/>
        <v>5.5276726852089401E-4</v>
      </c>
      <c r="D1089" s="29">
        <f t="shared" si="147"/>
        <v>3.0555165314805013E-7</v>
      </c>
      <c r="E1089" s="3">
        <f t="shared" si="148"/>
        <v>3.3433783813817308E-5</v>
      </c>
      <c r="F1089" s="29">
        <f t="shared" si="149"/>
        <v>5.7821954147034248E-3</v>
      </c>
      <c r="G1089" s="37">
        <f t="shared" si="144"/>
        <v>1.8284907386644678E-2</v>
      </c>
      <c r="H1089" s="35">
        <f t="shared" si="145"/>
        <v>-4.2537055425954512E-2</v>
      </c>
      <c r="I1089" s="35">
        <f t="shared" si="150"/>
        <v>2.8062053582040649E-3</v>
      </c>
      <c r="J1089" s="5">
        <f t="shared" si="151"/>
        <v>0</v>
      </c>
      <c r="K1089" s="5">
        <f t="shared" si="152"/>
        <v>0</v>
      </c>
    </row>
    <row r="1090" spans="1:11" x14ac:dyDescent="0.2">
      <c r="A1090" s="20">
        <v>42853</v>
      </c>
      <c r="B1090" s="21">
        <v>2384.1999510000001</v>
      </c>
      <c r="C1090" s="3">
        <f t="shared" si="146"/>
        <v>-1.9149797398098202E-3</v>
      </c>
      <c r="D1090" s="29">
        <f t="shared" si="147"/>
        <v>3.6671474038820867E-6</v>
      </c>
      <c r="E1090" s="3">
        <f t="shared" si="148"/>
        <v>2.4157878808829916E-5</v>
      </c>
      <c r="F1090" s="29">
        <f t="shared" si="149"/>
        <v>4.9150665111298251E-3</v>
      </c>
      <c r="G1090" s="37">
        <f t="shared" si="144"/>
        <v>1.5542805026387585E-2</v>
      </c>
      <c r="H1090" s="35">
        <f t="shared" si="145"/>
        <v>-3.6157971429768052E-2</v>
      </c>
      <c r="I1090" s="35">
        <f t="shared" si="150"/>
        <v>5.8405558087535232E-3</v>
      </c>
      <c r="J1090" s="5">
        <f t="shared" si="151"/>
        <v>0</v>
      </c>
      <c r="K1090" s="5">
        <f t="shared" si="152"/>
        <v>0</v>
      </c>
    </row>
    <row r="1091" spans="1:11" x14ac:dyDescent="0.2">
      <c r="A1091" s="20">
        <v>42856</v>
      </c>
      <c r="B1091" s="21">
        <v>2388.330078</v>
      </c>
      <c r="C1091" s="3">
        <f t="shared" si="146"/>
        <v>1.7307918466451173E-3</v>
      </c>
      <c r="D1091" s="29">
        <f t="shared" si="147"/>
        <v>2.9956404164132151E-6</v>
      </c>
      <c r="E1091" s="3">
        <f t="shared" si="148"/>
        <v>1.8420474015444524E-5</v>
      </c>
      <c r="F1091" s="29">
        <f t="shared" si="149"/>
        <v>4.2919079691256809E-3</v>
      </c>
      <c r="G1091" s="37">
        <f t="shared" si="144"/>
        <v>1.357220469026478E-2</v>
      </c>
      <c r="H1091" s="35">
        <f t="shared" si="145"/>
        <v>-3.1573669527244601E-2</v>
      </c>
      <c r="I1091" s="35">
        <f t="shared" si="150"/>
        <v>3.9650792830062233E-3</v>
      </c>
      <c r="J1091" s="5">
        <f t="shared" si="151"/>
        <v>0</v>
      </c>
      <c r="K1091" s="5">
        <f t="shared" si="152"/>
        <v>0</v>
      </c>
    </row>
    <row r="1092" spans="1:11" x14ac:dyDescent="0.2">
      <c r="A1092" s="20">
        <v>42857</v>
      </c>
      <c r="B1092" s="21">
        <v>2391.169922</v>
      </c>
      <c r="C1092" s="3">
        <f t="shared" si="146"/>
        <v>1.1883436904249129E-3</v>
      </c>
      <c r="D1092" s="29">
        <f t="shared" si="147"/>
        <v>1.4121607265727013E-6</v>
      </c>
      <c r="E1092" s="3">
        <f t="shared" si="148"/>
        <v>1.4101520607715757E-5</v>
      </c>
      <c r="F1092" s="29">
        <f t="shared" si="149"/>
        <v>3.7551991435496143E-3</v>
      </c>
      <c r="G1092" s="37">
        <f t="shared" si="144"/>
        <v>1.1874982361130377E-2</v>
      </c>
      <c r="H1092" s="35">
        <f t="shared" si="145"/>
        <v>-2.7625339970088134E-2</v>
      </c>
      <c r="I1092" s="35">
        <f t="shared" si="150"/>
        <v>-1.3108219696540777E-2</v>
      </c>
      <c r="J1092" s="5">
        <f t="shared" si="151"/>
        <v>0</v>
      </c>
      <c r="K1092" s="5">
        <f t="shared" si="152"/>
        <v>0</v>
      </c>
    </row>
    <row r="1093" spans="1:11" x14ac:dyDescent="0.2">
      <c r="A1093" s="20">
        <v>42858</v>
      </c>
      <c r="B1093" s="21">
        <v>2388.1298830000001</v>
      </c>
      <c r="C1093" s="3">
        <f t="shared" si="146"/>
        <v>-1.2721693695897679E-3</v>
      </c>
      <c r="D1093" s="29">
        <f t="shared" si="147"/>
        <v>1.6184149049224277E-6</v>
      </c>
      <c r="E1093" s="3">
        <f t="shared" si="148"/>
        <v>1.0548499840995701E-5</v>
      </c>
      <c r="F1093" s="29">
        <f t="shared" si="149"/>
        <v>3.2478454151938481E-3</v>
      </c>
      <c r="G1093" s="37">
        <f t="shared" si="144"/>
        <v>1.0270589000147802E-2</v>
      </c>
      <c r="H1093" s="35">
        <f t="shared" si="145"/>
        <v>-2.3892962885641085E-2</v>
      </c>
      <c r="I1093" s="35">
        <f t="shared" si="150"/>
        <v>-1.0010114223406748E-2</v>
      </c>
      <c r="J1093" s="5">
        <f t="shared" si="151"/>
        <v>0</v>
      </c>
      <c r="K1093" s="5">
        <f t="shared" si="152"/>
        <v>0</v>
      </c>
    </row>
    <row r="1094" spans="1:11" x14ac:dyDescent="0.2">
      <c r="A1094" s="20">
        <v>42859</v>
      </c>
      <c r="B1094" s="21">
        <v>2389.5200199999999</v>
      </c>
      <c r="C1094" s="3">
        <f t="shared" si="146"/>
        <v>5.8193340552533356E-4</v>
      </c>
      <c r="D1094" s="29">
        <f t="shared" si="147"/>
        <v>3.3864648846631233E-7</v>
      </c>
      <c r="E1094" s="3">
        <f t="shared" si="148"/>
        <v>8.0480760588951845E-6</v>
      </c>
      <c r="F1094" s="29">
        <f t="shared" si="149"/>
        <v>2.8369131214922997E-3</v>
      </c>
      <c r="G1094" s="37">
        <f t="shared" si="144"/>
        <v>8.9711069879336424E-3</v>
      </c>
      <c r="H1094" s="35">
        <f t="shared" si="145"/>
        <v>-2.0869915669172359E-2</v>
      </c>
      <c r="I1094" s="35">
        <f t="shared" si="150"/>
        <v>-7.3457705227671869E-3</v>
      </c>
      <c r="J1094" s="5">
        <f t="shared" si="151"/>
        <v>0</v>
      </c>
      <c r="K1094" s="5">
        <f t="shared" si="152"/>
        <v>0</v>
      </c>
    </row>
    <row r="1095" spans="1:11" x14ac:dyDescent="0.2">
      <c r="A1095" s="20">
        <v>42860</v>
      </c>
      <c r="B1095" s="21">
        <v>2399.290039</v>
      </c>
      <c r="C1095" s="3">
        <f t="shared" si="146"/>
        <v>4.0803591852600924E-3</v>
      </c>
      <c r="D1095" s="29">
        <f t="shared" si="147"/>
        <v>1.6649331080736404E-5</v>
      </c>
      <c r="E1095" s="3">
        <f t="shared" si="148"/>
        <v>5.8894357791750997E-6</v>
      </c>
      <c r="F1095" s="29">
        <f t="shared" si="149"/>
        <v>2.4268159755480223E-3</v>
      </c>
      <c r="G1095" s="37">
        <f t="shared" si="144"/>
        <v>7.674265944815243E-3</v>
      </c>
      <c r="H1095" s="35">
        <f t="shared" si="145"/>
        <v>-1.7853012265544966E-2</v>
      </c>
      <c r="I1095" s="35">
        <f t="shared" si="150"/>
        <v>-2.236352210250325E-3</v>
      </c>
      <c r="J1095" s="5">
        <f t="shared" si="151"/>
        <v>0</v>
      </c>
      <c r="K1095" s="5">
        <f t="shared" si="152"/>
        <v>0</v>
      </c>
    </row>
    <row r="1096" spans="1:11" x14ac:dyDescent="0.2">
      <c r="A1096" s="20">
        <v>42863</v>
      </c>
      <c r="B1096" s="21">
        <v>2399.3798830000001</v>
      </c>
      <c r="C1096" s="3">
        <f t="shared" si="146"/>
        <v>3.744537610262704E-5</v>
      </c>
      <c r="D1096" s="29">
        <f t="shared" si="147"/>
        <v>1.4021561914671922E-9</v>
      </c>
      <c r="E1096" s="3">
        <f t="shared" si="148"/>
        <v>8.9022064636122646E-6</v>
      </c>
      <c r="F1096" s="29">
        <f t="shared" si="149"/>
        <v>2.9836565592595045E-3</v>
      </c>
      <c r="G1096" s="37">
        <f t="shared" si="144"/>
        <v>9.435150482961183E-3</v>
      </c>
      <c r="H1096" s="35">
        <f t="shared" si="145"/>
        <v>-2.194944226729216E-2</v>
      </c>
      <c r="I1096" s="35">
        <f t="shared" si="150"/>
        <v>6.256074012356373E-4</v>
      </c>
      <c r="J1096" s="5">
        <f t="shared" si="151"/>
        <v>0</v>
      </c>
      <c r="K1096" s="5">
        <f t="shared" si="152"/>
        <v>0</v>
      </c>
    </row>
    <row r="1097" spans="1:11" x14ac:dyDescent="0.2">
      <c r="A1097" s="20">
        <v>42864</v>
      </c>
      <c r="B1097" s="21">
        <v>2396.919922</v>
      </c>
      <c r="C1097" s="3">
        <f t="shared" si="146"/>
        <v>-1.0257745827880963E-3</v>
      </c>
      <c r="D1097" s="29">
        <f t="shared" si="147"/>
        <v>1.0522134946940932E-6</v>
      </c>
      <c r="E1097" s="3">
        <f t="shared" si="148"/>
        <v>6.4099812575344411E-6</v>
      </c>
      <c r="F1097" s="29">
        <f t="shared" si="149"/>
        <v>2.5317940788173198E-3</v>
      </c>
      <c r="G1097" s="37">
        <f t="shared" si="144"/>
        <v>8.0062358555905919E-3</v>
      </c>
      <c r="H1097" s="35">
        <f t="shared" si="145"/>
        <v>-1.8625289761722726E-2</v>
      </c>
      <c r="I1097" s="35">
        <f t="shared" si="150"/>
        <v>1.9816785857181035E-3</v>
      </c>
      <c r="J1097" s="5">
        <f t="shared" si="151"/>
        <v>0</v>
      </c>
      <c r="K1097" s="5">
        <f t="shared" si="152"/>
        <v>0</v>
      </c>
    </row>
    <row r="1098" spans="1:11" x14ac:dyDescent="0.2">
      <c r="A1098" s="20">
        <v>42865</v>
      </c>
      <c r="B1098" s="21">
        <v>2399.6298830000001</v>
      </c>
      <c r="C1098" s="3">
        <f t="shared" si="146"/>
        <v>1.1299627434363934E-3</v>
      </c>
      <c r="D1098" s="29">
        <f t="shared" si="147"/>
        <v>1.2768158015543005E-6</v>
      </c>
      <c r="E1098" s="3">
        <f t="shared" si="148"/>
        <v>4.9098062839391436E-6</v>
      </c>
      <c r="F1098" s="29">
        <f t="shared" si="149"/>
        <v>2.2158082687676619E-3</v>
      </c>
      <c r="G1098" s="37">
        <f t="shared" si="144"/>
        <v>7.0070009875403492E-3</v>
      </c>
      <c r="H1098" s="35">
        <f t="shared" si="145"/>
        <v>-1.6300721850766562E-2</v>
      </c>
      <c r="I1098" s="35">
        <f t="shared" si="150"/>
        <v>8.5789419253384323E-3</v>
      </c>
      <c r="J1098" s="5">
        <f t="shared" si="151"/>
        <v>0</v>
      </c>
      <c r="K1098" s="5">
        <f t="shared" si="152"/>
        <v>0</v>
      </c>
    </row>
    <row r="1099" spans="1:11" x14ac:dyDescent="0.2">
      <c r="A1099" s="20">
        <v>42866</v>
      </c>
      <c r="B1099" s="21">
        <v>2394.4399410000001</v>
      </c>
      <c r="C1099" s="3">
        <f t="shared" si="146"/>
        <v>-2.1651516219075512E-3</v>
      </c>
      <c r="D1099" s="29">
        <f t="shared" si="147"/>
        <v>4.6878815458488997E-6</v>
      </c>
      <c r="E1099" s="3">
        <f t="shared" si="148"/>
        <v>3.8925689488713871E-6</v>
      </c>
      <c r="F1099" s="29">
        <f t="shared" si="149"/>
        <v>1.9729594392362423E-3</v>
      </c>
      <c r="G1099" s="37">
        <f t="shared" si="144"/>
        <v>6.2390455591151027E-3</v>
      </c>
      <c r="H1099" s="35">
        <f t="shared" si="145"/>
        <v>-1.4514190372491367E-2</v>
      </c>
      <c r="I1099" s="35">
        <f t="shared" si="150"/>
        <v>1.0368979025591772E-2</v>
      </c>
      <c r="J1099" s="5">
        <f t="shared" si="151"/>
        <v>0</v>
      </c>
      <c r="K1099" s="5">
        <f t="shared" si="152"/>
        <v>0</v>
      </c>
    </row>
    <row r="1100" spans="1:11" x14ac:dyDescent="0.2">
      <c r="A1100" s="20">
        <v>42867</v>
      </c>
      <c r="B1100" s="21">
        <v>2390.8999020000001</v>
      </c>
      <c r="C1100" s="3">
        <f t="shared" si="146"/>
        <v>-1.4795353149046619E-3</v>
      </c>
      <c r="D1100" s="29">
        <f t="shared" si="147"/>
        <v>2.1890247480500373E-6</v>
      </c>
      <c r="E1100" s="3">
        <f t="shared" si="148"/>
        <v>4.1152564760250903E-6</v>
      </c>
      <c r="F1100" s="29">
        <f t="shared" si="149"/>
        <v>2.0286094932305456E-3</v>
      </c>
      <c r="G1100" s="37">
        <f t="shared" si="144"/>
        <v>6.4150264816484519E-3</v>
      </c>
      <c r="H1100" s="35">
        <f t="shared" si="145"/>
        <v>-1.492358321749857E-2</v>
      </c>
      <c r="I1100" s="35">
        <f t="shared" si="150"/>
        <v>4.3984861022933535E-3</v>
      </c>
      <c r="J1100" s="5">
        <f t="shared" si="151"/>
        <v>0</v>
      </c>
      <c r="K1100" s="5">
        <f t="shared" si="152"/>
        <v>0</v>
      </c>
    </row>
    <row r="1101" spans="1:11" x14ac:dyDescent="0.2">
      <c r="A1101" s="20">
        <v>42870</v>
      </c>
      <c r="B1101" s="21">
        <v>2402.320068</v>
      </c>
      <c r="C1101" s="3">
        <f t="shared" si="146"/>
        <v>4.7651422971946031E-3</v>
      </c>
      <c r="D1101" s="29">
        <f t="shared" si="147"/>
        <v>2.2706581112513059E-5</v>
      </c>
      <c r="E1101" s="3">
        <f t="shared" si="148"/>
        <v>3.5759115921920754E-6</v>
      </c>
      <c r="F1101" s="29">
        <f t="shared" si="149"/>
        <v>1.8910080888753689E-3</v>
      </c>
      <c r="G1101" s="37">
        <f t="shared" si="144"/>
        <v>5.9798926346482806E-3</v>
      </c>
      <c r="H1101" s="35">
        <f t="shared" si="145"/>
        <v>-1.3911310517606509E-2</v>
      </c>
      <c r="I1101" s="35">
        <f t="shared" si="150"/>
        <v>4.6255444342575124E-3</v>
      </c>
      <c r="J1101" s="5">
        <f t="shared" si="151"/>
        <v>0</v>
      </c>
      <c r="K1101" s="5">
        <f t="shared" si="152"/>
        <v>0</v>
      </c>
    </row>
    <row r="1102" spans="1:11" x14ac:dyDescent="0.2">
      <c r="A1102" s="20">
        <v>42871</v>
      </c>
      <c r="B1102" s="21">
        <v>2400.669922</v>
      </c>
      <c r="C1102" s="3">
        <f t="shared" si="146"/>
        <v>-6.871328353222825E-4</v>
      </c>
      <c r="D1102" s="29">
        <f t="shared" si="147"/>
        <v>4.7215153337803901E-7</v>
      </c>
      <c r="E1102" s="3">
        <f t="shared" si="148"/>
        <v>8.9324990578819509E-6</v>
      </c>
      <c r="F1102" s="29">
        <f t="shared" si="149"/>
        <v>2.9887286691638554E-3</v>
      </c>
      <c r="G1102" s="37">
        <f t="shared" si="144"/>
        <v>9.4511899028016308E-3</v>
      </c>
      <c r="H1102" s="35">
        <f t="shared" si="145"/>
        <v>-2.1986755537538833E-2</v>
      </c>
      <c r="I1102" s="35">
        <f t="shared" si="150"/>
        <v>3.0513608464154435E-2</v>
      </c>
      <c r="J1102" s="5">
        <f t="shared" si="151"/>
        <v>0</v>
      </c>
      <c r="K1102" s="5">
        <f t="shared" si="152"/>
        <v>0</v>
      </c>
    </row>
    <row r="1103" spans="1:11" x14ac:dyDescent="0.2">
      <c r="A1103" s="20">
        <v>42872</v>
      </c>
      <c r="B1103" s="21">
        <v>2357.030029</v>
      </c>
      <c r="C1103" s="3">
        <f t="shared" si="146"/>
        <v>-1.8345468349136904E-2</v>
      </c>
      <c r="D1103" s="29">
        <f t="shared" si="147"/>
        <v>3.3655620894918392E-4</v>
      </c>
      <c r="E1103" s="3">
        <f t="shared" si="148"/>
        <v>6.563601751020855E-6</v>
      </c>
      <c r="F1103" s="29">
        <f t="shared" si="149"/>
        <v>2.5619527222454468E-3</v>
      </c>
      <c r="G1103" s="37">
        <f t="shared" si="144"/>
        <v>8.1016058599643424E-3</v>
      </c>
      <c r="H1103" s="35">
        <f t="shared" si="145"/>
        <v>-1.8847153568644866E-2</v>
      </c>
      <c r="I1103" s="35">
        <f t="shared" si="150"/>
        <v>3.0534443889023346E-2</v>
      </c>
      <c r="J1103" s="5">
        <f t="shared" si="151"/>
        <v>0</v>
      </c>
      <c r="K1103" s="5">
        <f t="shared" si="152"/>
        <v>0</v>
      </c>
    </row>
    <row r="1104" spans="1:11" x14ac:dyDescent="0.2">
      <c r="A1104" s="20">
        <v>42873</v>
      </c>
      <c r="B1104" s="21">
        <v>2365.719971</v>
      </c>
      <c r="C1104" s="3">
        <f t="shared" si="146"/>
        <v>3.6800388786592721E-3</v>
      </c>
      <c r="D1104" s="29">
        <f t="shared" si="147"/>
        <v>1.3542686148443793E-5</v>
      </c>
      <c r="E1104" s="3">
        <f t="shared" si="148"/>
        <v>9.8961531766506524E-5</v>
      </c>
      <c r="F1104" s="29">
        <f t="shared" si="149"/>
        <v>9.9479410817769984E-3</v>
      </c>
      <c r="G1104" s="37">
        <f t="shared" ref="G1104:G1167" si="153">SQRT(T_)*F1104</f>
        <v>3.1458151847574667E-2</v>
      </c>
      <c r="H1104" s="35">
        <f t="shared" ref="H1104:H1167" si="154">G1104*factor_var6</f>
        <v>-7.3182604671859275E-2</v>
      </c>
      <c r="I1104" s="35">
        <f t="shared" si="150"/>
        <v>2.2571334151142597E-2</v>
      </c>
      <c r="J1104" s="5">
        <f t="shared" si="151"/>
        <v>0</v>
      </c>
      <c r="K1104" s="5">
        <f t="shared" si="152"/>
        <v>0</v>
      </c>
    </row>
    <row r="1105" spans="1:11" x14ac:dyDescent="0.2">
      <c r="A1105" s="20">
        <v>42874</v>
      </c>
      <c r="B1105" s="21">
        <v>2381.7299800000001</v>
      </c>
      <c r="C1105" s="3">
        <f t="shared" ref="C1105:C1168" si="155">LN(B1105/B1104)</f>
        <v>6.744702885899654E-3</v>
      </c>
      <c r="D1105" s="29">
        <f t="shared" ref="D1105:D1168" si="156">C1105^2</f>
        <v>4.5491017019063122E-5</v>
      </c>
      <c r="E1105" s="3">
        <f t="shared" ref="E1105:E1168" si="157">E1104*lambda+D1104*(1-lambda)</f>
        <v>7.5044254993448958E-5</v>
      </c>
      <c r="F1105" s="29">
        <f t="shared" ref="F1105:F1168" si="158">SQRT(E1105)</f>
        <v>8.662808724279266E-3</v>
      </c>
      <c r="G1105" s="37">
        <f t="shared" si="153"/>
        <v>2.7394206503100062E-2</v>
      </c>
      <c r="H1105" s="35">
        <f t="shared" si="154"/>
        <v>-6.3728454059522599E-2</v>
      </c>
      <c r="I1105" s="35">
        <f t="shared" ref="I1105:I1168" si="159">LN(B1116/B1106)</f>
        <v>1.4641561603758117E-2</v>
      </c>
      <c r="J1105" s="5">
        <f t="shared" ref="J1105:J1168" si="160">IF(I1105&lt;H1105, 1, 0)</f>
        <v>0</v>
      </c>
      <c r="K1105" s="5">
        <f t="shared" si="152"/>
        <v>0</v>
      </c>
    </row>
    <row r="1106" spans="1:11" x14ac:dyDescent="0.2">
      <c r="A1106" s="20">
        <v>42877</v>
      </c>
      <c r="B1106" s="21">
        <v>2394.0200199999999</v>
      </c>
      <c r="C1106" s="3">
        <f t="shared" si="155"/>
        <v>5.1468636886192742E-3</v>
      </c>
      <c r="D1106" s="29">
        <f t="shared" si="156"/>
        <v>2.6490205829227603E-5</v>
      </c>
      <c r="E1106" s="3">
        <f t="shared" si="157"/>
        <v>6.6769348360620919E-5</v>
      </c>
      <c r="F1106" s="29">
        <f t="shared" si="158"/>
        <v>8.171251333830145E-3</v>
      </c>
      <c r="G1106" s="37">
        <f t="shared" si="153"/>
        <v>2.5839765548592141E-2</v>
      </c>
      <c r="H1106" s="35">
        <f t="shared" si="154"/>
        <v>-6.0112283649681089E-2</v>
      </c>
      <c r="I1106" s="35">
        <f t="shared" si="159"/>
        <v>1.4372405596249416E-2</v>
      </c>
      <c r="J1106" s="5">
        <f t="shared" si="160"/>
        <v>0</v>
      </c>
      <c r="K1106" s="5">
        <f t="shared" ref="K1106:K1169" si="161">IF(J1105*J1106=0, 0, 1)</f>
        <v>0</v>
      </c>
    </row>
    <row r="1107" spans="1:11" x14ac:dyDescent="0.2">
      <c r="A1107" s="20">
        <v>42878</v>
      </c>
      <c r="B1107" s="21">
        <v>2398.419922</v>
      </c>
      <c r="C1107" s="3">
        <f t="shared" si="155"/>
        <v>1.8361850286978481E-3</v>
      </c>
      <c r="D1107" s="29">
        <f t="shared" si="156"/>
        <v>3.3715754596141172E-6</v>
      </c>
      <c r="E1107" s="3">
        <f t="shared" si="157"/>
        <v>5.5491188451830788E-5</v>
      </c>
      <c r="F1107" s="29">
        <f t="shared" si="158"/>
        <v>7.4492407970095037E-3</v>
      </c>
      <c r="G1107" s="37">
        <f t="shared" si="153"/>
        <v>2.3556567757598047E-2</v>
      </c>
      <c r="H1107" s="35">
        <f t="shared" si="154"/>
        <v>-5.4800771322587233E-2</v>
      </c>
      <c r="I1107" s="35">
        <f t="shared" si="159"/>
        <v>1.2153540504928022E-2</v>
      </c>
      <c r="J1107" s="5">
        <f t="shared" si="160"/>
        <v>0</v>
      </c>
      <c r="K1107" s="5">
        <f t="shared" si="161"/>
        <v>0</v>
      </c>
    </row>
    <row r="1108" spans="1:11" x14ac:dyDescent="0.2">
      <c r="A1108" s="20">
        <v>42879</v>
      </c>
      <c r="B1108" s="21">
        <v>2404.389893</v>
      </c>
      <c r="C1108" s="3">
        <f t="shared" si="155"/>
        <v>2.4860339279190358E-3</v>
      </c>
      <c r="D1108" s="29">
        <f t="shared" si="156"/>
        <v>6.1803646907645495E-6</v>
      </c>
      <c r="E1108" s="3">
        <f t="shared" si="157"/>
        <v>4.0897696814010123E-5</v>
      </c>
      <c r="F1108" s="29">
        <f t="shared" si="158"/>
        <v>6.3951307112529079E-3</v>
      </c>
      <c r="G1108" s="37">
        <f t="shared" si="153"/>
        <v>2.0223178982051792E-2</v>
      </c>
      <c r="H1108" s="35">
        <f t="shared" si="154"/>
        <v>-4.7046149431243599E-2</v>
      </c>
      <c r="I1108" s="35">
        <f t="shared" si="159"/>
        <v>6.8910951394690421E-3</v>
      </c>
      <c r="J1108" s="5">
        <f t="shared" si="160"/>
        <v>0</v>
      </c>
      <c r="K1108" s="5">
        <f t="shared" si="161"/>
        <v>0</v>
      </c>
    </row>
    <row r="1109" spans="1:11" x14ac:dyDescent="0.2">
      <c r="A1109" s="20">
        <v>42880</v>
      </c>
      <c r="B1109" s="21">
        <v>2415.070068</v>
      </c>
      <c r="C1109" s="3">
        <f t="shared" si="155"/>
        <v>4.4321117177126383E-3</v>
      </c>
      <c r="D1109" s="29">
        <f t="shared" si="156"/>
        <v>1.9643614278285673E-5</v>
      </c>
      <c r="E1109" s="3">
        <f t="shared" si="157"/>
        <v>3.1176843819501361E-5</v>
      </c>
      <c r="F1109" s="29">
        <f t="shared" si="158"/>
        <v>5.5836228221022742E-3</v>
      </c>
      <c r="G1109" s="37">
        <f t="shared" si="153"/>
        <v>1.7656965713140342E-2</v>
      </c>
      <c r="H1109" s="35">
        <f t="shared" si="154"/>
        <v>-4.1076244648776052E-2</v>
      </c>
      <c r="I1109" s="35">
        <f t="shared" si="159"/>
        <v>5.6013508552961106E-3</v>
      </c>
      <c r="J1109" s="5">
        <f t="shared" si="160"/>
        <v>0</v>
      </c>
      <c r="K1109" s="5">
        <f t="shared" si="161"/>
        <v>0</v>
      </c>
    </row>
    <row r="1110" spans="1:11" x14ac:dyDescent="0.2">
      <c r="A1110" s="20">
        <v>42881</v>
      </c>
      <c r="B1110" s="21">
        <v>2415.820068</v>
      </c>
      <c r="C1110" s="3">
        <f t="shared" si="155"/>
        <v>3.105017853485944E-4</v>
      </c>
      <c r="D1110" s="29">
        <f t="shared" si="156"/>
        <v>9.6411358704664593E-8</v>
      </c>
      <c r="E1110" s="3">
        <f t="shared" si="157"/>
        <v>2.7947539547960968E-5</v>
      </c>
      <c r="F1110" s="29">
        <f t="shared" si="158"/>
        <v>5.2865432513090225E-3</v>
      </c>
      <c r="G1110" s="37">
        <f t="shared" si="153"/>
        <v>1.6717517623128432E-2</v>
      </c>
      <c r="H1110" s="35">
        <f t="shared" si="154"/>
        <v>-3.8890761581805114E-2</v>
      </c>
      <c r="I1110" s="35">
        <f t="shared" si="159"/>
        <v>1.1308060291836265E-2</v>
      </c>
      <c r="J1110" s="5">
        <f t="shared" si="160"/>
        <v>0</v>
      </c>
      <c r="K1110" s="5">
        <f t="shared" si="161"/>
        <v>0</v>
      </c>
    </row>
    <row r="1111" spans="1:11" x14ac:dyDescent="0.2">
      <c r="A1111" s="20">
        <v>42885</v>
      </c>
      <c r="B1111" s="21">
        <v>2412.9099120000001</v>
      </c>
      <c r="C1111" s="3">
        <f t="shared" si="155"/>
        <v>-1.2053506261038615E-3</v>
      </c>
      <c r="D1111" s="29">
        <f t="shared" si="156"/>
        <v>1.4528701318489708E-6</v>
      </c>
      <c r="E1111" s="3">
        <f t="shared" si="157"/>
        <v>2.0149223654969205E-5</v>
      </c>
      <c r="F1111" s="29">
        <f t="shared" si="158"/>
        <v>4.488788662319625E-3</v>
      </c>
      <c r="G1111" s="37">
        <f t="shared" si="153"/>
        <v>1.4194796108070454E-2</v>
      </c>
      <c r="H1111" s="35">
        <f t="shared" si="154"/>
        <v>-3.3022033748452903E-2</v>
      </c>
      <c r="I1111" s="35">
        <f t="shared" si="159"/>
        <v>1.0771807740289283E-2</v>
      </c>
      <c r="J1111" s="5">
        <f t="shared" si="160"/>
        <v>0</v>
      </c>
      <c r="K1111" s="5">
        <f t="shared" si="161"/>
        <v>0</v>
      </c>
    </row>
    <row r="1112" spans="1:11" x14ac:dyDescent="0.2">
      <c r="A1112" s="20">
        <v>42886</v>
      </c>
      <c r="B1112" s="21">
        <v>2411.8000489999999</v>
      </c>
      <c r="C1112" s="3">
        <f t="shared" si="155"/>
        <v>-4.6007450335814259E-4</v>
      </c>
      <c r="D1112" s="29">
        <f t="shared" si="156"/>
        <v>2.1166854864024157E-7</v>
      </c>
      <c r="E1112" s="3">
        <f t="shared" si="157"/>
        <v>1.4914244668495538E-5</v>
      </c>
      <c r="F1112" s="29">
        <f t="shared" si="158"/>
        <v>3.8618965118831883E-3</v>
      </c>
      <c r="G1112" s="37">
        <f t="shared" si="153"/>
        <v>1.2212389065410395E-2</v>
      </c>
      <c r="H1112" s="35">
        <f t="shared" si="154"/>
        <v>-2.8410265339277083E-2</v>
      </c>
      <c r="I1112" s="35">
        <f t="shared" si="159"/>
        <v>9.8710223710962329E-4</v>
      </c>
      <c r="J1112" s="5">
        <f t="shared" si="160"/>
        <v>0</v>
      </c>
      <c r="K1112" s="5">
        <f t="shared" si="161"/>
        <v>0</v>
      </c>
    </row>
    <row r="1113" spans="1:11" x14ac:dyDescent="0.2">
      <c r="A1113" s="20">
        <v>42887</v>
      </c>
      <c r="B1113" s="21">
        <v>2430.0600589999999</v>
      </c>
      <c r="C1113" s="3">
        <f t="shared" si="155"/>
        <v>7.5425956807599771E-3</v>
      </c>
      <c r="D1113" s="29">
        <f t="shared" si="156"/>
        <v>5.6890749603419063E-5</v>
      </c>
      <c r="E1113" s="3">
        <f t="shared" si="157"/>
        <v>1.0797523354936055E-5</v>
      </c>
      <c r="F1113" s="29">
        <f t="shared" si="158"/>
        <v>3.28595851387933E-3</v>
      </c>
      <c r="G1113" s="37">
        <f t="shared" si="153"/>
        <v>1.0391113200680693E-2</v>
      </c>
      <c r="H1113" s="35">
        <f t="shared" si="154"/>
        <v>-2.4173344103321247E-2</v>
      </c>
      <c r="I1113" s="35">
        <f t="shared" si="159"/>
        <v>-2.4301730833307836E-3</v>
      </c>
      <c r="J1113" s="5">
        <f t="shared" si="160"/>
        <v>0</v>
      </c>
      <c r="K1113" s="5">
        <f t="shared" si="161"/>
        <v>0</v>
      </c>
    </row>
    <row r="1114" spans="1:11" x14ac:dyDescent="0.2">
      <c r="A1114" s="20">
        <v>42888</v>
      </c>
      <c r="B1114" s="21">
        <v>2439.070068</v>
      </c>
      <c r="C1114" s="3">
        <f t="shared" si="155"/>
        <v>3.7008743035282436E-3</v>
      </c>
      <c r="D1114" s="29">
        <f t="shared" si="156"/>
        <v>1.3696470610515663E-5</v>
      </c>
      <c r="E1114" s="3">
        <f t="shared" si="157"/>
        <v>2.3703626704511298E-5</v>
      </c>
      <c r="F1114" s="29">
        <f t="shared" si="158"/>
        <v>4.8686370479335689E-3</v>
      </c>
      <c r="G1114" s="37">
        <f t="shared" si="153"/>
        <v>1.5395982172148453E-2</v>
      </c>
      <c r="H1114" s="35">
        <f t="shared" si="154"/>
        <v>-3.5816410394948241E-2</v>
      </c>
      <c r="I1114" s="35">
        <f t="shared" si="159"/>
        <v>7.1008171422962995E-3</v>
      </c>
      <c r="J1114" s="5">
        <f t="shared" si="160"/>
        <v>0</v>
      </c>
      <c r="K1114" s="5">
        <f t="shared" si="161"/>
        <v>0</v>
      </c>
    </row>
    <row r="1115" spans="1:11" x14ac:dyDescent="0.2">
      <c r="A1115" s="20">
        <v>42891</v>
      </c>
      <c r="B1115" s="21">
        <v>2436.1000979999999</v>
      </c>
      <c r="C1115" s="3">
        <f t="shared" si="155"/>
        <v>-1.2184068519809704E-3</v>
      </c>
      <c r="D1115" s="29">
        <f t="shared" si="156"/>
        <v>1.4845152569541782E-6</v>
      </c>
      <c r="E1115" s="3">
        <f t="shared" si="157"/>
        <v>2.0901622998192519E-5</v>
      </c>
      <c r="F1115" s="29">
        <f t="shared" si="158"/>
        <v>4.5718292835792238E-3</v>
      </c>
      <c r="G1115" s="37">
        <f t="shared" si="153"/>
        <v>1.4457393609566186E-2</v>
      </c>
      <c r="H1115" s="35">
        <f t="shared" si="154"/>
        <v>-3.3632926887785936E-2</v>
      </c>
      <c r="I1115" s="35">
        <f t="shared" si="159"/>
        <v>3.164565406837125E-3</v>
      </c>
      <c r="J1115" s="5">
        <f t="shared" si="160"/>
        <v>0</v>
      </c>
      <c r="K1115" s="5">
        <f t="shared" si="161"/>
        <v>0</v>
      </c>
    </row>
    <row r="1116" spans="1:11" x14ac:dyDescent="0.2">
      <c r="A1116" s="20">
        <v>42892</v>
      </c>
      <c r="B1116" s="21">
        <v>2429.330078</v>
      </c>
      <c r="C1116" s="3">
        <f t="shared" si="155"/>
        <v>-2.7829088587652804E-3</v>
      </c>
      <c r="D1116" s="29">
        <f t="shared" si="156"/>
        <v>7.7445817161942752E-6</v>
      </c>
      <c r="E1116" s="3">
        <f t="shared" si="157"/>
        <v>1.5464832830645783E-5</v>
      </c>
      <c r="F1116" s="29">
        <f t="shared" si="158"/>
        <v>3.9325351658498599E-3</v>
      </c>
      <c r="G1116" s="37">
        <f t="shared" si="153"/>
        <v>1.2435768102793565E-2</v>
      </c>
      <c r="H1116" s="35">
        <f t="shared" si="154"/>
        <v>-2.892992268799871E-2</v>
      </c>
      <c r="I1116" s="35">
        <f t="shared" si="159"/>
        <v>1.0147221409836705E-3</v>
      </c>
      <c r="J1116" s="5">
        <f t="shared" si="160"/>
        <v>0</v>
      </c>
      <c r="K1116" s="5">
        <f t="shared" si="161"/>
        <v>0</v>
      </c>
    </row>
    <row r="1117" spans="1:11" x14ac:dyDescent="0.2">
      <c r="A1117" s="20">
        <v>42893</v>
      </c>
      <c r="B1117" s="21">
        <v>2433.139893</v>
      </c>
      <c r="C1117" s="3">
        <f t="shared" si="155"/>
        <v>1.5670290211890142E-3</v>
      </c>
      <c r="D1117" s="29">
        <f t="shared" si="156"/>
        <v>2.4555799532486002E-6</v>
      </c>
      <c r="E1117" s="3">
        <f t="shared" si="157"/>
        <v>1.330316251859936E-5</v>
      </c>
      <c r="F1117" s="29">
        <f t="shared" si="158"/>
        <v>3.6473500680081917E-3</v>
      </c>
      <c r="G1117" s="37">
        <f t="shared" si="153"/>
        <v>1.1533933638875924E-2</v>
      </c>
      <c r="H1117" s="35">
        <f t="shared" si="154"/>
        <v>-2.6831942000127146E-2</v>
      </c>
      <c r="I1117" s="35">
        <f t="shared" si="159"/>
        <v>2.9166750515921016E-4</v>
      </c>
      <c r="J1117" s="5">
        <f t="shared" si="160"/>
        <v>0</v>
      </c>
      <c r="K1117" s="5">
        <f t="shared" si="161"/>
        <v>0</v>
      </c>
    </row>
    <row r="1118" spans="1:11" x14ac:dyDescent="0.2">
      <c r="A1118" s="20">
        <v>42894</v>
      </c>
      <c r="B1118" s="21">
        <v>2433.790039</v>
      </c>
      <c r="C1118" s="3">
        <f t="shared" si="155"/>
        <v>2.6716883659768292E-4</v>
      </c>
      <c r="D1118" s="29">
        <f t="shared" si="156"/>
        <v>7.1379187248959391E-8</v>
      </c>
      <c r="E1118" s="3">
        <f t="shared" si="157"/>
        <v>1.0265839400301146E-5</v>
      </c>
      <c r="F1118" s="29">
        <f t="shared" si="158"/>
        <v>3.2040348625289872E-3</v>
      </c>
      <c r="G1118" s="37">
        <f t="shared" si="153"/>
        <v>1.0132047868176081E-2</v>
      </c>
      <c r="H1118" s="35">
        <f t="shared" si="154"/>
        <v>-2.357066801781146E-2</v>
      </c>
      <c r="I1118" s="35">
        <f t="shared" si="159"/>
        <v>2.6816997788040248E-3</v>
      </c>
      <c r="J1118" s="5">
        <f t="shared" si="160"/>
        <v>0</v>
      </c>
      <c r="K1118" s="5">
        <f t="shared" si="161"/>
        <v>0</v>
      </c>
    </row>
    <row r="1119" spans="1:11" x14ac:dyDescent="0.2">
      <c r="A1119" s="20">
        <v>42895</v>
      </c>
      <c r="B1119" s="21">
        <v>2431.7700199999999</v>
      </c>
      <c r="C1119" s="3">
        <f t="shared" si="155"/>
        <v>-8.3033364774634012E-4</v>
      </c>
      <c r="D1119" s="29">
        <f t="shared" si="156"/>
        <v>6.8945396657974324E-7</v>
      </c>
      <c r="E1119" s="3">
        <f t="shared" si="157"/>
        <v>7.4113905406465333E-6</v>
      </c>
      <c r="F1119" s="29">
        <f t="shared" si="158"/>
        <v>2.7223869197170584E-3</v>
      </c>
      <c r="G1119" s="37">
        <f t="shared" si="153"/>
        <v>8.6089433385558613E-3</v>
      </c>
      <c r="H1119" s="35">
        <f t="shared" si="154"/>
        <v>-2.0027397033387486E-2</v>
      </c>
      <c r="I1119" s="35">
        <f t="shared" si="159"/>
        <v>3.9766939995300723E-3</v>
      </c>
      <c r="J1119" s="5">
        <f t="shared" si="160"/>
        <v>0</v>
      </c>
      <c r="K1119" s="5">
        <f t="shared" si="161"/>
        <v>0</v>
      </c>
    </row>
    <row r="1120" spans="1:11" x14ac:dyDescent="0.2">
      <c r="A1120" s="20">
        <v>42898</v>
      </c>
      <c r="B1120" s="21">
        <v>2429.389893</v>
      </c>
      <c r="C1120" s="3">
        <f t="shared" si="155"/>
        <v>-9.7924249882421236E-4</v>
      </c>
      <c r="D1120" s="29">
        <f t="shared" si="156"/>
        <v>9.5891587150348752E-7</v>
      </c>
      <c r="E1120" s="3">
        <f t="shared" si="157"/>
        <v>5.5292482999078325E-6</v>
      </c>
      <c r="F1120" s="29">
        <f t="shared" si="158"/>
        <v>2.3514353701320034E-3</v>
      </c>
      <c r="G1120" s="37">
        <f t="shared" si="153"/>
        <v>7.4358915402981994E-3</v>
      </c>
      <c r="H1120" s="35">
        <f t="shared" si="154"/>
        <v>-1.7298470476370988E-2</v>
      </c>
      <c r="I1120" s="35">
        <f t="shared" si="159"/>
        <v>-8.6302511617388326E-3</v>
      </c>
      <c r="J1120" s="5">
        <f t="shared" si="160"/>
        <v>0</v>
      </c>
      <c r="K1120" s="5">
        <f t="shared" si="161"/>
        <v>0</v>
      </c>
    </row>
    <row r="1121" spans="1:11" x14ac:dyDescent="0.2">
      <c r="A1121" s="20">
        <v>42899</v>
      </c>
      <c r="B1121" s="21">
        <v>2440.3500979999999</v>
      </c>
      <c r="C1121" s="3">
        <f t="shared" si="155"/>
        <v>4.5013588104362186E-3</v>
      </c>
      <c r="D1121" s="29">
        <f t="shared" si="156"/>
        <v>2.0262231140291769E-5</v>
      </c>
      <c r="E1121" s="3">
        <f t="shared" si="157"/>
        <v>4.2495552199546157E-6</v>
      </c>
      <c r="F1121" s="29">
        <f t="shared" si="158"/>
        <v>2.0614449349799805E-3</v>
      </c>
      <c r="G1121" s="37">
        <f t="shared" si="153"/>
        <v>6.5188612655544499E-3</v>
      </c>
      <c r="H1121" s="35">
        <f t="shared" si="154"/>
        <v>-1.5165139046289779E-2</v>
      </c>
      <c r="I1121" s="35">
        <f t="shared" si="159"/>
        <v>1.1355772957694092E-3</v>
      </c>
      <c r="J1121" s="5">
        <f t="shared" si="160"/>
        <v>0</v>
      </c>
      <c r="K1121" s="5">
        <f t="shared" si="161"/>
        <v>0</v>
      </c>
    </row>
    <row r="1122" spans="1:11" x14ac:dyDescent="0.2">
      <c r="A1122" s="20">
        <v>42900</v>
      </c>
      <c r="B1122" s="21">
        <v>2437.919922</v>
      </c>
      <c r="C1122" s="3">
        <f t="shared" si="155"/>
        <v>-9.9632705490522574E-4</v>
      </c>
      <c r="D1122" s="29">
        <f t="shared" si="156"/>
        <v>9.9266760033612071E-7</v>
      </c>
      <c r="E1122" s="3">
        <f t="shared" si="157"/>
        <v>8.7331044776490182E-6</v>
      </c>
      <c r="F1122" s="29">
        <f t="shared" si="158"/>
        <v>2.9551826470878271E-3</v>
      </c>
      <c r="G1122" s="37">
        <f t="shared" si="153"/>
        <v>9.3451080666030924E-3</v>
      </c>
      <c r="H1122" s="35">
        <f t="shared" si="154"/>
        <v>-2.1739972283424017E-2</v>
      </c>
      <c r="I1122" s="35">
        <f t="shared" si="159"/>
        <v>-5.2595296305351126E-3</v>
      </c>
      <c r="J1122" s="5">
        <f t="shared" si="160"/>
        <v>0</v>
      </c>
      <c r="K1122" s="5">
        <f t="shared" si="161"/>
        <v>0</v>
      </c>
    </row>
    <row r="1123" spans="1:11" x14ac:dyDescent="0.2">
      <c r="A1123" s="20">
        <v>42901</v>
      </c>
      <c r="B1123" s="21">
        <v>2432.459961</v>
      </c>
      <c r="C1123" s="3">
        <f t="shared" si="155"/>
        <v>-2.242109822419468E-3</v>
      </c>
      <c r="D1123" s="29">
        <f t="shared" si="156"/>
        <v>5.027056455789858E-6</v>
      </c>
      <c r="E1123" s="3">
        <f t="shared" si="157"/>
        <v>6.5657821520014073E-6</v>
      </c>
      <c r="F1123" s="29">
        <f t="shared" si="158"/>
        <v>2.5623782218871217E-3</v>
      </c>
      <c r="G1123" s="37">
        <f t="shared" si="153"/>
        <v>8.1029514079756192E-3</v>
      </c>
      <c r="H1123" s="35">
        <f t="shared" si="154"/>
        <v>-1.8850283781400318E-2</v>
      </c>
      <c r="I1123" s="35">
        <f t="shared" si="159"/>
        <v>-4.0110709768504107E-3</v>
      </c>
      <c r="J1123" s="5">
        <f t="shared" si="160"/>
        <v>0</v>
      </c>
      <c r="K1123" s="5">
        <f t="shared" si="161"/>
        <v>0</v>
      </c>
    </row>
    <row r="1124" spans="1:11" x14ac:dyDescent="0.2">
      <c r="A1124" s="20">
        <v>42902</v>
      </c>
      <c r="B1124" s="21">
        <v>2433.1499020000001</v>
      </c>
      <c r="C1124" s="3">
        <f t="shared" si="155"/>
        <v>2.8359898308776774E-4</v>
      </c>
      <c r="D1124" s="29">
        <f t="shared" si="156"/>
        <v>8.0428383208415974E-8</v>
      </c>
      <c r="E1124" s="3">
        <f t="shared" si="157"/>
        <v>6.1349389570621732E-6</v>
      </c>
      <c r="F1124" s="29">
        <f t="shared" si="158"/>
        <v>2.4768808927887859E-3</v>
      </c>
      <c r="G1124" s="37">
        <f t="shared" si="153"/>
        <v>7.8325851141638897E-3</v>
      </c>
      <c r="H1124" s="35">
        <f t="shared" si="154"/>
        <v>-1.8221317728579101E-2</v>
      </c>
      <c r="I1124" s="35">
        <f t="shared" si="159"/>
        <v>-1.0015486229726235E-2</v>
      </c>
      <c r="J1124" s="5">
        <f t="shared" si="160"/>
        <v>0</v>
      </c>
      <c r="K1124" s="5">
        <f t="shared" si="161"/>
        <v>0</v>
      </c>
    </row>
    <row r="1125" spans="1:11" x14ac:dyDescent="0.2">
      <c r="A1125" s="20">
        <v>42905</v>
      </c>
      <c r="B1125" s="21">
        <v>2453.459961</v>
      </c>
      <c r="C1125" s="3">
        <f t="shared" si="155"/>
        <v>8.3125833736460205E-3</v>
      </c>
      <c r="D1125" s="29">
        <f t="shared" si="156"/>
        <v>6.9099042343816262E-5</v>
      </c>
      <c r="E1125" s="3">
        <f t="shared" si="157"/>
        <v>4.4396759963831204E-6</v>
      </c>
      <c r="F1125" s="29">
        <f t="shared" si="158"/>
        <v>2.1070538665119883E-3</v>
      </c>
      <c r="G1125" s="37">
        <f t="shared" si="153"/>
        <v>6.6630893708422671E-3</v>
      </c>
      <c r="H1125" s="35">
        <f t="shared" si="154"/>
        <v>-1.5500663792403032E-2</v>
      </c>
      <c r="I1125" s="35">
        <f t="shared" si="159"/>
        <v>-1.8441017213964655E-3</v>
      </c>
      <c r="J1125" s="5">
        <f t="shared" si="160"/>
        <v>0</v>
      </c>
      <c r="K1125" s="5">
        <f t="shared" si="161"/>
        <v>0</v>
      </c>
    </row>
    <row r="1126" spans="1:11" x14ac:dyDescent="0.2">
      <c r="A1126" s="20">
        <v>42906</v>
      </c>
      <c r="B1126" s="21">
        <v>2437.030029</v>
      </c>
      <c r="C1126" s="3">
        <f t="shared" si="155"/>
        <v>-6.7191605942243304E-3</v>
      </c>
      <c r="D1126" s="29">
        <f t="shared" si="156"/>
        <v>4.5147119090977056E-5</v>
      </c>
      <c r="E1126" s="3">
        <f t="shared" si="157"/>
        <v>2.2544298573664402E-5</v>
      </c>
      <c r="F1126" s="29">
        <f t="shared" si="158"/>
        <v>4.7480836738271999E-3</v>
      </c>
      <c r="G1126" s="37">
        <f t="shared" si="153"/>
        <v>1.5014758930353962E-2</v>
      </c>
      <c r="H1126" s="35">
        <f t="shared" si="154"/>
        <v>-3.4929552516864665E-2</v>
      </c>
      <c r="I1126" s="35">
        <f t="shared" si="159"/>
        <v>-1.0674274757904986E-2</v>
      </c>
      <c r="J1126" s="5">
        <f t="shared" si="160"/>
        <v>0</v>
      </c>
      <c r="K1126" s="5">
        <f t="shared" si="161"/>
        <v>0</v>
      </c>
    </row>
    <row r="1127" spans="1:11" x14ac:dyDescent="0.2">
      <c r="A1127" s="20">
        <v>42907</v>
      </c>
      <c r="B1127" s="21">
        <v>2435.610107</v>
      </c>
      <c r="C1127" s="3">
        <f t="shared" si="155"/>
        <v>-5.8281424466445424E-4</v>
      </c>
      <c r="D1127" s="29">
        <f t="shared" si="156"/>
        <v>3.3967244378379833E-7</v>
      </c>
      <c r="E1127" s="3">
        <f t="shared" si="157"/>
        <v>2.8873088318511944E-5</v>
      </c>
      <c r="F1127" s="29">
        <f t="shared" si="158"/>
        <v>5.3733684331629394E-3</v>
      </c>
      <c r="G1127" s="37">
        <f t="shared" si="153"/>
        <v>1.6992082956045131E-2</v>
      </c>
      <c r="H1127" s="35">
        <f t="shared" si="154"/>
        <v>-3.9529496060321197E-2</v>
      </c>
      <c r="I1127" s="35">
        <f t="shared" si="159"/>
        <v>-3.8356762408774726E-3</v>
      </c>
      <c r="J1127" s="5">
        <f t="shared" si="160"/>
        <v>0</v>
      </c>
      <c r="K1127" s="5">
        <f t="shared" si="161"/>
        <v>0</v>
      </c>
    </row>
    <row r="1128" spans="1:11" x14ac:dyDescent="0.2">
      <c r="A1128" s="20">
        <v>42908</v>
      </c>
      <c r="B1128" s="21">
        <v>2434.5</v>
      </c>
      <c r="C1128" s="3">
        <f t="shared" si="155"/>
        <v>-4.5588579922685235E-4</v>
      </c>
      <c r="D1128" s="29">
        <f t="shared" si="156"/>
        <v>2.0783186193670592E-7</v>
      </c>
      <c r="E1128" s="3">
        <f t="shared" si="157"/>
        <v>2.0883731873588063E-5</v>
      </c>
      <c r="F1128" s="29">
        <f t="shared" si="158"/>
        <v>4.5698721944478996E-3</v>
      </c>
      <c r="G1128" s="37">
        <f t="shared" si="153"/>
        <v>1.4451204750327242E-2</v>
      </c>
      <c r="H1128" s="35">
        <f t="shared" si="154"/>
        <v>-3.3618529448252679E-2</v>
      </c>
      <c r="I1128" s="35">
        <f t="shared" si="159"/>
        <v>-4.4680387634009125E-3</v>
      </c>
      <c r="J1128" s="5">
        <f t="shared" si="160"/>
        <v>0</v>
      </c>
      <c r="K1128" s="5">
        <f t="shared" si="161"/>
        <v>0</v>
      </c>
    </row>
    <row r="1129" spans="1:11" x14ac:dyDescent="0.2">
      <c r="A1129" s="20">
        <v>42909</v>
      </c>
      <c r="B1129" s="21">
        <v>2438.3000489999999</v>
      </c>
      <c r="C1129" s="3">
        <f t="shared" si="155"/>
        <v>1.5596986258985955E-3</v>
      </c>
      <c r="D1129" s="29">
        <f t="shared" si="156"/>
        <v>2.4326598036299672E-6</v>
      </c>
      <c r="E1129" s="3">
        <f t="shared" si="157"/>
        <v>1.5094479870325683E-5</v>
      </c>
      <c r="F1129" s="29">
        <f t="shared" si="158"/>
        <v>3.8851614986156859E-3</v>
      </c>
      <c r="G1129" s="37">
        <f t="shared" si="153"/>
        <v>1.2285959413218686E-2</v>
      </c>
      <c r="H1129" s="35">
        <f t="shared" si="154"/>
        <v>-2.8581415561493344E-2</v>
      </c>
      <c r="I1129" s="35">
        <f t="shared" si="159"/>
        <v>-5.5667778218281977E-3</v>
      </c>
      <c r="J1129" s="5">
        <f t="shared" si="160"/>
        <v>0</v>
      </c>
      <c r="K1129" s="5">
        <f t="shared" si="161"/>
        <v>0</v>
      </c>
    </row>
    <row r="1130" spans="1:11" x14ac:dyDescent="0.2">
      <c r="A1130" s="20">
        <v>42912</v>
      </c>
      <c r="B1130" s="21">
        <v>2439.070068</v>
      </c>
      <c r="C1130" s="3">
        <f t="shared" si="155"/>
        <v>3.1575172190189825E-4</v>
      </c>
      <c r="D1130" s="29">
        <f t="shared" si="156"/>
        <v>9.9699149884013687E-8</v>
      </c>
      <c r="E1130" s="3">
        <f t="shared" si="157"/>
        <v>1.1549170251650881E-5</v>
      </c>
      <c r="F1130" s="29">
        <f t="shared" si="158"/>
        <v>3.3984070167728409E-3</v>
      </c>
      <c r="G1130" s="37">
        <f t="shared" si="153"/>
        <v>1.0746706589300221E-2</v>
      </c>
      <c r="H1130" s="35">
        <f t="shared" si="154"/>
        <v>-2.5000578026959264E-2</v>
      </c>
      <c r="I1130" s="35">
        <f t="shared" si="159"/>
        <v>9.8178595992216549E-3</v>
      </c>
      <c r="J1130" s="5">
        <f t="shared" si="160"/>
        <v>0</v>
      </c>
      <c r="K1130" s="5">
        <f t="shared" si="161"/>
        <v>0</v>
      </c>
    </row>
    <row r="1131" spans="1:11" x14ac:dyDescent="0.2">
      <c r="A1131" s="20">
        <v>42913</v>
      </c>
      <c r="B1131" s="21">
        <v>2419.3798830000001</v>
      </c>
      <c r="C1131" s="3">
        <f t="shared" si="155"/>
        <v>-8.1055863508326578E-3</v>
      </c>
      <c r="D1131" s="29">
        <f t="shared" si="156"/>
        <v>6.5700530090804677E-5</v>
      </c>
      <c r="E1131" s="3">
        <f t="shared" si="157"/>
        <v>8.3433183431561568E-6</v>
      </c>
      <c r="F1131" s="29">
        <f t="shared" si="158"/>
        <v>2.8884802826324011E-3</v>
      </c>
      <c r="G1131" s="37">
        <f t="shared" si="153"/>
        <v>9.1341766696052887E-3</v>
      </c>
      <c r="H1131" s="35">
        <f t="shared" si="154"/>
        <v>-2.1249272476449709E-2</v>
      </c>
      <c r="I1131" s="35">
        <f t="shared" si="159"/>
        <v>2.9211876190261303E-3</v>
      </c>
      <c r="J1131" s="5">
        <f t="shared" si="160"/>
        <v>0</v>
      </c>
      <c r="K1131" s="5">
        <f t="shared" si="161"/>
        <v>0</v>
      </c>
    </row>
    <row r="1132" spans="1:11" x14ac:dyDescent="0.2">
      <c r="A1132" s="20">
        <v>42914</v>
      </c>
      <c r="B1132" s="21">
        <v>2440.6899410000001</v>
      </c>
      <c r="C1132" s="3">
        <f t="shared" si="155"/>
        <v>8.7695014026030957E-3</v>
      </c>
      <c r="D1132" s="29">
        <f t="shared" si="156"/>
        <v>7.6904154850257665E-5</v>
      </c>
      <c r="E1132" s="3">
        <f t="shared" si="157"/>
        <v>2.4403337632497745E-5</v>
      </c>
      <c r="F1132" s="29">
        <f t="shared" si="158"/>
        <v>4.9399734445134159E-3</v>
      </c>
      <c r="G1132" s="37">
        <f t="shared" si="153"/>
        <v>1.5621567665409815E-2</v>
      </c>
      <c r="H1132" s="35">
        <f t="shared" si="154"/>
        <v>-3.6341200727611267E-2</v>
      </c>
      <c r="I1132" s="35">
        <f t="shared" si="159"/>
        <v>1.6221020779430457E-2</v>
      </c>
      <c r="J1132" s="5">
        <f t="shared" si="160"/>
        <v>0</v>
      </c>
      <c r="K1132" s="5">
        <f t="shared" si="161"/>
        <v>0</v>
      </c>
    </row>
    <row r="1133" spans="1:11" x14ac:dyDescent="0.2">
      <c r="A1133" s="20">
        <v>42915</v>
      </c>
      <c r="B1133" s="21">
        <v>2419.6999510000001</v>
      </c>
      <c r="C1133" s="3">
        <f t="shared" si="155"/>
        <v>-8.6372167487240945E-3</v>
      </c>
      <c r="D1133" s="29">
        <f t="shared" si="156"/>
        <v>7.4601513164440018E-5</v>
      </c>
      <c r="E1133" s="3">
        <f t="shared" si="157"/>
        <v>3.9103566453470523E-5</v>
      </c>
      <c r="F1133" s="29">
        <f t="shared" si="158"/>
        <v>6.2532844532669808E-3</v>
      </c>
      <c r="G1133" s="37">
        <f t="shared" si="153"/>
        <v>1.9774621729244414E-2</v>
      </c>
      <c r="H1133" s="35">
        <f t="shared" si="154"/>
        <v>-4.6002649219789554E-2</v>
      </c>
      <c r="I1133" s="35">
        <f t="shared" si="159"/>
        <v>1.4636048886899651E-2</v>
      </c>
      <c r="J1133" s="5">
        <f t="shared" si="160"/>
        <v>0</v>
      </c>
      <c r="K1133" s="5">
        <f t="shared" si="161"/>
        <v>0</v>
      </c>
    </row>
    <row r="1134" spans="1:11" x14ac:dyDescent="0.2">
      <c r="A1134" s="20">
        <v>42916</v>
      </c>
      <c r="B1134" s="21">
        <v>2423.4099120000001</v>
      </c>
      <c r="C1134" s="3">
        <f t="shared" si="155"/>
        <v>1.532057636772409E-3</v>
      </c>
      <c r="D1134" s="29">
        <f t="shared" si="156"/>
        <v>2.3472006023926587E-6</v>
      </c>
      <c r="E1134" s="3">
        <f t="shared" si="157"/>
        <v>4.9042991532541981E-5</v>
      </c>
      <c r="F1134" s="29">
        <f t="shared" si="158"/>
        <v>7.0030701504798579E-3</v>
      </c>
      <c r="G1134" s="37">
        <f t="shared" si="153"/>
        <v>2.2145652289454466E-2</v>
      </c>
      <c r="H1134" s="35">
        <f t="shared" si="154"/>
        <v>-5.1518491122820073E-2</v>
      </c>
      <c r="I1134" s="35">
        <f t="shared" si="159"/>
        <v>1.2925559121235353E-2</v>
      </c>
      <c r="J1134" s="5">
        <f t="shared" si="160"/>
        <v>0</v>
      </c>
      <c r="K1134" s="5">
        <f t="shared" si="161"/>
        <v>0</v>
      </c>
    </row>
    <row r="1135" spans="1:11" x14ac:dyDescent="0.2">
      <c r="A1135" s="20">
        <v>42919</v>
      </c>
      <c r="B1135" s="21">
        <v>2429.01001</v>
      </c>
      <c r="C1135" s="3">
        <f t="shared" si="155"/>
        <v>2.3081681207700998E-3</v>
      </c>
      <c r="D1135" s="29">
        <f t="shared" si="156"/>
        <v>5.3276400737393747E-6</v>
      </c>
      <c r="E1135" s="3">
        <f t="shared" si="157"/>
        <v>3.5968170072100166E-5</v>
      </c>
      <c r="F1135" s="29">
        <f t="shared" si="158"/>
        <v>5.9973469194386422E-3</v>
      </c>
      <c r="G1135" s="37">
        <f t="shared" si="153"/>
        <v>1.8965276183620469E-2</v>
      </c>
      <c r="H1135" s="35">
        <f t="shared" si="154"/>
        <v>-4.4119829930362869E-2</v>
      </c>
      <c r="I1135" s="35">
        <f t="shared" si="159"/>
        <v>1.68315935441057E-2</v>
      </c>
      <c r="J1135" s="5">
        <f t="shared" si="160"/>
        <v>0</v>
      </c>
      <c r="K1135" s="5">
        <f t="shared" si="161"/>
        <v>0</v>
      </c>
    </row>
    <row r="1136" spans="1:11" x14ac:dyDescent="0.2">
      <c r="A1136" s="20">
        <v>42921</v>
      </c>
      <c r="B1136" s="21">
        <v>2432.540039</v>
      </c>
      <c r="C1136" s="3">
        <f t="shared" si="155"/>
        <v>1.4522239141054789E-3</v>
      </c>
      <c r="D1136" s="29">
        <f t="shared" si="156"/>
        <v>2.1089542966998375E-6</v>
      </c>
      <c r="E1136" s="3">
        <f t="shared" si="157"/>
        <v>2.7388821672559144E-5</v>
      </c>
      <c r="F1136" s="29">
        <f t="shared" si="158"/>
        <v>5.2334330675531853E-3</v>
      </c>
      <c r="G1136" s="37">
        <f t="shared" si="153"/>
        <v>1.6549568475509913E-2</v>
      </c>
      <c r="H1136" s="35">
        <f t="shared" si="154"/>
        <v>-3.8500053439295807E-2</v>
      </c>
      <c r="I1136" s="35">
        <f t="shared" si="159"/>
        <v>2.6090909717712558E-2</v>
      </c>
      <c r="J1136" s="5">
        <f t="shared" si="160"/>
        <v>0</v>
      </c>
      <c r="K1136" s="5">
        <f t="shared" si="161"/>
        <v>0</v>
      </c>
    </row>
    <row r="1137" spans="1:11" x14ac:dyDescent="0.2">
      <c r="A1137" s="20">
        <v>42922</v>
      </c>
      <c r="B1137" s="21">
        <v>2409.75</v>
      </c>
      <c r="C1137" s="3">
        <f t="shared" si="155"/>
        <v>-9.4129872811729385E-3</v>
      </c>
      <c r="D1137" s="29">
        <f t="shared" si="156"/>
        <v>8.8604329555523503E-5</v>
      </c>
      <c r="E1137" s="3">
        <f t="shared" si="157"/>
        <v>2.031045880731854E-5</v>
      </c>
      <c r="F1137" s="29">
        <f t="shared" si="158"/>
        <v>4.5067126386445517E-3</v>
      </c>
      <c r="G1137" s="37">
        <f t="shared" si="153"/>
        <v>1.4251476697984157E-2</v>
      </c>
      <c r="H1137" s="35">
        <f t="shared" si="154"/>
        <v>-3.3153892518298027E-2</v>
      </c>
      <c r="I1137" s="35">
        <f t="shared" si="159"/>
        <v>1.9340257714913402E-2</v>
      </c>
      <c r="J1137" s="5">
        <f t="shared" si="160"/>
        <v>0</v>
      </c>
      <c r="K1137" s="5">
        <f t="shared" si="161"/>
        <v>0</v>
      </c>
    </row>
    <row r="1138" spans="1:11" x14ac:dyDescent="0.2">
      <c r="A1138" s="20">
        <v>42923</v>
      </c>
      <c r="B1138" s="21">
        <v>2425.179932</v>
      </c>
      <c r="C1138" s="3">
        <f t="shared" si="155"/>
        <v>6.3827127178005495E-3</v>
      </c>
      <c r="D1138" s="29">
        <f t="shared" si="156"/>
        <v>4.0739021637972878E-5</v>
      </c>
      <c r="E1138" s="3">
        <f t="shared" si="157"/>
        <v>3.9432742616815932E-5</v>
      </c>
      <c r="F1138" s="29">
        <f t="shared" si="158"/>
        <v>6.279549555248046E-3</v>
      </c>
      <c r="G1138" s="37">
        <f t="shared" si="153"/>
        <v>1.985767927448118E-2</v>
      </c>
      <c r="H1138" s="35">
        <f t="shared" si="154"/>
        <v>-4.6195869963574158E-2</v>
      </c>
      <c r="I1138" s="35">
        <f t="shared" si="159"/>
        <v>1.7348620597124231E-2</v>
      </c>
      <c r="J1138" s="5">
        <f t="shared" si="160"/>
        <v>0</v>
      </c>
      <c r="K1138" s="5">
        <f t="shared" si="161"/>
        <v>0</v>
      </c>
    </row>
    <row r="1139" spans="1:11" x14ac:dyDescent="0.2">
      <c r="A1139" s="20">
        <v>42926</v>
      </c>
      <c r="B1139" s="21">
        <v>2427.429932</v>
      </c>
      <c r="C1139" s="3">
        <f t="shared" si="155"/>
        <v>9.2733610337524723E-4</v>
      </c>
      <c r="D1139" s="29">
        <f t="shared" si="156"/>
        <v>8.5995224862318726E-7</v>
      </c>
      <c r="E1139" s="3">
        <f t="shared" si="157"/>
        <v>3.9798500742739876E-5</v>
      </c>
      <c r="F1139" s="29">
        <f t="shared" si="158"/>
        <v>6.3086052929898755E-3</v>
      </c>
      <c r="G1139" s="37">
        <f t="shared" si="153"/>
        <v>1.9949561584841877E-2</v>
      </c>
      <c r="H1139" s="35">
        <f t="shared" si="154"/>
        <v>-4.6409620180943724E-2</v>
      </c>
      <c r="I1139" s="35">
        <f t="shared" si="159"/>
        <v>2.1050515573523155E-2</v>
      </c>
      <c r="J1139" s="5">
        <f t="shared" si="160"/>
        <v>0</v>
      </c>
      <c r="K1139" s="5">
        <f t="shared" si="161"/>
        <v>0</v>
      </c>
    </row>
    <row r="1140" spans="1:11" x14ac:dyDescent="0.2">
      <c r="A1140" s="20">
        <v>42927</v>
      </c>
      <c r="B1140" s="21">
        <v>2425.530029</v>
      </c>
      <c r="C1140" s="3">
        <f t="shared" si="155"/>
        <v>-7.8298733652557018E-4</v>
      </c>
      <c r="D1140" s="29">
        <f t="shared" si="156"/>
        <v>6.1306916915940649E-7</v>
      </c>
      <c r="E1140" s="3">
        <f t="shared" si="157"/>
        <v>2.8895707164387202E-5</v>
      </c>
      <c r="F1140" s="29">
        <f t="shared" si="158"/>
        <v>5.3754727386888679E-3</v>
      </c>
      <c r="G1140" s="37">
        <f t="shared" si="153"/>
        <v>1.6998737354399943E-2</v>
      </c>
      <c r="H1140" s="35">
        <f t="shared" si="154"/>
        <v>-3.9544976505786936E-2</v>
      </c>
      <c r="I1140" s="35">
        <f t="shared" si="159"/>
        <v>1.4054088383285368E-2</v>
      </c>
      <c r="J1140" s="5">
        <f t="shared" si="160"/>
        <v>0</v>
      </c>
      <c r="K1140" s="5">
        <f t="shared" si="161"/>
        <v>0</v>
      </c>
    </row>
    <row r="1141" spans="1:11" x14ac:dyDescent="0.2">
      <c r="A1141" s="20">
        <v>42928</v>
      </c>
      <c r="B1141" s="21">
        <v>2443.25</v>
      </c>
      <c r="C1141" s="3">
        <f t="shared" si="155"/>
        <v>7.2790510702173033E-3</v>
      </c>
      <c r="D1141" s="29">
        <f t="shared" si="156"/>
        <v>5.2984584482831667E-5</v>
      </c>
      <c r="E1141" s="3">
        <f t="shared" si="157"/>
        <v>2.097656852572342E-5</v>
      </c>
      <c r="F1141" s="29">
        <f t="shared" si="158"/>
        <v>4.580018397967788E-3</v>
      </c>
      <c r="G1141" s="37">
        <f t="shared" si="153"/>
        <v>1.4483289863053707E-2</v>
      </c>
      <c r="H1141" s="35">
        <f t="shared" si="154"/>
        <v>-3.369317058203225E-2</v>
      </c>
      <c r="I1141" s="35">
        <f t="shared" si="159"/>
        <v>1.1208097424428133E-2</v>
      </c>
      <c r="J1141" s="5">
        <f t="shared" si="160"/>
        <v>0</v>
      </c>
      <c r="K1141" s="5">
        <f t="shared" si="161"/>
        <v>0</v>
      </c>
    </row>
    <row r="1142" spans="1:11" x14ac:dyDescent="0.2">
      <c r="A1142" s="20">
        <v>42929</v>
      </c>
      <c r="B1142" s="21">
        <v>2447.830078</v>
      </c>
      <c r="C1142" s="3">
        <f t="shared" si="155"/>
        <v>1.8728294224074943E-3</v>
      </c>
      <c r="D1142" s="29">
        <f t="shared" si="156"/>
        <v>3.5074900454351887E-6</v>
      </c>
      <c r="E1142" s="3">
        <f t="shared" si="157"/>
        <v>2.9938812993713729E-5</v>
      </c>
      <c r="F1142" s="29">
        <f t="shared" si="158"/>
        <v>5.4716371401723751E-3</v>
      </c>
      <c r="G1142" s="37">
        <f t="shared" si="153"/>
        <v>1.7302835892914703E-2</v>
      </c>
      <c r="H1142" s="35">
        <f t="shared" si="154"/>
        <v>-4.0252415494359671E-2</v>
      </c>
      <c r="I1142" s="35">
        <f t="shared" si="159"/>
        <v>5.2034654231870748E-3</v>
      </c>
      <c r="J1142" s="5">
        <f t="shared" si="160"/>
        <v>0</v>
      </c>
      <c r="K1142" s="5">
        <f t="shared" si="161"/>
        <v>0</v>
      </c>
    </row>
    <row r="1143" spans="1:11" x14ac:dyDescent="0.2">
      <c r="A1143" s="20">
        <v>42930</v>
      </c>
      <c r="B1143" s="21">
        <v>2459.2700199999999</v>
      </c>
      <c r="C1143" s="3">
        <f t="shared" si="155"/>
        <v>4.6626164116802295E-3</v>
      </c>
      <c r="D1143" s="29">
        <f t="shared" si="156"/>
        <v>2.1739991802469819E-5</v>
      </c>
      <c r="E1143" s="3">
        <f t="shared" si="157"/>
        <v>2.2538042568195737E-5</v>
      </c>
      <c r="F1143" s="29">
        <f t="shared" si="158"/>
        <v>4.7474248354445522E-3</v>
      </c>
      <c r="G1143" s="37">
        <f t="shared" si="153"/>
        <v>1.5012675500454853E-2</v>
      </c>
      <c r="H1143" s="35">
        <f t="shared" si="154"/>
        <v>-3.4924705734148159E-2</v>
      </c>
      <c r="I1143" s="35">
        <f t="shared" si="159"/>
        <v>4.5279687749102942E-3</v>
      </c>
      <c r="J1143" s="5">
        <f t="shared" si="160"/>
        <v>0</v>
      </c>
      <c r="K1143" s="5">
        <f t="shared" si="161"/>
        <v>0</v>
      </c>
    </row>
    <row r="1144" spans="1:11" x14ac:dyDescent="0.2">
      <c r="A1144" s="20">
        <v>42933</v>
      </c>
      <c r="B1144" s="21">
        <v>2459.139893</v>
      </c>
      <c r="C1144" s="3">
        <f t="shared" si="155"/>
        <v>-5.2914255758300215E-5</v>
      </c>
      <c r="D1144" s="29">
        <f t="shared" si="156"/>
        <v>2.7999184624548075E-9</v>
      </c>
      <c r="E1144" s="3">
        <f t="shared" si="157"/>
        <v>2.2314588353792481E-5</v>
      </c>
      <c r="F1144" s="29">
        <f t="shared" si="158"/>
        <v>4.7238319565573545E-3</v>
      </c>
      <c r="G1144" s="37">
        <f t="shared" si="153"/>
        <v>1.4938068266610809E-2</v>
      </c>
      <c r="H1144" s="35">
        <f t="shared" si="154"/>
        <v>-3.4751143354306999E-2</v>
      </c>
      <c r="I1144" s="35">
        <f t="shared" si="159"/>
        <v>6.3764112639796023E-3</v>
      </c>
      <c r="J1144" s="5">
        <f t="shared" si="160"/>
        <v>0</v>
      </c>
      <c r="K1144" s="5">
        <f t="shared" si="161"/>
        <v>0</v>
      </c>
    </row>
    <row r="1145" spans="1:11" x14ac:dyDescent="0.2">
      <c r="A1145" s="20">
        <v>42934</v>
      </c>
      <c r="B1145" s="21">
        <v>2460.610107</v>
      </c>
      <c r="C1145" s="3">
        <f t="shared" si="155"/>
        <v>5.9767835510570659E-4</v>
      </c>
      <c r="D1145" s="29">
        <f t="shared" si="156"/>
        <v>3.5721941616186309E-7</v>
      </c>
      <c r="E1145" s="3">
        <f t="shared" si="157"/>
        <v>1.6067287591900073E-5</v>
      </c>
      <c r="F1145" s="29">
        <f t="shared" si="158"/>
        <v>4.0084021245254415E-3</v>
      </c>
      <c r="G1145" s="37">
        <f t="shared" si="153"/>
        <v>1.2675680491358275E-2</v>
      </c>
      <c r="H1145" s="35">
        <f t="shared" si="154"/>
        <v>-2.9488042363092284E-2</v>
      </c>
      <c r="I1145" s="35">
        <f t="shared" si="159"/>
        <v>1.510680050486579E-3</v>
      </c>
      <c r="J1145" s="5">
        <f t="shared" si="160"/>
        <v>0</v>
      </c>
      <c r="K1145" s="5">
        <f t="shared" si="161"/>
        <v>0</v>
      </c>
    </row>
    <row r="1146" spans="1:11" x14ac:dyDescent="0.2">
      <c r="A1146" s="20">
        <v>42935</v>
      </c>
      <c r="B1146" s="21">
        <v>2473.830078</v>
      </c>
      <c r="C1146" s="3">
        <f t="shared" si="155"/>
        <v>5.3582583369758633E-3</v>
      </c>
      <c r="D1146" s="29">
        <f t="shared" si="156"/>
        <v>2.8710932405771344E-5</v>
      </c>
      <c r="E1146" s="3">
        <f t="shared" si="157"/>
        <v>1.1668468502693374E-5</v>
      </c>
      <c r="F1146" s="29">
        <f t="shared" si="158"/>
        <v>3.4159140069230922E-3</v>
      </c>
      <c r="G1146" s="37">
        <f t="shared" si="153"/>
        <v>1.0802068553149149E-2</v>
      </c>
      <c r="H1146" s="35">
        <f t="shared" si="154"/>
        <v>-2.5129369213861944E-2</v>
      </c>
      <c r="I1146" s="35">
        <f t="shared" si="159"/>
        <v>-5.2169057608423533E-4</v>
      </c>
      <c r="J1146" s="5">
        <f t="shared" si="160"/>
        <v>0</v>
      </c>
      <c r="K1146" s="5">
        <f t="shared" si="161"/>
        <v>0</v>
      </c>
    </row>
    <row r="1147" spans="1:11" x14ac:dyDescent="0.2">
      <c r="A1147" s="20">
        <v>42936</v>
      </c>
      <c r="B1147" s="21">
        <v>2473.4499510000001</v>
      </c>
      <c r="C1147" s="3">
        <f t="shared" si="155"/>
        <v>-1.5367110756601694E-4</v>
      </c>
      <c r="D1147" s="29">
        <f t="shared" si="156"/>
        <v>2.3614809300566348E-8</v>
      </c>
      <c r="E1147" s="3">
        <f t="shared" si="157"/>
        <v>1.6440358395555206E-5</v>
      </c>
      <c r="F1147" s="29">
        <f t="shared" si="158"/>
        <v>4.0546711821743582E-3</v>
      </c>
      <c r="G1147" s="37">
        <f t="shared" si="153"/>
        <v>1.2821996098718487E-2</v>
      </c>
      <c r="H1147" s="35">
        <f t="shared" si="154"/>
        <v>-2.9828423365213706E-2</v>
      </c>
      <c r="I1147" s="35">
        <f t="shared" si="159"/>
        <v>1.7335701202287248E-3</v>
      </c>
      <c r="J1147" s="5">
        <f t="shared" si="160"/>
        <v>0</v>
      </c>
      <c r="K1147" s="5">
        <f t="shared" si="161"/>
        <v>0</v>
      </c>
    </row>
    <row r="1148" spans="1:11" x14ac:dyDescent="0.2">
      <c r="A1148" s="20">
        <v>42937</v>
      </c>
      <c r="B1148" s="21">
        <v>2472.540039</v>
      </c>
      <c r="C1148" s="3">
        <f t="shared" si="155"/>
        <v>-3.6793928499852593E-4</v>
      </c>
      <c r="D1148" s="29">
        <f t="shared" si="156"/>
        <v>1.3537931744522648E-7</v>
      </c>
      <c r="E1148" s="3">
        <f t="shared" si="157"/>
        <v>1.1843670191403906E-5</v>
      </c>
      <c r="F1148" s="29">
        <f t="shared" si="158"/>
        <v>3.4414633793495328E-3</v>
      </c>
      <c r="G1148" s="37">
        <f t="shared" si="153"/>
        <v>1.0882862762804604E-2</v>
      </c>
      <c r="H1148" s="35">
        <f t="shared" si="154"/>
        <v>-2.5317324651728722E-2</v>
      </c>
      <c r="I1148" s="35">
        <f t="shared" si="159"/>
        <v>4.4437157853043979E-3</v>
      </c>
      <c r="J1148" s="5">
        <f t="shared" si="160"/>
        <v>0</v>
      </c>
      <c r="K1148" s="5">
        <f t="shared" si="161"/>
        <v>0</v>
      </c>
    </row>
    <row r="1149" spans="1:11" x14ac:dyDescent="0.2">
      <c r="A1149" s="20">
        <v>42940</v>
      </c>
      <c r="B1149" s="21">
        <v>2469.9099120000001</v>
      </c>
      <c r="C1149" s="3">
        <f t="shared" si="155"/>
        <v>-1.0643010144140571E-3</v>
      </c>
      <c r="D1149" s="29">
        <f t="shared" si="156"/>
        <v>1.1327366492827911E-6</v>
      </c>
      <c r="E1149" s="3">
        <f t="shared" si="157"/>
        <v>8.5653487466954763E-6</v>
      </c>
      <c r="F1149" s="29">
        <f t="shared" si="158"/>
        <v>2.9266617069103624E-3</v>
      </c>
      <c r="G1149" s="37">
        <f t="shared" si="153"/>
        <v>9.2549169346328973E-3</v>
      </c>
      <c r="H1149" s="35">
        <f t="shared" si="154"/>
        <v>-2.1530156335307814E-2</v>
      </c>
      <c r="I1149" s="35">
        <f t="shared" si="159"/>
        <v>-8.9254399036123159E-4</v>
      </c>
      <c r="J1149" s="5">
        <f t="shared" si="160"/>
        <v>0</v>
      </c>
      <c r="K1149" s="5">
        <f t="shared" si="161"/>
        <v>0</v>
      </c>
    </row>
    <row r="1150" spans="1:11" x14ac:dyDescent="0.2">
      <c r="A1150" s="20">
        <v>42941</v>
      </c>
      <c r="B1150" s="21">
        <v>2477.1298830000001</v>
      </c>
      <c r="C1150" s="3">
        <f t="shared" si="155"/>
        <v>2.9189076398735176E-3</v>
      </c>
      <c r="D1150" s="29">
        <f t="shared" si="156"/>
        <v>8.5200218101119878E-6</v>
      </c>
      <c r="E1150" s="3">
        <f t="shared" si="157"/>
        <v>6.4842173594199247E-6</v>
      </c>
      <c r="F1150" s="29">
        <f t="shared" si="158"/>
        <v>2.5464126451578747E-3</v>
      </c>
      <c r="G1150" s="37">
        <f t="shared" si="153"/>
        <v>8.0524638213530179E-3</v>
      </c>
      <c r="H1150" s="35">
        <f t="shared" si="154"/>
        <v>-1.8732832091595378E-2</v>
      </c>
      <c r="I1150" s="35">
        <f t="shared" si="159"/>
        <v>-1.5388425240908813E-3</v>
      </c>
      <c r="J1150" s="5">
        <f t="shared" si="160"/>
        <v>0</v>
      </c>
      <c r="K1150" s="5">
        <f t="shared" si="161"/>
        <v>0</v>
      </c>
    </row>
    <row r="1151" spans="1:11" x14ac:dyDescent="0.2">
      <c r="A1151" s="20">
        <v>42942</v>
      </c>
      <c r="B1151" s="21">
        <v>2477.830078</v>
      </c>
      <c r="C1151" s="3">
        <f t="shared" si="155"/>
        <v>2.8262387997962017E-4</v>
      </c>
      <c r="D1151" s="29">
        <f t="shared" si="156"/>
        <v>7.9876257534734744E-8</v>
      </c>
      <c r="E1151" s="3">
        <f t="shared" si="157"/>
        <v>7.0542426056137029E-6</v>
      </c>
      <c r="F1151" s="29">
        <f t="shared" si="158"/>
        <v>2.6559824181672785E-3</v>
      </c>
      <c r="G1151" s="37">
        <f t="shared" si="153"/>
        <v>8.3989538667703766E-3</v>
      </c>
      <c r="H1151" s="35">
        <f t="shared" si="154"/>
        <v>-1.9538888472128365E-2</v>
      </c>
      <c r="I1151" s="35">
        <f t="shared" si="159"/>
        <v>-1.5145899552217911E-2</v>
      </c>
      <c r="J1151" s="5">
        <f t="shared" si="160"/>
        <v>0</v>
      </c>
      <c r="K1151" s="5">
        <f t="shared" si="161"/>
        <v>0</v>
      </c>
    </row>
    <row r="1152" spans="1:11" x14ac:dyDescent="0.2">
      <c r="A1152" s="20">
        <v>42943</v>
      </c>
      <c r="B1152" s="21">
        <v>2475.419922</v>
      </c>
      <c r="C1152" s="3">
        <f t="shared" si="155"/>
        <v>-9.7316153644986159E-4</v>
      </c>
      <c r="D1152" s="29">
        <f t="shared" si="156"/>
        <v>9.4704337602545525E-7</v>
      </c>
      <c r="E1152" s="3">
        <f t="shared" si="157"/>
        <v>5.101420028151592E-6</v>
      </c>
      <c r="F1152" s="29">
        <f t="shared" si="158"/>
        <v>2.258632335762417E-3</v>
      </c>
      <c r="G1152" s="37">
        <f t="shared" si="153"/>
        <v>7.1424225779154176E-3</v>
      </c>
      <c r="H1152" s="35">
        <f t="shared" si="154"/>
        <v>-1.6615759579634834E-2</v>
      </c>
      <c r="I1152" s="35">
        <f t="shared" si="159"/>
        <v>-1.2529127007508786E-2</v>
      </c>
      <c r="J1152" s="5">
        <f t="shared" si="160"/>
        <v>0</v>
      </c>
      <c r="K1152" s="5">
        <f t="shared" si="161"/>
        <v>0</v>
      </c>
    </row>
    <row r="1153" spans="1:11" x14ac:dyDescent="0.2">
      <c r="A1153" s="20">
        <v>42944</v>
      </c>
      <c r="B1153" s="21">
        <v>2472.1000979999999</v>
      </c>
      <c r="C1153" s="3">
        <f t="shared" si="155"/>
        <v>-1.3420155895607954E-3</v>
      </c>
      <c r="D1153" s="29">
        <f t="shared" si="156"/>
        <v>1.8010058426242091E-6</v>
      </c>
      <c r="E1153" s="3">
        <f t="shared" si="157"/>
        <v>3.938194565556274E-6</v>
      </c>
      <c r="F1153" s="29">
        <f t="shared" si="158"/>
        <v>1.9844884896507396E-3</v>
      </c>
      <c r="G1153" s="37">
        <f t="shared" si="153"/>
        <v>6.2755036176838225E-3</v>
      </c>
      <c r="H1153" s="35">
        <f t="shared" si="154"/>
        <v>-1.4599004499534366E-2</v>
      </c>
      <c r="I1153" s="35">
        <f t="shared" si="159"/>
        <v>-1.8070646658630205E-3</v>
      </c>
      <c r="J1153" s="5">
        <f t="shared" si="160"/>
        <v>0</v>
      </c>
      <c r="K1153" s="5">
        <f t="shared" si="161"/>
        <v>0</v>
      </c>
    </row>
    <row r="1154" spans="1:11" x14ac:dyDescent="0.2">
      <c r="A1154" s="20">
        <v>42947</v>
      </c>
      <c r="B1154" s="21">
        <v>2470.3000489999999</v>
      </c>
      <c r="C1154" s="3">
        <f t="shared" si="155"/>
        <v>-7.2841090403496719E-4</v>
      </c>
      <c r="D1154" s="29">
        <f t="shared" si="156"/>
        <v>5.3058244511703815E-7</v>
      </c>
      <c r="E1154" s="3">
        <f t="shared" si="157"/>
        <v>3.3397817231352958E-6</v>
      </c>
      <c r="F1154" s="29">
        <f t="shared" si="158"/>
        <v>1.8275069693807725E-3</v>
      </c>
      <c r="G1154" s="37">
        <f t="shared" si="153"/>
        <v>5.7790844630748357E-3</v>
      </c>
      <c r="H1154" s="35">
        <f t="shared" si="154"/>
        <v>-1.3444160854576597E-2</v>
      </c>
      <c r="I1154" s="35">
        <f t="shared" si="159"/>
        <v>-4.7521180524506155E-3</v>
      </c>
      <c r="J1154" s="5">
        <f t="shared" si="160"/>
        <v>0</v>
      </c>
      <c r="K1154" s="5">
        <f t="shared" si="161"/>
        <v>0</v>
      </c>
    </row>
    <row r="1155" spans="1:11" x14ac:dyDescent="0.2">
      <c r="A1155" s="20">
        <v>42948</v>
      </c>
      <c r="B1155" s="21">
        <v>2476.3500979999999</v>
      </c>
      <c r="C1155" s="3">
        <f t="shared" si="155"/>
        <v>2.4461208441749348E-3</v>
      </c>
      <c r="D1155" s="29">
        <f t="shared" si="156"/>
        <v>5.9835071843070954E-6</v>
      </c>
      <c r="E1155" s="3">
        <f t="shared" si="157"/>
        <v>2.5532059252901835E-6</v>
      </c>
      <c r="F1155" s="29">
        <f t="shared" si="158"/>
        <v>1.5978754411061532E-3</v>
      </c>
      <c r="G1155" s="37">
        <f t="shared" si="153"/>
        <v>5.052925811141684E-3</v>
      </c>
      <c r="H1155" s="35">
        <f t="shared" si="154"/>
        <v>-1.1754863218435547E-2</v>
      </c>
      <c r="I1155" s="35">
        <f t="shared" si="159"/>
        <v>-3.82554965235861E-3</v>
      </c>
      <c r="J1155" s="5">
        <f t="shared" si="160"/>
        <v>0</v>
      </c>
      <c r="K1155" s="5">
        <f t="shared" si="161"/>
        <v>0</v>
      </c>
    </row>
    <row r="1156" spans="1:11" x14ac:dyDescent="0.2">
      <c r="A1156" s="20">
        <v>42949</v>
      </c>
      <c r="B1156" s="21">
        <v>2477.570068</v>
      </c>
      <c r="C1156" s="3">
        <f t="shared" si="155"/>
        <v>4.9252712348291973E-4</v>
      </c>
      <c r="D1156" s="29">
        <f t="shared" si="156"/>
        <v>2.4258296736635928E-7</v>
      </c>
      <c r="E1156" s="3">
        <f t="shared" si="157"/>
        <v>3.5136902778149187E-6</v>
      </c>
      <c r="F1156" s="29">
        <f t="shared" si="158"/>
        <v>1.8744840030832269E-3</v>
      </c>
      <c r="G1156" s="37">
        <f t="shared" si="153"/>
        <v>5.9276388872930843E-3</v>
      </c>
      <c r="H1156" s="35">
        <f t="shared" si="154"/>
        <v>-1.3789750123536082E-2</v>
      </c>
      <c r="I1156" s="35">
        <f t="shared" si="159"/>
        <v>-1.7196850138032509E-2</v>
      </c>
      <c r="J1156" s="5">
        <f t="shared" si="160"/>
        <v>1</v>
      </c>
      <c r="K1156" s="5">
        <f t="shared" si="161"/>
        <v>0</v>
      </c>
    </row>
    <row r="1157" spans="1:11" x14ac:dyDescent="0.2">
      <c r="A1157" s="20">
        <v>42950</v>
      </c>
      <c r="B1157" s="21">
        <v>2472.1599120000001</v>
      </c>
      <c r="C1157" s="3">
        <f t="shared" si="155"/>
        <v>-2.1860417341370017E-3</v>
      </c>
      <c r="D1157" s="29">
        <f t="shared" si="156"/>
        <v>4.7787784633887096E-6</v>
      </c>
      <c r="E1157" s="3">
        <f t="shared" si="157"/>
        <v>2.5977802308893219E-6</v>
      </c>
      <c r="F1157" s="29">
        <f t="shared" si="158"/>
        <v>1.6117630815009141E-3</v>
      </c>
      <c r="G1157" s="37">
        <f t="shared" si="153"/>
        <v>5.0968423861144875E-3</v>
      </c>
      <c r="H1157" s="35">
        <f t="shared" si="154"/>
        <v>-1.1857028449258684E-2</v>
      </c>
      <c r="I1157" s="35">
        <f t="shared" si="159"/>
        <v>-2.0921225236288876E-2</v>
      </c>
      <c r="J1157" s="5">
        <f t="shared" si="160"/>
        <v>1</v>
      </c>
      <c r="K1157" s="5">
        <f t="shared" si="161"/>
        <v>1</v>
      </c>
    </row>
    <row r="1158" spans="1:11" x14ac:dyDescent="0.2">
      <c r="A1158" s="20">
        <v>42951</v>
      </c>
      <c r="B1158" s="21">
        <v>2476.830078</v>
      </c>
      <c r="C1158" s="3">
        <f t="shared" si="155"/>
        <v>1.8873214113143176E-3</v>
      </c>
      <c r="D1158" s="29">
        <f t="shared" si="156"/>
        <v>3.5619821096054678E-6</v>
      </c>
      <c r="E1158" s="3">
        <f t="shared" si="157"/>
        <v>3.2084597359891507E-6</v>
      </c>
      <c r="F1158" s="29">
        <f t="shared" si="158"/>
        <v>1.7912173893721416E-3</v>
      </c>
      <c r="G1158" s="37">
        <f t="shared" si="153"/>
        <v>5.6643267349166491E-3</v>
      </c>
      <c r="H1158" s="35">
        <f t="shared" si="154"/>
        <v>-1.3177194457646044E-2</v>
      </c>
      <c r="I1158" s="35">
        <f t="shared" si="159"/>
        <v>-2.1405094320456633E-2</v>
      </c>
      <c r="J1158" s="5">
        <f t="shared" si="160"/>
        <v>1</v>
      </c>
      <c r="K1158" s="5">
        <f t="shared" si="161"/>
        <v>1</v>
      </c>
    </row>
    <row r="1159" spans="1:11" x14ac:dyDescent="0.2">
      <c r="A1159" s="20">
        <v>42954</v>
      </c>
      <c r="B1159" s="21">
        <v>2480.9099120000001</v>
      </c>
      <c r="C1159" s="3">
        <f t="shared" si="155"/>
        <v>1.6458446506615104E-3</v>
      </c>
      <c r="D1159" s="29">
        <f t="shared" si="156"/>
        <v>2.7088046141111094E-6</v>
      </c>
      <c r="E1159" s="3">
        <f t="shared" si="157"/>
        <v>3.3074460006017194E-6</v>
      </c>
      <c r="F1159" s="29">
        <f t="shared" si="158"/>
        <v>1.8186385019023762E-3</v>
      </c>
      <c r="G1159" s="37">
        <f t="shared" si="153"/>
        <v>5.7510399064879736E-3</v>
      </c>
      <c r="H1159" s="35">
        <f t="shared" si="154"/>
        <v>-1.3378919459982333E-2</v>
      </c>
      <c r="I1159" s="35">
        <f t="shared" si="159"/>
        <v>-9.0960467512618288E-3</v>
      </c>
      <c r="J1159" s="5">
        <f t="shared" si="160"/>
        <v>0</v>
      </c>
      <c r="K1159" s="5">
        <f t="shared" si="161"/>
        <v>0</v>
      </c>
    </row>
    <row r="1160" spans="1:11" x14ac:dyDescent="0.2">
      <c r="A1160" s="20">
        <v>42955</v>
      </c>
      <c r="B1160" s="21">
        <v>2474.919922</v>
      </c>
      <c r="C1160" s="3">
        <f t="shared" si="155"/>
        <v>-2.4173521357919855E-3</v>
      </c>
      <c r="D1160" s="29">
        <f t="shared" si="156"/>
        <v>5.8435913484180741E-6</v>
      </c>
      <c r="E1160" s="3">
        <f t="shared" si="157"/>
        <v>3.1398264123843485E-6</v>
      </c>
      <c r="F1160" s="29">
        <f t="shared" si="158"/>
        <v>1.7719555334105731E-3</v>
      </c>
      <c r="G1160" s="37">
        <f t="shared" si="153"/>
        <v>5.6034153981159998E-3</v>
      </c>
      <c r="H1160" s="35">
        <f t="shared" si="154"/>
        <v>-1.3035493498774867E-2</v>
      </c>
      <c r="I1160" s="35">
        <f t="shared" si="159"/>
        <v>-1.219194235128849E-2</v>
      </c>
      <c r="J1160" s="5">
        <f t="shared" si="160"/>
        <v>0</v>
      </c>
      <c r="K1160" s="5">
        <f t="shared" si="161"/>
        <v>0</v>
      </c>
    </row>
    <row r="1161" spans="1:11" x14ac:dyDescent="0.2">
      <c r="A1161" s="20">
        <v>42956</v>
      </c>
      <c r="B1161" s="21">
        <v>2474.0200199999999</v>
      </c>
      <c r="C1161" s="3">
        <f t="shared" si="155"/>
        <v>-3.6367465375007732E-4</v>
      </c>
      <c r="D1161" s="29">
        <f t="shared" si="156"/>
        <v>1.3225925378023864E-7</v>
      </c>
      <c r="E1161" s="3">
        <f t="shared" si="157"/>
        <v>3.8968805944737917E-6</v>
      </c>
      <c r="F1161" s="29">
        <f t="shared" si="158"/>
        <v>1.9740518216282447E-3</v>
      </c>
      <c r="G1161" s="37">
        <f t="shared" si="153"/>
        <v>6.2424999755496926E-3</v>
      </c>
      <c r="H1161" s="35">
        <f t="shared" si="154"/>
        <v>-1.4522226546820028E-2</v>
      </c>
      <c r="I1161" s="35">
        <f t="shared" si="159"/>
        <v>3.1165961344383484E-4</v>
      </c>
      <c r="J1161" s="5">
        <f t="shared" si="160"/>
        <v>0</v>
      </c>
      <c r="K1161" s="5">
        <f t="shared" si="161"/>
        <v>0</v>
      </c>
    </row>
    <row r="1162" spans="1:11" x14ac:dyDescent="0.2">
      <c r="A1162" s="20">
        <v>42957</v>
      </c>
      <c r="B1162" s="21">
        <v>2438.209961</v>
      </c>
      <c r="C1162" s="3">
        <f t="shared" si="155"/>
        <v>-1.4580218564576908E-2</v>
      </c>
      <c r="D1162" s="29">
        <f t="shared" si="156"/>
        <v>2.1258277339083312E-4</v>
      </c>
      <c r="E1162" s="3">
        <f t="shared" si="157"/>
        <v>2.8427866190795969E-6</v>
      </c>
      <c r="F1162" s="29">
        <f t="shared" si="158"/>
        <v>1.6860565290284892E-3</v>
      </c>
      <c r="G1162" s="37">
        <f t="shared" si="153"/>
        <v>5.3317788955278304E-3</v>
      </c>
      <c r="H1162" s="35">
        <f t="shared" si="154"/>
        <v>-1.240357249846699E-2</v>
      </c>
      <c r="I1162" s="35">
        <f t="shared" si="159"/>
        <v>7.0837427586422199E-4</v>
      </c>
      <c r="J1162" s="5">
        <f t="shared" si="160"/>
        <v>0</v>
      </c>
      <c r="K1162" s="5">
        <f t="shared" si="161"/>
        <v>0</v>
      </c>
    </row>
    <row r="1163" spans="1:11" x14ac:dyDescent="0.2">
      <c r="A1163" s="20">
        <v>42958</v>
      </c>
      <c r="B1163" s="21">
        <v>2441.320068</v>
      </c>
      <c r="C1163" s="3">
        <f t="shared" si="155"/>
        <v>1.2747569551484817E-3</v>
      </c>
      <c r="D1163" s="29">
        <f t="shared" si="156"/>
        <v>1.6250052946994282E-6</v>
      </c>
      <c r="E1163" s="3">
        <f t="shared" si="157"/>
        <v>6.1569982915170594E-5</v>
      </c>
      <c r="F1163" s="29">
        <f t="shared" si="158"/>
        <v>7.8466542497532404E-3</v>
      </c>
      <c r="G1163" s="37">
        <f t="shared" si="153"/>
        <v>2.4813299441059949E-2</v>
      </c>
      <c r="H1163" s="35">
        <f t="shared" si="154"/>
        <v>-5.7724366402648594E-2</v>
      </c>
      <c r="I1163" s="35">
        <f t="shared" si="159"/>
        <v>-8.7983238546917256E-3</v>
      </c>
      <c r="J1163" s="5">
        <f t="shared" si="160"/>
        <v>0</v>
      </c>
      <c r="K1163" s="5">
        <f t="shared" si="161"/>
        <v>0</v>
      </c>
    </row>
    <row r="1164" spans="1:11" x14ac:dyDescent="0.2">
      <c r="A1164" s="20">
        <v>42961</v>
      </c>
      <c r="B1164" s="21">
        <v>2465.8400879999999</v>
      </c>
      <c r="C1164" s="3">
        <f t="shared" si="155"/>
        <v>9.9936514376108582E-3</v>
      </c>
      <c r="D1164" s="29">
        <f t="shared" si="156"/>
        <v>9.9873069056461569E-5</v>
      </c>
      <c r="E1164" s="3">
        <f t="shared" si="157"/>
        <v>4.4785389181438668E-5</v>
      </c>
      <c r="F1164" s="29">
        <f t="shared" si="158"/>
        <v>6.6921886689960157E-3</v>
      </c>
      <c r="G1164" s="37">
        <f t="shared" si="153"/>
        <v>2.1162558725598062E-2</v>
      </c>
      <c r="H1164" s="35">
        <f t="shared" si="154"/>
        <v>-4.9231473500559494E-2</v>
      </c>
      <c r="I1164" s="35">
        <f t="shared" si="159"/>
        <v>-7.4569243841215074E-3</v>
      </c>
      <c r="J1164" s="5">
        <f t="shared" si="160"/>
        <v>0</v>
      </c>
      <c r="K1164" s="5">
        <f t="shared" si="161"/>
        <v>0</v>
      </c>
    </row>
    <row r="1165" spans="1:11" x14ac:dyDescent="0.2">
      <c r="A1165" s="20">
        <v>42962</v>
      </c>
      <c r="B1165" s="21">
        <v>2464.610107</v>
      </c>
      <c r="C1165" s="3">
        <f t="shared" si="155"/>
        <v>-4.9893254241267825E-4</v>
      </c>
      <c r="D1165" s="29">
        <f t="shared" si="156"/>
        <v>2.4893368187837899E-7</v>
      </c>
      <c r="E1165" s="3">
        <f t="shared" si="157"/>
        <v>6.0209939546445079E-5</v>
      </c>
      <c r="F1165" s="29">
        <f t="shared" si="158"/>
        <v>7.759506398376451E-3</v>
      </c>
      <c r="G1165" s="37">
        <f t="shared" si="153"/>
        <v>2.4537713737519454E-2</v>
      </c>
      <c r="H1165" s="35">
        <f t="shared" si="154"/>
        <v>-5.7083258187101117E-2</v>
      </c>
      <c r="I1165" s="35">
        <f t="shared" si="159"/>
        <v>-4.2714881453897189E-3</v>
      </c>
      <c r="J1165" s="5">
        <f t="shared" si="160"/>
        <v>0</v>
      </c>
      <c r="K1165" s="5">
        <f t="shared" si="161"/>
        <v>0</v>
      </c>
    </row>
    <row r="1166" spans="1:11" x14ac:dyDescent="0.2">
      <c r="A1166" s="20">
        <v>42963</v>
      </c>
      <c r="B1166" s="21">
        <v>2468.110107</v>
      </c>
      <c r="C1166" s="3">
        <f t="shared" si="155"/>
        <v>1.4190955235749438E-3</v>
      </c>
      <c r="D1166" s="29">
        <f t="shared" si="156"/>
        <v>2.013832105030444E-6</v>
      </c>
      <c r="E1166" s="3">
        <f t="shared" si="157"/>
        <v>4.3420857904366397E-5</v>
      </c>
      <c r="F1166" s="29">
        <f t="shared" si="158"/>
        <v>6.589450500942123E-3</v>
      </c>
      <c r="G1166" s="37">
        <f t="shared" si="153"/>
        <v>2.0837672111914615E-2</v>
      </c>
      <c r="H1166" s="35">
        <f t="shared" si="154"/>
        <v>-4.8475674217512678E-2</v>
      </c>
      <c r="I1166" s="35">
        <f t="shared" si="159"/>
        <v>1.6990527475552644E-2</v>
      </c>
      <c r="J1166" s="5">
        <f t="shared" si="160"/>
        <v>0</v>
      </c>
      <c r="K1166" s="5">
        <f t="shared" si="161"/>
        <v>0</v>
      </c>
    </row>
    <row r="1167" spans="1:11" x14ac:dyDescent="0.2">
      <c r="A1167" s="20">
        <v>42964</v>
      </c>
      <c r="B1167" s="21">
        <v>2430.01001</v>
      </c>
      <c r="C1167" s="3">
        <f t="shared" si="155"/>
        <v>-1.5557342219810788E-2</v>
      </c>
      <c r="D1167" s="29">
        <f t="shared" si="156"/>
        <v>2.4203089694430725E-4</v>
      </c>
      <c r="E1167" s="3">
        <f t="shared" si="157"/>
        <v>3.1826890680552333E-5</v>
      </c>
      <c r="F1167" s="29">
        <f t="shared" si="158"/>
        <v>5.6415326535040394E-3</v>
      </c>
      <c r="G1167" s="37">
        <f t="shared" si="153"/>
        <v>1.7840092679286264E-2</v>
      </c>
      <c r="H1167" s="35">
        <f t="shared" si="154"/>
        <v>-4.1502261677149169E-2</v>
      </c>
      <c r="I1167" s="35">
        <f t="shared" si="159"/>
        <v>2.0808159413307992E-2</v>
      </c>
      <c r="J1167" s="5">
        <f t="shared" si="160"/>
        <v>0</v>
      </c>
      <c r="K1167" s="5">
        <f t="shared" si="161"/>
        <v>0</v>
      </c>
    </row>
    <row r="1168" spans="1:11" x14ac:dyDescent="0.2">
      <c r="A1168" s="20">
        <v>42965</v>
      </c>
      <c r="B1168" s="21">
        <v>2425.5500489999999</v>
      </c>
      <c r="C1168" s="3">
        <f t="shared" si="155"/>
        <v>-1.8370536869419727E-3</v>
      </c>
      <c r="D1168" s="29">
        <f t="shared" si="156"/>
        <v>3.3747662487070953E-6</v>
      </c>
      <c r="E1168" s="3">
        <f t="shared" si="157"/>
        <v>9.0684012434403714E-5</v>
      </c>
      <c r="F1168" s="29">
        <f t="shared" si="158"/>
        <v>9.522815362822264E-3</v>
      </c>
      <c r="G1168" s="37">
        <f t="shared" ref="G1168:G1231" si="162">SQRT(T_)*F1168</f>
        <v>3.0113786283761088E-2</v>
      </c>
      <c r="H1168" s="35">
        <f t="shared" ref="H1168:H1231" si="163">G1168*factor_var6</f>
        <v>-7.0055142700547843E-2</v>
      </c>
      <c r="I1168" s="35">
        <f t="shared" si="159"/>
        <v>1.2066725365126358E-2</v>
      </c>
      <c r="J1168" s="5">
        <f t="shared" si="160"/>
        <v>0</v>
      </c>
      <c r="K1168" s="5">
        <f t="shared" si="161"/>
        <v>0</v>
      </c>
    </row>
    <row r="1169" spans="1:11" x14ac:dyDescent="0.2">
      <c r="A1169" s="20">
        <v>42968</v>
      </c>
      <c r="B1169" s="21">
        <v>2428.3701169999999</v>
      </c>
      <c r="C1169" s="3">
        <f t="shared" ref="C1169:C1232" si="164">LN(B1169/B1168)</f>
        <v>1.1619755664938251E-3</v>
      </c>
      <c r="D1169" s="29">
        <f t="shared" ref="D1169:D1232" si="165">C1169^2</f>
        <v>1.3501872171286458E-6</v>
      </c>
      <c r="E1169" s="3">
        <f t="shared" ref="E1169:E1232" si="166">E1168*lambda+D1168*(1-lambda)</f>
        <v>6.6237423502408662E-5</v>
      </c>
      <c r="F1169" s="29">
        <f t="shared" ref="F1169:F1232" si="167">SQRT(E1169)</f>
        <v>8.1386376932757395E-3</v>
      </c>
      <c r="G1169" s="37">
        <f t="shared" si="162"/>
        <v>2.5736632161650182E-2</v>
      </c>
      <c r="H1169" s="35">
        <f t="shared" si="163"/>
        <v>-5.987235951422603E-2</v>
      </c>
      <c r="I1169" s="35">
        <f t="shared" ref="I1169:I1232" si="168">LN(B1180/B1170)</f>
        <v>5.2988722596600812E-3</v>
      </c>
      <c r="J1169" s="5">
        <f t="shared" ref="J1169:J1232" si="169">IF(I1169&lt;H1169, 1, 0)</f>
        <v>0</v>
      </c>
      <c r="K1169" s="5">
        <f t="shared" si="161"/>
        <v>0</v>
      </c>
    </row>
    <row r="1170" spans="1:11" x14ac:dyDescent="0.2">
      <c r="A1170" s="20">
        <v>42969</v>
      </c>
      <c r="B1170" s="21">
        <v>2452.51001</v>
      </c>
      <c r="C1170" s="3">
        <f t="shared" si="164"/>
        <v>9.8916954334028386E-3</v>
      </c>
      <c r="D1170" s="29">
        <f t="shared" si="165"/>
        <v>9.7845638547202577E-5</v>
      </c>
      <c r="E1170" s="3">
        <f t="shared" si="166"/>
        <v>4.8068997342530253E-5</v>
      </c>
      <c r="F1170" s="29">
        <f t="shared" si="167"/>
        <v>6.933180896423391E-3</v>
      </c>
      <c r="G1170" s="37">
        <f t="shared" si="162"/>
        <v>2.192464306266587E-2</v>
      </c>
      <c r="H1170" s="35">
        <f t="shared" si="163"/>
        <v>-5.1004346777937012E-2</v>
      </c>
      <c r="I1170" s="35">
        <f t="shared" si="168"/>
        <v>8.5799906333792631E-3</v>
      </c>
      <c r="J1170" s="5">
        <f t="shared" si="169"/>
        <v>0</v>
      </c>
      <c r="K1170" s="5">
        <f t="shared" ref="K1170:K1233" si="170">IF(J1169*J1170=0, 0, 1)</f>
        <v>0</v>
      </c>
    </row>
    <row r="1171" spans="1:11" x14ac:dyDescent="0.2">
      <c r="A1171" s="20">
        <v>42970</v>
      </c>
      <c r="B1171" s="21">
        <v>2444.040039</v>
      </c>
      <c r="C1171" s="3">
        <f t="shared" si="164"/>
        <v>-3.4595702537768024E-3</v>
      </c>
      <c r="D1171" s="29">
        <f t="shared" si="165"/>
        <v>1.196862634081729E-5</v>
      </c>
      <c r="E1171" s="3">
        <f t="shared" si="166"/>
        <v>6.2006456879838502E-5</v>
      </c>
      <c r="F1171" s="29">
        <f t="shared" si="167"/>
        <v>7.8744178756171238E-3</v>
      </c>
      <c r="G1171" s="37">
        <f t="shared" si="162"/>
        <v>2.4901095734894581E-2</v>
      </c>
      <c r="H1171" s="35">
        <f t="shared" si="163"/>
        <v>-5.7928611124159458E-2</v>
      </c>
      <c r="I1171" s="35">
        <f t="shared" si="168"/>
        <v>9.166647096321973E-3</v>
      </c>
      <c r="J1171" s="5">
        <f t="shared" si="169"/>
        <v>0</v>
      </c>
      <c r="K1171" s="5">
        <f t="shared" si="170"/>
        <v>0</v>
      </c>
    </row>
    <row r="1172" spans="1:11" x14ac:dyDescent="0.2">
      <c r="A1172" s="20">
        <v>42971</v>
      </c>
      <c r="B1172" s="21">
        <v>2438.969971</v>
      </c>
      <c r="C1172" s="3">
        <f t="shared" si="164"/>
        <v>-2.0766165998444643E-3</v>
      </c>
      <c r="D1172" s="29">
        <f t="shared" si="165"/>
        <v>4.3123365027495842E-6</v>
      </c>
      <c r="E1172" s="3">
        <f t="shared" si="166"/>
        <v>4.7995864328912564E-5</v>
      </c>
      <c r="F1172" s="29">
        <f t="shared" si="167"/>
        <v>6.9279047574943298E-3</v>
      </c>
      <c r="G1172" s="37">
        <f t="shared" si="162"/>
        <v>2.1907958446398555E-2</v>
      </c>
      <c r="H1172" s="35">
        <f t="shared" si="163"/>
        <v>-5.0965532556354359E-2</v>
      </c>
      <c r="I1172" s="35">
        <f t="shared" si="168"/>
        <v>1.8276150360341442E-2</v>
      </c>
      <c r="J1172" s="5">
        <f t="shared" si="169"/>
        <v>0</v>
      </c>
      <c r="K1172" s="5">
        <f t="shared" si="170"/>
        <v>0</v>
      </c>
    </row>
    <row r="1173" spans="1:11" x14ac:dyDescent="0.2">
      <c r="A1173" s="20">
        <v>42972</v>
      </c>
      <c r="B1173" s="21">
        <v>2443.0500489999999</v>
      </c>
      <c r="C1173" s="3">
        <f t="shared" si="164"/>
        <v>1.6714716175687365E-3</v>
      </c>
      <c r="D1173" s="29">
        <f t="shared" si="165"/>
        <v>2.7938173683378486E-6</v>
      </c>
      <c r="E1173" s="3">
        <f t="shared" si="166"/>
        <v>3.576447653758693E-5</v>
      </c>
      <c r="F1173" s="29">
        <f t="shared" si="167"/>
        <v>5.9803408379110745E-3</v>
      </c>
      <c r="G1173" s="37">
        <f t="shared" si="162"/>
        <v>1.8911498231918841E-2</v>
      </c>
      <c r="H1173" s="35">
        <f t="shared" si="163"/>
        <v>-4.3994723706751511E-2</v>
      </c>
      <c r="I1173" s="35">
        <f t="shared" si="168"/>
        <v>2.1147499629961878E-2</v>
      </c>
      <c r="J1173" s="5">
        <f t="shared" si="169"/>
        <v>0</v>
      </c>
      <c r="K1173" s="5">
        <f t="shared" si="170"/>
        <v>0</v>
      </c>
    </row>
    <row r="1174" spans="1:11" x14ac:dyDescent="0.2">
      <c r="A1174" s="20">
        <v>42975</v>
      </c>
      <c r="B1174" s="21">
        <v>2444.23999</v>
      </c>
      <c r="C1174" s="3">
        <f t="shared" si="164"/>
        <v>4.8695330705475671E-4</v>
      </c>
      <c r="D1174" s="29">
        <f t="shared" si="165"/>
        <v>2.3712352325156417E-7</v>
      </c>
      <c r="E1174" s="3">
        <f t="shared" si="166"/>
        <v>2.6532691970197185E-5</v>
      </c>
      <c r="F1174" s="29">
        <f t="shared" si="167"/>
        <v>5.1509894166264008E-3</v>
      </c>
      <c r="G1174" s="37">
        <f t="shared" si="162"/>
        <v>1.628885875996142E-2</v>
      </c>
      <c r="H1174" s="35">
        <f t="shared" si="163"/>
        <v>-3.7893551946787778E-2</v>
      </c>
      <c r="I1174" s="35">
        <f t="shared" si="168"/>
        <v>2.1061867062602189E-2</v>
      </c>
      <c r="J1174" s="5">
        <f t="shared" si="169"/>
        <v>0</v>
      </c>
      <c r="K1174" s="5">
        <f t="shared" si="170"/>
        <v>0</v>
      </c>
    </row>
    <row r="1175" spans="1:11" x14ac:dyDescent="0.2">
      <c r="A1175" s="20">
        <v>42976</v>
      </c>
      <c r="B1175" s="21">
        <v>2446.3000489999999</v>
      </c>
      <c r="C1175" s="3">
        <f t="shared" si="164"/>
        <v>8.4246692815763099E-4</v>
      </c>
      <c r="D1175" s="29">
        <f t="shared" si="165"/>
        <v>7.0975052503935501E-7</v>
      </c>
      <c r="E1175" s="3">
        <f t="shared" si="166"/>
        <v>1.9169932805052411E-5</v>
      </c>
      <c r="F1175" s="29">
        <f t="shared" si="167"/>
        <v>4.3783481822546287E-3</v>
      </c>
      <c r="G1175" s="37">
        <f t="shared" si="162"/>
        <v>1.3845552645182646E-2</v>
      </c>
      <c r="H1175" s="35">
        <f t="shared" si="163"/>
        <v>-3.220957196104119E-2</v>
      </c>
      <c r="I1175" s="35">
        <f t="shared" si="168"/>
        <v>1.5356011449384865E-2</v>
      </c>
      <c r="J1175" s="5">
        <f t="shared" si="169"/>
        <v>0</v>
      </c>
      <c r="K1175" s="5">
        <f t="shared" si="170"/>
        <v>0</v>
      </c>
    </row>
    <row r="1176" spans="1:11" x14ac:dyDescent="0.2">
      <c r="A1176" s="20">
        <v>42977</v>
      </c>
      <c r="B1176" s="21">
        <v>2457.5900879999999</v>
      </c>
      <c r="C1176" s="3">
        <f t="shared" si="164"/>
        <v>4.6045317623068212E-3</v>
      </c>
      <c r="D1176" s="29">
        <f t="shared" si="165"/>
        <v>2.1201712750092361E-5</v>
      </c>
      <c r="E1176" s="3">
        <f t="shared" si="166"/>
        <v>1.4001081766648753E-5</v>
      </c>
      <c r="F1176" s="29">
        <f t="shared" si="167"/>
        <v>3.7418019411306035E-3</v>
      </c>
      <c r="G1176" s="37">
        <f t="shared" si="162"/>
        <v>1.1832616687211986E-2</v>
      </c>
      <c r="H1176" s="35">
        <f t="shared" si="163"/>
        <v>-2.7526782674635781E-2</v>
      </c>
      <c r="I1176" s="35">
        <f t="shared" si="168"/>
        <v>1.1496815482061431E-2</v>
      </c>
      <c r="J1176" s="5">
        <f t="shared" si="169"/>
        <v>0</v>
      </c>
      <c r="K1176" s="5">
        <f t="shared" si="170"/>
        <v>0</v>
      </c>
    </row>
    <row r="1177" spans="1:11" x14ac:dyDescent="0.2">
      <c r="A1177" s="20">
        <v>42978</v>
      </c>
      <c r="B1177" s="21">
        <v>2471.6499020000001</v>
      </c>
      <c r="C1177" s="3">
        <f t="shared" si="164"/>
        <v>5.7046734011315034E-3</v>
      </c>
      <c r="D1177" s="29">
        <f t="shared" si="165"/>
        <v>3.2543298613577276E-5</v>
      </c>
      <c r="E1177" s="3">
        <f t="shared" si="166"/>
        <v>1.6017258442012964E-5</v>
      </c>
      <c r="F1177" s="29">
        <f t="shared" si="167"/>
        <v>4.0021567238194165E-3</v>
      </c>
      <c r="G1177" s="37">
        <f t="shared" si="162"/>
        <v>1.2655930800226811E-2</v>
      </c>
      <c r="H1177" s="35">
        <f t="shared" si="163"/>
        <v>-2.9442097711115639E-2</v>
      </c>
      <c r="I1177" s="35">
        <f t="shared" si="168"/>
        <v>1.0971099272976213E-2</v>
      </c>
      <c r="J1177" s="5">
        <f t="shared" si="169"/>
        <v>0</v>
      </c>
      <c r="K1177" s="5">
        <f t="shared" si="170"/>
        <v>0</v>
      </c>
    </row>
    <row r="1178" spans="1:11" x14ac:dyDescent="0.2">
      <c r="A1178" s="20">
        <v>42979</v>
      </c>
      <c r="B1178" s="21">
        <v>2476.5500489999999</v>
      </c>
      <c r="C1178" s="3">
        <f t="shared" si="164"/>
        <v>1.9805782508132293E-3</v>
      </c>
      <c r="D1178" s="29">
        <f t="shared" si="165"/>
        <v>3.9226902075943913E-6</v>
      </c>
      <c r="E1178" s="3">
        <f t="shared" si="166"/>
        <v>2.0644549690050972E-5</v>
      </c>
      <c r="F1178" s="29">
        <f t="shared" si="167"/>
        <v>4.5436273713907235E-3</v>
      </c>
      <c r="G1178" s="37">
        <f t="shared" si="162"/>
        <v>1.4368211332678462E-2</v>
      </c>
      <c r="H1178" s="35">
        <f t="shared" si="163"/>
        <v>-3.3425457887546056E-2</v>
      </c>
      <c r="I1178" s="35">
        <f t="shared" si="168"/>
        <v>1.9660137309144531E-2</v>
      </c>
      <c r="J1178" s="5">
        <f t="shared" si="169"/>
        <v>0</v>
      </c>
      <c r="K1178" s="5">
        <f t="shared" si="170"/>
        <v>0</v>
      </c>
    </row>
    <row r="1179" spans="1:11" x14ac:dyDescent="0.2">
      <c r="A1179" s="20">
        <v>42983</v>
      </c>
      <c r="B1179" s="21">
        <v>2457.8500979999999</v>
      </c>
      <c r="C1179" s="3">
        <f t="shared" si="164"/>
        <v>-7.5794584816878553E-3</v>
      </c>
      <c r="D1179" s="29">
        <f t="shared" si="165"/>
        <v>5.7448190875629968E-5</v>
      </c>
      <c r="E1179" s="3">
        <f t="shared" si="166"/>
        <v>1.5962429034963129E-5</v>
      </c>
      <c r="F1179" s="29">
        <f t="shared" si="167"/>
        <v>3.9953008691415376E-3</v>
      </c>
      <c r="G1179" s="37">
        <f t="shared" si="162"/>
        <v>1.2634250684137595E-2</v>
      </c>
      <c r="H1179" s="35">
        <f t="shared" si="163"/>
        <v>-2.9391662219142533E-2</v>
      </c>
      <c r="I1179" s="35">
        <f t="shared" si="168"/>
        <v>1.7170441727210394E-2</v>
      </c>
      <c r="J1179" s="5">
        <f t="shared" si="169"/>
        <v>0</v>
      </c>
      <c r="K1179" s="5">
        <f t="shared" si="170"/>
        <v>0</v>
      </c>
    </row>
    <row r="1180" spans="1:11" x14ac:dyDescent="0.2">
      <c r="A1180" s="20">
        <v>42984</v>
      </c>
      <c r="B1180" s="21">
        <v>2465.540039</v>
      </c>
      <c r="C1180" s="3">
        <f t="shared" si="164"/>
        <v>3.123842327936699E-3</v>
      </c>
      <c r="D1180" s="29">
        <f t="shared" si="165"/>
        <v>9.7583908898089757E-6</v>
      </c>
      <c r="E1180" s="3">
        <f t="shared" si="166"/>
        <v>2.7578442350349844E-5</v>
      </c>
      <c r="F1180" s="29">
        <f t="shared" si="167"/>
        <v>5.2515180995927118E-3</v>
      </c>
      <c r="G1180" s="37">
        <f t="shared" si="162"/>
        <v>1.6606758368311936E-2</v>
      </c>
      <c r="H1180" s="35">
        <f t="shared" si="163"/>
        <v>-3.8633097024832412E-2</v>
      </c>
      <c r="I1180" s="35">
        <f t="shared" si="168"/>
        <v>1.4298327891262222E-2</v>
      </c>
      <c r="J1180" s="5">
        <f t="shared" si="169"/>
        <v>0</v>
      </c>
      <c r="K1180" s="5">
        <f t="shared" si="170"/>
        <v>0</v>
      </c>
    </row>
    <row r="1181" spans="1:11" x14ac:dyDescent="0.2">
      <c r="A1181" s="20">
        <v>42985</v>
      </c>
      <c r="B1181" s="21">
        <v>2465.1000979999999</v>
      </c>
      <c r="C1181" s="3">
        <f t="shared" si="164"/>
        <v>-1.7845188005765874E-4</v>
      </c>
      <c r="D1181" s="29">
        <f t="shared" si="165"/>
        <v>3.1845073496113019E-8</v>
      </c>
      <c r="E1181" s="3">
        <f t="shared" si="166"/>
        <v>2.2588827941398401E-5</v>
      </c>
      <c r="F1181" s="29">
        <f t="shared" si="167"/>
        <v>4.7527705542555285E-3</v>
      </c>
      <c r="G1181" s="37">
        <f t="shared" si="162"/>
        <v>1.5029580147628344E-2</v>
      </c>
      <c r="H1181" s="35">
        <f t="shared" si="163"/>
        <v>-3.4964031824161627E-2</v>
      </c>
      <c r="I1181" s="35">
        <f t="shared" si="168"/>
        <v>1.6435872004508571E-2</v>
      </c>
      <c r="J1181" s="5">
        <f t="shared" si="169"/>
        <v>0</v>
      </c>
      <c r="K1181" s="5">
        <f t="shared" si="170"/>
        <v>0</v>
      </c>
    </row>
    <row r="1182" spans="1:11" x14ac:dyDescent="0.2">
      <c r="A1182" s="20">
        <v>42986</v>
      </c>
      <c r="B1182" s="21">
        <v>2461.429932</v>
      </c>
      <c r="C1182" s="3">
        <f t="shared" si="164"/>
        <v>-1.4899601369018473E-3</v>
      </c>
      <c r="D1182" s="29">
        <f t="shared" si="165"/>
        <v>2.2199812095565716E-6</v>
      </c>
      <c r="E1182" s="3">
        <f t="shared" si="166"/>
        <v>1.627287273838576E-5</v>
      </c>
      <c r="F1182" s="29">
        <f t="shared" si="167"/>
        <v>4.0339648905742551E-3</v>
      </c>
      <c r="G1182" s="37">
        <f t="shared" si="162"/>
        <v>1.2756517055366548E-2</v>
      </c>
      <c r="H1182" s="35">
        <f t="shared" si="163"/>
        <v>-2.9676096331917697E-2</v>
      </c>
      <c r="I1182" s="35">
        <f t="shared" si="168"/>
        <v>3.4303742606136053E-3</v>
      </c>
      <c r="J1182" s="5">
        <f t="shared" si="169"/>
        <v>0</v>
      </c>
      <c r="K1182" s="5">
        <f t="shared" si="170"/>
        <v>0</v>
      </c>
    </row>
    <row r="1183" spans="1:11" x14ac:dyDescent="0.2">
      <c r="A1183" s="20">
        <v>42989</v>
      </c>
      <c r="B1183" s="21">
        <v>2488.110107</v>
      </c>
      <c r="C1183" s="3">
        <f t="shared" si="164"/>
        <v>1.0780974881588173E-2</v>
      </c>
      <c r="D1183" s="29">
        <f t="shared" si="165"/>
        <v>1.1622941939743512E-4</v>
      </c>
      <c r="E1183" s="3">
        <f t="shared" si="166"/>
        <v>1.2338063110313587E-5</v>
      </c>
      <c r="F1183" s="29">
        <f t="shared" si="167"/>
        <v>3.5125579155814053E-3</v>
      </c>
      <c r="G1183" s="37">
        <f t="shared" si="162"/>
        <v>1.1107683426490687E-2</v>
      </c>
      <c r="H1183" s="35">
        <f t="shared" si="163"/>
        <v>-2.5840335724735292E-2</v>
      </c>
      <c r="I1183" s="35">
        <f t="shared" si="168"/>
        <v>1.4423589744695162E-4</v>
      </c>
      <c r="J1183" s="5">
        <f t="shared" si="169"/>
        <v>0</v>
      </c>
      <c r="K1183" s="5">
        <f t="shared" si="170"/>
        <v>0</v>
      </c>
    </row>
    <row r="1184" spans="1:11" x14ac:dyDescent="0.2">
      <c r="A1184" s="20">
        <v>42990</v>
      </c>
      <c r="B1184" s="21">
        <v>2496.4799800000001</v>
      </c>
      <c r="C1184" s="3">
        <f t="shared" si="164"/>
        <v>3.3583025766751994E-3</v>
      </c>
      <c r="D1184" s="29">
        <f t="shared" si="165"/>
        <v>1.1278196196503284E-5</v>
      </c>
      <c r="E1184" s="3">
        <f t="shared" si="166"/>
        <v>4.1427642870707618E-5</v>
      </c>
      <c r="F1184" s="29">
        <f t="shared" si="167"/>
        <v>6.4364309108936781E-3</v>
      </c>
      <c r="G1184" s="37">
        <f t="shared" si="162"/>
        <v>2.0353781680736292E-2</v>
      </c>
      <c r="H1184" s="35">
        <f t="shared" si="163"/>
        <v>-4.7349976741672281E-2</v>
      </c>
      <c r="I1184" s="35">
        <f t="shared" si="168"/>
        <v>3.4642238699019129E-3</v>
      </c>
      <c r="J1184" s="5">
        <f t="shared" si="169"/>
        <v>0</v>
      </c>
      <c r="K1184" s="5">
        <f t="shared" si="170"/>
        <v>0</v>
      </c>
    </row>
    <row r="1185" spans="1:11" x14ac:dyDescent="0.2">
      <c r="A1185" s="20">
        <v>42991</v>
      </c>
      <c r="B1185" s="21">
        <v>2498.3701169999999</v>
      </c>
      <c r="C1185" s="3">
        <f t="shared" si="164"/>
        <v>7.5683436079784804E-4</v>
      </c>
      <c r="D1185" s="29">
        <f t="shared" si="165"/>
        <v>5.7279824968428726E-7</v>
      </c>
      <c r="E1185" s="3">
        <f t="shared" si="166"/>
        <v>3.2985797801930405E-5</v>
      </c>
      <c r="F1185" s="29">
        <f t="shared" si="167"/>
        <v>5.7433263708351456E-3</v>
      </c>
      <c r="G1185" s="37">
        <f t="shared" si="162"/>
        <v>1.8161992677547915E-2</v>
      </c>
      <c r="H1185" s="35">
        <f t="shared" si="163"/>
        <v>-4.2251113053758907E-2</v>
      </c>
      <c r="I1185" s="35">
        <f t="shared" si="168"/>
        <v>5.7694385365290833E-3</v>
      </c>
      <c r="J1185" s="5">
        <f t="shared" si="169"/>
        <v>0</v>
      </c>
      <c r="K1185" s="5">
        <f t="shared" si="170"/>
        <v>0</v>
      </c>
    </row>
    <row r="1186" spans="1:11" x14ac:dyDescent="0.2">
      <c r="A1186" s="20">
        <v>42992</v>
      </c>
      <c r="B1186" s="21">
        <v>2495.6201169999999</v>
      </c>
      <c r="C1186" s="3">
        <f t="shared" si="164"/>
        <v>-1.101323850910665E-3</v>
      </c>
      <c r="D1186" s="29">
        <f t="shared" si="165"/>
        <v>1.2129142245846967E-6</v>
      </c>
      <c r="E1186" s="3">
        <f t="shared" si="166"/>
        <v>2.3910157927301492E-5</v>
      </c>
      <c r="F1186" s="29">
        <f t="shared" si="167"/>
        <v>4.8898014200273506E-3</v>
      </c>
      <c r="G1186" s="37">
        <f t="shared" si="162"/>
        <v>1.5462909793212109E-2</v>
      </c>
      <c r="H1186" s="35">
        <f t="shared" si="163"/>
        <v>-3.5972107323924286E-2</v>
      </c>
      <c r="I1186" s="35">
        <f t="shared" si="168"/>
        <v>7.6222238419176667E-3</v>
      </c>
      <c r="J1186" s="5">
        <f t="shared" si="169"/>
        <v>0</v>
      </c>
      <c r="K1186" s="5">
        <f t="shared" si="170"/>
        <v>0</v>
      </c>
    </row>
    <row r="1187" spans="1:11" x14ac:dyDescent="0.2">
      <c r="A1187" s="20">
        <v>42993</v>
      </c>
      <c r="B1187" s="21">
        <v>2500.2299800000001</v>
      </c>
      <c r="C1187" s="3">
        <f t="shared" si="164"/>
        <v>1.8454774338082527E-3</v>
      </c>
      <c r="D1187" s="29">
        <f t="shared" si="165"/>
        <v>3.4057869586954937E-6</v>
      </c>
      <c r="E1187" s="3">
        <f t="shared" si="166"/>
        <v>1.7554929690540788E-5</v>
      </c>
      <c r="F1187" s="29">
        <f t="shared" si="167"/>
        <v>4.1898603426057997E-3</v>
      </c>
      <c r="G1187" s="37">
        <f t="shared" si="162"/>
        <v>1.3249501760647753E-2</v>
      </c>
      <c r="H1187" s="35">
        <f t="shared" si="163"/>
        <v>-3.0822950252983278E-2</v>
      </c>
      <c r="I1187" s="35">
        <f t="shared" si="168"/>
        <v>1.0033880723218829E-2</v>
      </c>
      <c r="J1187" s="5">
        <f t="shared" si="169"/>
        <v>0</v>
      </c>
      <c r="K1187" s="5">
        <f t="shared" si="170"/>
        <v>0</v>
      </c>
    </row>
    <row r="1188" spans="1:11" x14ac:dyDescent="0.2">
      <c r="A1188" s="20">
        <v>42996</v>
      </c>
      <c r="B1188" s="21">
        <v>2503.8701169999999</v>
      </c>
      <c r="C1188" s="3">
        <f t="shared" si="164"/>
        <v>1.4548620417280834E-3</v>
      </c>
      <c r="D1188" s="29">
        <f t="shared" si="165"/>
        <v>2.1166235604612074E-6</v>
      </c>
      <c r="E1188" s="3">
        <f t="shared" si="166"/>
        <v>1.3593169725624104E-5</v>
      </c>
      <c r="F1188" s="29">
        <f t="shared" si="167"/>
        <v>3.6868916075230777E-3</v>
      </c>
      <c r="G1188" s="37">
        <f t="shared" si="162"/>
        <v>1.1658974965932514E-2</v>
      </c>
      <c r="H1188" s="35">
        <f t="shared" si="163"/>
        <v>-2.7122831625492488E-2</v>
      </c>
      <c r="I1188" s="35">
        <f t="shared" si="168"/>
        <v>1.1080812378218017E-2</v>
      </c>
      <c r="J1188" s="5">
        <f t="shared" si="169"/>
        <v>0</v>
      </c>
      <c r="K1188" s="5">
        <f t="shared" si="170"/>
        <v>0</v>
      </c>
    </row>
    <row r="1189" spans="1:11" x14ac:dyDescent="0.2">
      <c r="A1189" s="20">
        <v>42997</v>
      </c>
      <c r="B1189" s="21">
        <v>2506.6499020000001</v>
      </c>
      <c r="C1189" s="3">
        <f t="shared" si="164"/>
        <v>1.1095795544803473E-3</v>
      </c>
      <c r="D1189" s="29">
        <f t="shared" si="165"/>
        <v>1.2311667877208061E-6</v>
      </c>
      <c r="E1189" s="3">
        <f t="shared" si="166"/>
        <v>1.0379736799378493E-5</v>
      </c>
      <c r="F1189" s="29">
        <f t="shared" si="167"/>
        <v>3.2217598916397376E-3</v>
      </c>
      <c r="G1189" s="37">
        <f t="shared" si="162"/>
        <v>1.0188099331758842E-2</v>
      </c>
      <c r="H1189" s="35">
        <f t="shared" si="163"/>
        <v>-2.3701063220954093E-2</v>
      </c>
      <c r="I1189" s="35">
        <f t="shared" si="168"/>
        <v>1.1692609250291098E-2</v>
      </c>
      <c r="J1189" s="5">
        <f t="shared" si="169"/>
        <v>0</v>
      </c>
      <c r="K1189" s="5">
        <f t="shared" si="170"/>
        <v>0</v>
      </c>
    </row>
    <row r="1190" spans="1:11" x14ac:dyDescent="0.2">
      <c r="A1190" s="20">
        <v>42998</v>
      </c>
      <c r="B1190" s="21">
        <v>2508.23999</v>
      </c>
      <c r="C1190" s="3">
        <f t="shared" si="164"/>
        <v>6.3414674600274703E-4</v>
      </c>
      <c r="D1190" s="29">
        <f t="shared" si="165"/>
        <v>4.0214209546587257E-7</v>
      </c>
      <c r="E1190" s="3">
        <f t="shared" si="166"/>
        <v>7.8181371961143397E-6</v>
      </c>
      <c r="F1190" s="29">
        <f t="shared" si="167"/>
        <v>2.7960932023296968E-3</v>
      </c>
      <c r="G1190" s="37">
        <f t="shared" si="162"/>
        <v>8.8420230694758652E-3</v>
      </c>
      <c r="H1190" s="35">
        <f t="shared" si="163"/>
        <v>-2.0569621569895249E-2</v>
      </c>
      <c r="I1190" s="35">
        <f t="shared" si="168"/>
        <v>2.0374078949128325E-2</v>
      </c>
      <c r="J1190" s="5">
        <f t="shared" si="169"/>
        <v>0</v>
      </c>
      <c r="K1190" s="5">
        <f t="shared" si="170"/>
        <v>0</v>
      </c>
    </row>
    <row r="1191" spans="1:11" x14ac:dyDescent="0.2">
      <c r="A1191" s="20">
        <v>42999</v>
      </c>
      <c r="B1191" s="21">
        <v>2500.6000979999999</v>
      </c>
      <c r="C1191" s="3">
        <f t="shared" si="164"/>
        <v>-3.0505657160058717E-3</v>
      </c>
      <c r="D1191" s="29">
        <f t="shared" si="165"/>
        <v>9.3059511876704168E-6</v>
      </c>
      <c r="E1191" s="3">
        <f t="shared" si="166"/>
        <v>5.7416585679327685E-6</v>
      </c>
      <c r="F1191" s="29">
        <f t="shared" si="167"/>
        <v>2.3961758215817071E-3</v>
      </c>
      <c r="G1191" s="37">
        <f t="shared" si="162"/>
        <v>7.577373270423445E-3</v>
      </c>
      <c r="H1191" s="35">
        <f t="shared" si="163"/>
        <v>-1.7627606198463475E-2</v>
      </c>
      <c r="I1191" s="35">
        <f t="shared" si="168"/>
        <v>1.8652283899328301E-2</v>
      </c>
      <c r="J1191" s="5">
        <f t="shared" si="169"/>
        <v>0</v>
      </c>
      <c r="K1191" s="5">
        <f t="shared" si="170"/>
        <v>0</v>
      </c>
    </row>
    <row r="1192" spans="1:11" x14ac:dyDescent="0.2">
      <c r="A1192" s="20">
        <v>43000</v>
      </c>
      <c r="B1192" s="21">
        <v>2502.219971</v>
      </c>
      <c r="C1192" s="3">
        <f t="shared" si="164"/>
        <v>6.4758397634472411E-4</v>
      </c>
      <c r="D1192" s="29">
        <f t="shared" si="165"/>
        <v>4.1936500641844419E-7</v>
      </c>
      <c r="E1192" s="3">
        <f t="shared" si="166"/>
        <v>6.7396605014593102E-6</v>
      </c>
      <c r="F1192" s="29">
        <f t="shared" si="167"/>
        <v>2.5960856113501555E-3</v>
      </c>
      <c r="G1192" s="37">
        <f t="shared" si="162"/>
        <v>8.2095435326571663E-3</v>
      </c>
      <c r="H1192" s="35">
        <f t="shared" si="163"/>
        <v>-1.9098254144042731E-2</v>
      </c>
      <c r="I1192" s="35">
        <f t="shared" si="168"/>
        <v>1.9070742758450127E-2</v>
      </c>
      <c r="J1192" s="5">
        <f t="shared" si="169"/>
        <v>0</v>
      </c>
      <c r="K1192" s="5">
        <f t="shared" si="170"/>
        <v>0</v>
      </c>
    </row>
    <row r="1193" spans="1:11" x14ac:dyDescent="0.2">
      <c r="A1193" s="20">
        <v>43003</v>
      </c>
      <c r="B1193" s="21">
        <v>2496.6599120000001</v>
      </c>
      <c r="C1193" s="3">
        <f t="shared" si="164"/>
        <v>-2.2245228623069533E-3</v>
      </c>
      <c r="D1193" s="29">
        <f t="shared" si="165"/>
        <v>4.9485019649263204E-6</v>
      </c>
      <c r="E1193" s="3">
        <f t="shared" si="166"/>
        <v>4.9699777628478676E-6</v>
      </c>
      <c r="F1193" s="29">
        <f t="shared" si="167"/>
        <v>2.2293446935922378E-3</v>
      </c>
      <c r="G1193" s="37">
        <f t="shared" si="162"/>
        <v>7.049806921361655E-3</v>
      </c>
      <c r="H1193" s="35">
        <f t="shared" si="163"/>
        <v>-1.6400303343908091E-2</v>
      </c>
      <c r="I1193" s="35">
        <f t="shared" si="168"/>
        <v>2.1318298525023354E-2</v>
      </c>
      <c r="J1193" s="5">
        <f t="shared" si="169"/>
        <v>0</v>
      </c>
      <c r="K1193" s="5">
        <f t="shared" si="170"/>
        <v>0</v>
      </c>
    </row>
    <row r="1194" spans="1:11" x14ac:dyDescent="0.2">
      <c r="A1194" s="20">
        <v>43004</v>
      </c>
      <c r="B1194" s="21">
        <v>2496.8400879999999</v>
      </c>
      <c r="C1194" s="3">
        <f t="shared" si="164"/>
        <v>7.2164213508689904E-5</v>
      </c>
      <c r="D1194" s="29">
        <f t="shared" si="165"/>
        <v>5.2076737113277823E-9</v>
      </c>
      <c r="E1194" s="3">
        <f t="shared" si="166"/>
        <v>4.9639645394298341E-6</v>
      </c>
      <c r="F1194" s="29">
        <f t="shared" si="167"/>
        <v>2.2279956327223432E-3</v>
      </c>
      <c r="G1194" s="37">
        <f t="shared" si="162"/>
        <v>7.0455408163105802E-3</v>
      </c>
      <c r="H1194" s="35">
        <f t="shared" si="163"/>
        <v>-1.6390378899492089E-2</v>
      </c>
      <c r="I1194" s="35">
        <f t="shared" si="168"/>
        <v>1.9043358864311129E-2</v>
      </c>
      <c r="J1194" s="5">
        <f t="shared" si="169"/>
        <v>0</v>
      </c>
      <c r="K1194" s="5">
        <f t="shared" si="170"/>
        <v>0</v>
      </c>
    </row>
    <row r="1195" spans="1:11" x14ac:dyDescent="0.2">
      <c r="A1195" s="20">
        <v>43005</v>
      </c>
      <c r="B1195" s="21">
        <v>2507.040039</v>
      </c>
      <c r="C1195" s="3">
        <f t="shared" si="164"/>
        <v>4.0768223332528133E-3</v>
      </c>
      <c r="D1195" s="29">
        <f t="shared" si="165"/>
        <v>1.6620480336908913E-5</v>
      </c>
      <c r="E1195" s="3">
        <f t="shared" si="166"/>
        <v>3.575512617028652E-6</v>
      </c>
      <c r="F1195" s="29">
        <f t="shared" si="167"/>
        <v>1.8909025932153808E-3</v>
      </c>
      <c r="G1195" s="37">
        <f t="shared" si="162"/>
        <v>5.9795590280794552E-3</v>
      </c>
      <c r="H1195" s="35">
        <f t="shared" si="163"/>
        <v>-1.3910534432674357E-2</v>
      </c>
      <c r="I1195" s="35">
        <f t="shared" si="168"/>
        <v>1.6151291160846414E-2</v>
      </c>
      <c r="J1195" s="5">
        <f t="shared" si="169"/>
        <v>0</v>
      </c>
      <c r="K1195" s="5">
        <f t="shared" si="170"/>
        <v>0</v>
      </c>
    </row>
    <row r="1196" spans="1:11" x14ac:dyDescent="0.2">
      <c r="A1196" s="20">
        <v>43006</v>
      </c>
      <c r="B1196" s="21">
        <v>2510.0600589999999</v>
      </c>
      <c r="C1196" s="3">
        <f t="shared" si="164"/>
        <v>1.2038908157165553E-3</v>
      </c>
      <c r="D1196" s="29">
        <f t="shared" si="165"/>
        <v>1.4493530961666729E-6</v>
      </c>
      <c r="E1196" s="3">
        <f t="shared" si="166"/>
        <v>7.2281035785951257E-6</v>
      </c>
      <c r="F1196" s="29">
        <f t="shared" si="167"/>
        <v>2.6885132654675755E-3</v>
      </c>
      <c r="G1196" s="37">
        <f t="shared" si="162"/>
        <v>8.5018254384544543E-3</v>
      </c>
      <c r="H1196" s="35">
        <f t="shared" si="163"/>
        <v>-1.9778203534214858E-2</v>
      </c>
      <c r="I1196" s="35">
        <f t="shared" si="168"/>
        <v>1.3330750334574667E-2</v>
      </c>
      <c r="J1196" s="5">
        <f t="shared" si="169"/>
        <v>0</v>
      </c>
      <c r="K1196" s="5">
        <f t="shared" si="170"/>
        <v>0</v>
      </c>
    </row>
    <row r="1197" spans="1:11" x14ac:dyDescent="0.2">
      <c r="A1197" s="20">
        <v>43007</v>
      </c>
      <c r="B1197" s="21">
        <v>2519.360107</v>
      </c>
      <c r="C1197" s="3">
        <f t="shared" si="164"/>
        <v>3.6982627391968716E-3</v>
      </c>
      <c r="D1197" s="29">
        <f t="shared" si="165"/>
        <v>1.3677147288131949E-5</v>
      </c>
      <c r="E1197" s="3">
        <f t="shared" si="166"/>
        <v>5.6100534435151592E-6</v>
      </c>
      <c r="F1197" s="29">
        <f t="shared" si="167"/>
        <v>2.3685551383734261E-3</v>
      </c>
      <c r="G1197" s="37">
        <f t="shared" si="162"/>
        <v>7.4900290009553101E-3</v>
      </c>
      <c r="H1197" s="35">
        <f t="shared" si="163"/>
        <v>-1.7424413042876629E-2</v>
      </c>
      <c r="I1197" s="35">
        <f t="shared" si="168"/>
        <v>1.1213454059839475E-2</v>
      </c>
      <c r="J1197" s="5">
        <f t="shared" si="169"/>
        <v>0</v>
      </c>
      <c r="K1197" s="5">
        <f t="shared" si="170"/>
        <v>0</v>
      </c>
    </row>
    <row r="1198" spans="1:11" x14ac:dyDescent="0.2">
      <c r="A1198" s="20">
        <v>43010</v>
      </c>
      <c r="B1198" s="21">
        <v>2529.1201169999999</v>
      </c>
      <c r="C1198" s="3">
        <f t="shared" si="164"/>
        <v>3.8665189230292019E-3</v>
      </c>
      <c r="D1198" s="29">
        <f t="shared" si="165"/>
        <v>1.4949968582142898E-5</v>
      </c>
      <c r="E1198" s="3">
        <f t="shared" si="166"/>
        <v>7.8688397200078597E-6</v>
      </c>
      <c r="F1198" s="29">
        <f t="shared" si="167"/>
        <v>2.8051452226235739E-3</v>
      </c>
      <c r="G1198" s="37">
        <f t="shared" si="162"/>
        <v>8.8706480710305825E-3</v>
      </c>
      <c r="H1198" s="35">
        <f t="shared" si="163"/>
        <v>-2.0636213281406482E-2</v>
      </c>
      <c r="I1198" s="35">
        <f t="shared" si="168"/>
        <v>9.729295426010854E-3</v>
      </c>
      <c r="J1198" s="5">
        <f t="shared" si="169"/>
        <v>0</v>
      </c>
      <c r="K1198" s="5">
        <f t="shared" si="170"/>
        <v>0</v>
      </c>
    </row>
    <row r="1199" spans="1:11" x14ac:dyDescent="0.2">
      <c r="A1199" s="20">
        <v>43011</v>
      </c>
      <c r="B1199" s="21">
        <v>2534.580078</v>
      </c>
      <c r="C1199" s="3">
        <f t="shared" si="164"/>
        <v>2.1565112094796657E-3</v>
      </c>
      <c r="D1199" s="29">
        <f t="shared" si="165"/>
        <v>4.6505405966114503E-6</v>
      </c>
      <c r="E1199" s="3">
        <f t="shared" si="166"/>
        <v>9.8515558014056702E-6</v>
      </c>
      <c r="F1199" s="29">
        <f t="shared" si="167"/>
        <v>3.1387188152820684E-3</v>
      </c>
      <c r="G1199" s="37">
        <f t="shared" si="162"/>
        <v>9.925500391116648E-3</v>
      </c>
      <c r="H1199" s="35">
        <f t="shared" si="163"/>
        <v>-2.3090166733665748E-2</v>
      </c>
      <c r="I1199" s="35">
        <f t="shared" si="168"/>
        <v>9.2254115756085862E-3</v>
      </c>
      <c r="J1199" s="5">
        <f t="shared" si="169"/>
        <v>0</v>
      </c>
      <c r="K1199" s="5">
        <f t="shared" si="170"/>
        <v>0</v>
      </c>
    </row>
    <row r="1200" spans="1:11" x14ac:dyDescent="0.2">
      <c r="A1200" s="20">
        <v>43012</v>
      </c>
      <c r="B1200" s="21">
        <v>2537.73999</v>
      </c>
      <c r="C1200" s="3">
        <f t="shared" si="164"/>
        <v>1.2459436180757644E-3</v>
      </c>
      <c r="D1200" s="29">
        <f t="shared" si="165"/>
        <v>1.5523754994237262E-6</v>
      </c>
      <c r="E1200" s="3">
        <f t="shared" si="166"/>
        <v>8.3952715440632886E-6</v>
      </c>
      <c r="F1200" s="29">
        <f t="shared" si="167"/>
        <v>2.8974594982610694E-3</v>
      </c>
      <c r="G1200" s="37">
        <f t="shared" si="162"/>
        <v>9.1625714425936609E-3</v>
      </c>
      <c r="H1200" s="35">
        <f t="shared" si="163"/>
        <v>-2.1315328596225081E-2</v>
      </c>
      <c r="I1200" s="35">
        <f t="shared" si="168"/>
        <v>3.9224517504470773E-3</v>
      </c>
      <c r="J1200" s="5">
        <f t="shared" si="169"/>
        <v>0</v>
      </c>
      <c r="K1200" s="5">
        <f t="shared" si="170"/>
        <v>0</v>
      </c>
    </row>
    <row r="1201" spans="1:11" x14ac:dyDescent="0.2">
      <c r="A1201" s="20">
        <v>43013</v>
      </c>
      <c r="B1201" s="21">
        <v>2552.070068</v>
      </c>
      <c r="C1201" s="3">
        <f t="shared" si="164"/>
        <v>5.6309039828313749E-3</v>
      </c>
      <c r="D1201" s="29">
        <f t="shared" si="165"/>
        <v>3.1707079663866242E-5</v>
      </c>
      <c r="E1201" s="3">
        <f t="shared" si="166"/>
        <v>6.4792606515642108E-6</v>
      </c>
      <c r="F1201" s="29">
        <f t="shared" si="167"/>
        <v>2.5454391863810478E-3</v>
      </c>
      <c r="G1201" s="37">
        <f t="shared" si="162"/>
        <v>8.0493854744099636E-3</v>
      </c>
      <c r="H1201" s="35">
        <f t="shared" si="163"/>
        <v>-1.8725670785728843E-2</v>
      </c>
      <c r="I1201" s="35">
        <f t="shared" si="168"/>
        <v>1.010045889903528E-2</v>
      </c>
      <c r="J1201" s="5">
        <f t="shared" si="169"/>
        <v>0</v>
      </c>
      <c r="K1201" s="5">
        <f t="shared" si="170"/>
        <v>0</v>
      </c>
    </row>
    <row r="1202" spans="1:11" x14ac:dyDescent="0.2">
      <c r="A1202" s="20">
        <v>43014</v>
      </c>
      <c r="B1202" s="21">
        <v>2549.330078</v>
      </c>
      <c r="C1202" s="3">
        <f t="shared" si="164"/>
        <v>-1.0742110734551899E-3</v>
      </c>
      <c r="D1202" s="29">
        <f t="shared" si="165"/>
        <v>1.1539294303337514E-6</v>
      </c>
      <c r="E1202" s="3">
        <f t="shared" si="166"/>
        <v>1.354304997500878E-5</v>
      </c>
      <c r="F1202" s="29">
        <f t="shared" si="167"/>
        <v>3.6800883107622269E-3</v>
      </c>
      <c r="G1202" s="37">
        <f t="shared" si="162"/>
        <v>1.1637461052570179E-2</v>
      </c>
      <c r="H1202" s="35">
        <f t="shared" si="163"/>
        <v>-2.7072782778879721E-2</v>
      </c>
      <c r="I1202" s="35">
        <f t="shared" si="168"/>
        <v>7.9261273822035481E-3</v>
      </c>
      <c r="J1202" s="5">
        <f t="shared" si="169"/>
        <v>0</v>
      </c>
      <c r="K1202" s="5">
        <f t="shared" si="170"/>
        <v>0</v>
      </c>
    </row>
    <row r="1203" spans="1:11" x14ac:dyDescent="0.2">
      <c r="A1203" s="20">
        <v>43017</v>
      </c>
      <c r="B1203" s="21">
        <v>2544.7299800000001</v>
      </c>
      <c r="C1203" s="3">
        <f t="shared" si="164"/>
        <v>-1.8060640031853121E-3</v>
      </c>
      <c r="D1203" s="29">
        <f t="shared" si="165"/>
        <v>3.2618671836017548E-6</v>
      </c>
      <c r="E1203" s="3">
        <f t="shared" si="166"/>
        <v>1.0074096222499771E-5</v>
      </c>
      <c r="F1203" s="29">
        <f t="shared" si="167"/>
        <v>3.1739716795365033E-3</v>
      </c>
      <c r="G1203" s="37">
        <f t="shared" si="162"/>
        <v>1.0036979736205395E-2</v>
      </c>
      <c r="H1203" s="35">
        <f t="shared" si="163"/>
        <v>-2.3349506471112419E-2</v>
      </c>
      <c r="I1203" s="35">
        <f t="shared" si="168"/>
        <v>7.22300853241176E-3</v>
      </c>
      <c r="J1203" s="5">
        <f t="shared" si="169"/>
        <v>0</v>
      </c>
      <c r="K1203" s="5">
        <f t="shared" si="170"/>
        <v>0</v>
      </c>
    </row>
    <row r="1204" spans="1:11" x14ac:dyDescent="0.2">
      <c r="A1204" s="20">
        <v>43018</v>
      </c>
      <c r="B1204" s="21">
        <v>2550.639893</v>
      </c>
      <c r="C1204" s="3">
        <f t="shared" si="164"/>
        <v>2.3197199800818369E-3</v>
      </c>
      <c r="D1204" s="29">
        <f t="shared" si="165"/>
        <v>5.3811007859908776E-6</v>
      </c>
      <c r="E1204" s="3">
        <f t="shared" si="166"/>
        <v>8.166672091608327E-6</v>
      </c>
      <c r="F1204" s="29">
        <f t="shared" si="167"/>
        <v>2.8577389824139517E-3</v>
      </c>
      <c r="G1204" s="37">
        <f t="shared" si="162"/>
        <v>9.0369641426799579E-3</v>
      </c>
      <c r="H1204" s="35">
        <f t="shared" si="163"/>
        <v>-2.102312232110683E-2</v>
      </c>
      <c r="I1204" s="35">
        <f t="shared" si="168"/>
        <v>7.4716996520217535E-4</v>
      </c>
      <c r="J1204" s="5">
        <f t="shared" si="169"/>
        <v>0</v>
      </c>
      <c r="K1204" s="5">
        <f t="shared" si="170"/>
        <v>0</v>
      </c>
    </row>
    <row r="1205" spans="1:11" x14ac:dyDescent="0.2">
      <c r="A1205" s="20">
        <v>43019</v>
      </c>
      <c r="B1205" s="21">
        <v>2555.23999</v>
      </c>
      <c r="C1205" s="3">
        <f t="shared" si="164"/>
        <v>1.8018826725406682E-3</v>
      </c>
      <c r="D1205" s="29">
        <f t="shared" si="165"/>
        <v>3.2467811656023012E-6</v>
      </c>
      <c r="E1205" s="3">
        <f t="shared" si="166"/>
        <v>7.3867121260354408E-6</v>
      </c>
      <c r="F1205" s="29">
        <f t="shared" si="167"/>
        <v>2.7178506445416461E-3</v>
      </c>
      <c r="G1205" s="37">
        <f t="shared" si="162"/>
        <v>8.5945983769082791E-3</v>
      </c>
      <c r="H1205" s="35">
        <f t="shared" si="163"/>
        <v>-1.9994025662355436E-2</v>
      </c>
      <c r="I1205" s="35">
        <f t="shared" si="168"/>
        <v>3.7054861037233021E-3</v>
      </c>
      <c r="J1205" s="5">
        <f t="shared" si="169"/>
        <v>0</v>
      </c>
      <c r="K1205" s="5">
        <f t="shared" si="170"/>
        <v>0</v>
      </c>
    </row>
    <row r="1206" spans="1:11" x14ac:dyDescent="0.2">
      <c r="A1206" s="20">
        <v>43020</v>
      </c>
      <c r="B1206" s="21">
        <v>2550.929932</v>
      </c>
      <c r="C1206" s="3">
        <f t="shared" si="164"/>
        <v>-1.688176887748127E-3</v>
      </c>
      <c r="D1206" s="29">
        <f t="shared" si="165"/>
        <v>2.8499412043269522E-6</v>
      </c>
      <c r="E1206" s="3">
        <f t="shared" si="166"/>
        <v>6.2275314571141616E-6</v>
      </c>
      <c r="F1206" s="29">
        <f t="shared" si="167"/>
        <v>2.4955022454636587E-3</v>
      </c>
      <c r="G1206" s="37">
        <f t="shared" si="162"/>
        <v>7.8914710017297558E-3</v>
      </c>
      <c r="H1206" s="35">
        <f t="shared" si="163"/>
        <v>-1.8358306787928963E-2</v>
      </c>
      <c r="I1206" s="35">
        <f t="shared" si="168"/>
        <v>1.0868374165546731E-2</v>
      </c>
      <c r="J1206" s="5">
        <f t="shared" si="169"/>
        <v>0</v>
      </c>
      <c r="K1206" s="5">
        <f t="shared" si="170"/>
        <v>0</v>
      </c>
    </row>
    <row r="1207" spans="1:11" x14ac:dyDescent="0.2">
      <c r="A1207" s="20">
        <v>43021</v>
      </c>
      <c r="B1207" s="21">
        <v>2553.169922</v>
      </c>
      <c r="C1207" s="3">
        <f t="shared" si="164"/>
        <v>8.7772191292505937E-4</v>
      </c>
      <c r="D1207" s="29">
        <f t="shared" si="165"/>
        <v>7.7039575642882549E-7</v>
      </c>
      <c r="E1207" s="3">
        <f t="shared" si="166"/>
        <v>5.281806186333743E-6</v>
      </c>
      <c r="F1207" s="29">
        <f t="shared" si="167"/>
        <v>2.2982180458637389E-3</v>
      </c>
      <c r="G1207" s="37">
        <f t="shared" si="162"/>
        <v>7.2676035846307302E-3</v>
      </c>
      <c r="H1207" s="35">
        <f t="shared" si="163"/>
        <v>-1.6906974148477291E-2</v>
      </c>
      <c r="I1207" s="35">
        <f t="shared" si="168"/>
        <v>5.9215742311623121E-3</v>
      </c>
      <c r="J1207" s="5">
        <f t="shared" si="169"/>
        <v>0</v>
      </c>
      <c r="K1207" s="5">
        <f t="shared" si="170"/>
        <v>0</v>
      </c>
    </row>
    <row r="1208" spans="1:11" x14ac:dyDescent="0.2">
      <c r="A1208" s="20">
        <v>43024</v>
      </c>
      <c r="B1208" s="21">
        <v>2557.639893</v>
      </c>
      <c r="C1208" s="3">
        <f t="shared" si="164"/>
        <v>1.7492226482939653E-3</v>
      </c>
      <c r="D1208" s="29">
        <f t="shared" si="165"/>
        <v>3.0597798733045533E-6</v>
      </c>
      <c r="E1208" s="3">
        <f t="shared" si="166"/>
        <v>4.0186112659603656E-6</v>
      </c>
      <c r="F1208" s="29">
        <f t="shared" si="167"/>
        <v>2.0046474168692024E-3</v>
      </c>
      <c r="G1208" s="37">
        <f t="shared" si="162"/>
        <v>6.3392517428797271E-3</v>
      </c>
      <c r="H1208" s="35">
        <f t="shared" si="163"/>
        <v>-1.4747304815057947E-2</v>
      </c>
      <c r="I1208" s="35">
        <f t="shared" si="168"/>
        <v>6.1932347317855364E-3</v>
      </c>
      <c r="J1208" s="5">
        <f t="shared" si="169"/>
        <v>0</v>
      </c>
      <c r="K1208" s="5">
        <f t="shared" si="170"/>
        <v>0</v>
      </c>
    </row>
    <row r="1209" spans="1:11" x14ac:dyDescent="0.2">
      <c r="A1209" s="20">
        <v>43025</v>
      </c>
      <c r="B1209" s="21">
        <v>2559.360107</v>
      </c>
      <c r="C1209" s="3">
        <f t="shared" si="164"/>
        <v>6.7235257565088588E-4</v>
      </c>
      <c r="D1209" s="29">
        <f t="shared" si="165"/>
        <v>4.5205798598438022E-7</v>
      </c>
      <c r="E1209" s="3">
        <f t="shared" si="166"/>
        <v>3.7501384760167383E-6</v>
      </c>
      <c r="F1209" s="29">
        <f t="shared" si="167"/>
        <v>1.9365274271274182E-3</v>
      </c>
      <c r="G1209" s="37">
        <f t="shared" si="162"/>
        <v>6.1238374211083843E-3</v>
      </c>
      <c r="H1209" s="35">
        <f t="shared" si="163"/>
        <v>-1.4246176165567235E-2</v>
      </c>
      <c r="I1209" s="35">
        <f t="shared" si="168"/>
        <v>7.0420188174478799E-3</v>
      </c>
      <c r="J1209" s="5">
        <f t="shared" si="169"/>
        <v>0</v>
      </c>
      <c r="K1209" s="5">
        <f t="shared" si="170"/>
        <v>0</v>
      </c>
    </row>
    <row r="1210" spans="1:11" x14ac:dyDescent="0.2">
      <c r="A1210" s="20">
        <v>43026</v>
      </c>
      <c r="B1210" s="21">
        <v>2561.26001</v>
      </c>
      <c r="C1210" s="3">
        <f t="shared" si="164"/>
        <v>7.4205976767338102E-4</v>
      </c>
      <c r="D1210" s="29">
        <f t="shared" si="165"/>
        <v>5.5065269879947217E-7</v>
      </c>
      <c r="E1210" s="3">
        <f t="shared" si="166"/>
        <v>2.8266759388076778E-6</v>
      </c>
      <c r="F1210" s="29">
        <f t="shared" si="167"/>
        <v>1.6812721192025037E-3</v>
      </c>
      <c r="G1210" s="37">
        <f t="shared" si="162"/>
        <v>5.316649263218026E-3</v>
      </c>
      <c r="H1210" s="35">
        <f t="shared" si="163"/>
        <v>-1.2368375710508058E-2</v>
      </c>
      <c r="I1210" s="35">
        <f t="shared" si="168"/>
        <v>6.9040227262468215E-3</v>
      </c>
      <c r="J1210" s="5">
        <f t="shared" si="169"/>
        <v>0</v>
      </c>
      <c r="K1210" s="5">
        <f t="shared" si="170"/>
        <v>0</v>
      </c>
    </row>
    <row r="1211" spans="1:11" x14ac:dyDescent="0.2">
      <c r="A1211" s="20">
        <v>43027</v>
      </c>
      <c r="B1211" s="21">
        <v>2562.1000979999999</v>
      </c>
      <c r="C1211" s="3">
        <f t="shared" si="164"/>
        <v>3.2794415766991368E-4</v>
      </c>
      <c r="D1211" s="29">
        <f t="shared" si="165"/>
        <v>1.075473705498292E-7</v>
      </c>
      <c r="E1211" s="3">
        <f t="shared" si="166"/>
        <v>2.1893894316053804E-6</v>
      </c>
      <c r="F1211" s="29">
        <f t="shared" si="167"/>
        <v>1.479658552371249E-3</v>
      </c>
      <c r="G1211" s="37">
        <f t="shared" si="162"/>
        <v>4.6790911848406851E-3</v>
      </c>
      <c r="H1211" s="35">
        <f t="shared" si="163"/>
        <v>-1.0885193830297367E-2</v>
      </c>
      <c r="I1211" s="35">
        <f t="shared" si="168"/>
        <v>4.8925158864490895E-3</v>
      </c>
      <c r="J1211" s="5">
        <f t="shared" si="169"/>
        <v>0</v>
      </c>
      <c r="K1211" s="5">
        <f t="shared" si="170"/>
        <v>0</v>
      </c>
    </row>
    <row r="1212" spans="1:11" x14ac:dyDescent="0.2">
      <c r="A1212" s="20">
        <v>43028</v>
      </c>
      <c r="B1212" s="21">
        <v>2575.209961</v>
      </c>
      <c r="C1212" s="3">
        <f t="shared" si="164"/>
        <v>5.1037960751330715E-3</v>
      </c>
      <c r="D1212" s="29">
        <f t="shared" si="165"/>
        <v>2.6048734376543746E-5</v>
      </c>
      <c r="E1212" s="3">
        <f t="shared" si="166"/>
        <v>1.6064736545098261E-6</v>
      </c>
      <c r="F1212" s="29">
        <f t="shared" si="167"/>
        <v>1.2674674175338102E-3</v>
      </c>
      <c r="G1212" s="37">
        <f t="shared" si="162"/>
        <v>4.0080838994584764E-3</v>
      </c>
      <c r="H1212" s="35">
        <f t="shared" si="163"/>
        <v>-9.3241974584825499E-3</v>
      </c>
      <c r="I1212" s="35">
        <f t="shared" si="168"/>
        <v>1.0143355321339793E-2</v>
      </c>
      <c r="J1212" s="5">
        <f t="shared" si="169"/>
        <v>0</v>
      </c>
      <c r="K1212" s="5">
        <f t="shared" si="170"/>
        <v>0</v>
      </c>
    </row>
    <row r="1213" spans="1:11" x14ac:dyDescent="0.2">
      <c r="A1213" s="20">
        <v>43031</v>
      </c>
      <c r="B1213" s="21">
        <v>2564.9799800000001</v>
      </c>
      <c r="C1213" s="3">
        <f t="shared" si="164"/>
        <v>-3.9803955200169707E-3</v>
      </c>
      <c r="D1213" s="29">
        <f t="shared" si="165"/>
        <v>1.5843548495771172E-5</v>
      </c>
      <c r="E1213" s="3">
        <f t="shared" si="166"/>
        <v>8.4503066566793253E-6</v>
      </c>
      <c r="F1213" s="29">
        <f t="shared" si="167"/>
        <v>2.9069411168235462E-3</v>
      </c>
      <c r="G1213" s="37">
        <f t="shared" si="162"/>
        <v>9.1925549531560197E-3</v>
      </c>
      <c r="H1213" s="35">
        <f t="shared" si="163"/>
        <v>-2.1385080672278105E-2</v>
      </c>
      <c r="I1213" s="35">
        <f t="shared" si="168"/>
        <v>8.3376334764515038E-3</v>
      </c>
      <c r="J1213" s="5">
        <f t="shared" si="169"/>
        <v>0</v>
      </c>
      <c r="K1213" s="5">
        <f t="shared" si="170"/>
        <v>0</v>
      </c>
    </row>
    <row r="1214" spans="1:11" x14ac:dyDescent="0.2">
      <c r="A1214" s="20">
        <v>43032</v>
      </c>
      <c r="B1214" s="21">
        <v>2569.1298830000001</v>
      </c>
      <c r="C1214" s="3">
        <f t="shared" si="164"/>
        <v>1.6166011302900614E-3</v>
      </c>
      <c r="D1214" s="29">
        <f t="shared" si="165"/>
        <v>2.6133992144551038E-6</v>
      </c>
      <c r="E1214" s="3">
        <f t="shared" si="166"/>
        <v>1.0520414371625043E-5</v>
      </c>
      <c r="F1214" s="29">
        <f t="shared" si="167"/>
        <v>3.243518825538869E-3</v>
      </c>
      <c r="G1214" s="37">
        <f t="shared" si="162"/>
        <v>1.0256907122337145E-2</v>
      </c>
      <c r="H1214" s="35">
        <f t="shared" si="163"/>
        <v>-2.3861134078283375E-2</v>
      </c>
      <c r="I1214" s="35">
        <f t="shared" si="168"/>
        <v>1.4454203212606554E-2</v>
      </c>
      <c r="J1214" s="5">
        <f t="shared" si="169"/>
        <v>0</v>
      </c>
      <c r="K1214" s="5">
        <f t="shared" si="170"/>
        <v>0</v>
      </c>
    </row>
    <row r="1215" spans="1:11" x14ac:dyDescent="0.2">
      <c r="A1215" s="20">
        <v>43033</v>
      </c>
      <c r="B1215" s="21">
        <v>2557.1499020000001</v>
      </c>
      <c r="C1215" s="3">
        <f t="shared" si="164"/>
        <v>-4.673955894668895E-3</v>
      </c>
      <c r="D1215" s="29">
        <f t="shared" si="165"/>
        <v>2.1845863705310111E-5</v>
      </c>
      <c r="E1215" s="3">
        <f t="shared" si="166"/>
        <v>8.3064501276174591E-6</v>
      </c>
      <c r="F1215" s="29">
        <f t="shared" si="167"/>
        <v>2.8820912767671776E-3</v>
      </c>
      <c r="G1215" s="37">
        <f t="shared" si="162"/>
        <v>9.1139728590870078E-3</v>
      </c>
      <c r="H1215" s="35">
        <f t="shared" si="163"/>
        <v>-2.1202271384802983E-2</v>
      </c>
      <c r="I1215" s="35">
        <f t="shared" si="168"/>
        <v>9.4150824776473019E-3</v>
      </c>
      <c r="J1215" s="5">
        <f t="shared" si="169"/>
        <v>0</v>
      </c>
      <c r="K1215" s="5">
        <f t="shared" si="170"/>
        <v>0</v>
      </c>
    </row>
    <row r="1216" spans="1:11" x14ac:dyDescent="0.2">
      <c r="A1216" s="20">
        <v>43034</v>
      </c>
      <c r="B1216" s="21">
        <v>2560.3999020000001</v>
      </c>
      <c r="C1216" s="3">
        <f t="shared" si="164"/>
        <v>1.270139250772935E-3</v>
      </c>
      <c r="D1216" s="29">
        <f t="shared" si="165"/>
        <v>1.6132537163540326E-6</v>
      </c>
      <c r="E1216" s="3">
        <f t="shared" si="166"/>
        <v>1.2097485929371402E-5</v>
      </c>
      <c r="F1216" s="29">
        <f t="shared" si="167"/>
        <v>3.4781440351675207E-3</v>
      </c>
      <c r="G1216" s="37">
        <f t="shared" si="162"/>
        <v>1.0998857181258153E-2</v>
      </c>
      <c r="H1216" s="35">
        <f t="shared" si="163"/>
        <v>-2.5587168020498739E-2</v>
      </c>
      <c r="I1216" s="35">
        <f t="shared" si="168"/>
        <v>4.7642566594846011E-4</v>
      </c>
      <c r="J1216" s="5">
        <f t="shared" si="169"/>
        <v>0</v>
      </c>
      <c r="K1216" s="5">
        <f t="shared" si="170"/>
        <v>0</v>
      </c>
    </row>
    <row r="1217" spans="1:11" x14ac:dyDescent="0.2">
      <c r="A1217" s="20">
        <v>43035</v>
      </c>
      <c r="B1217" s="21">
        <v>2581.070068</v>
      </c>
      <c r="C1217" s="3">
        <f t="shared" si="164"/>
        <v>8.040609974748418E-3</v>
      </c>
      <c r="D1217" s="29">
        <f t="shared" si="165"/>
        <v>6.4651408766023757E-5</v>
      </c>
      <c r="E1217" s="3">
        <f t="shared" si="166"/>
        <v>9.1619009097265376E-6</v>
      </c>
      <c r="F1217" s="29">
        <f t="shared" si="167"/>
        <v>3.0268632129196948E-3</v>
      </c>
      <c r="G1217" s="37">
        <f t="shared" si="162"/>
        <v>9.5717819186014359E-3</v>
      </c>
      <c r="H1217" s="35">
        <f t="shared" si="163"/>
        <v>-2.2267294517121009E-2</v>
      </c>
      <c r="I1217" s="35">
        <f t="shared" si="168"/>
        <v>4.6571538390871728E-3</v>
      </c>
      <c r="J1217" s="5">
        <f t="shared" si="169"/>
        <v>0</v>
      </c>
      <c r="K1217" s="5">
        <f t="shared" si="170"/>
        <v>0</v>
      </c>
    </row>
    <row r="1218" spans="1:11" x14ac:dyDescent="0.2">
      <c r="A1218" s="20">
        <v>43038</v>
      </c>
      <c r="B1218" s="21">
        <v>2572.830078</v>
      </c>
      <c r="C1218" s="3">
        <f t="shared" si="164"/>
        <v>-3.1975772860904912E-3</v>
      </c>
      <c r="D1218" s="29">
        <f t="shared" si="165"/>
        <v>1.0224500500521831E-5</v>
      </c>
      <c r="E1218" s="3">
        <f t="shared" si="166"/>
        <v>2.469896310948976E-5</v>
      </c>
      <c r="F1218" s="29">
        <f t="shared" si="167"/>
        <v>4.9698051379797334E-3</v>
      </c>
      <c r="G1218" s="37">
        <f t="shared" si="162"/>
        <v>1.5715903763223342E-2</v>
      </c>
      <c r="H1218" s="35">
        <f t="shared" si="163"/>
        <v>-3.6560659308205068E-2</v>
      </c>
      <c r="I1218" s="35">
        <f t="shared" si="168"/>
        <v>1.4008600875106722E-3</v>
      </c>
      <c r="J1218" s="5">
        <f t="shared" si="169"/>
        <v>0</v>
      </c>
      <c r="K1218" s="5">
        <f t="shared" si="170"/>
        <v>0</v>
      </c>
    </row>
    <row r="1219" spans="1:11" x14ac:dyDescent="0.2">
      <c r="A1219" s="20">
        <v>43039</v>
      </c>
      <c r="B1219" s="21">
        <v>2575.26001</v>
      </c>
      <c r="C1219" s="3">
        <f t="shared" si="164"/>
        <v>9.4401307627437045E-4</v>
      </c>
      <c r="D1219" s="29">
        <f t="shared" si="165"/>
        <v>8.911606881770004E-7</v>
      </c>
      <c r="E1219" s="3">
        <f t="shared" si="166"/>
        <v>2.064611357897874E-5</v>
      </c>
      <c r="F1219" s="29">
        <f t="shared" si="167"/>
        <v>4.5437994650929237E-3</v>
      </c>
      <c r="G1219" s="37">
        <f t="shared" si="162"/>
        <v>1.4368755540748386E-2</v>
      </c>
      <c r="H1219" s="35">
        <f t="shared" si="163"/>
        <v>-3.3426723904832562E-2</v>
      </c>
      <c r="I1219" s="35">
        <f t="shared" si="168"/>
        <v>-5.7309825083525804E-3</v>
      </c>
      <c r="J1219" s="5">
        <f t="shared" si="169"/>
        <v>0</v>
      </c>
      <c r="K1219" s="5">
        <f t="shared" si="170"/>
        <v>0</v>
      </c>
    </row>
    <row r="1220" spans="1:11" x14ac:dyDescent="0.2">
      <c r="A1220" s="20">
        <v>43040</v>
      </c>
      <c r="B1220" s="21">
        <v>2579.360107</v>
      </c>
      <c r="C1220" s="3">
        <f t="shared" si="164"/>
        <v>1.5908438533357942E-3</v>
      </c>
      <c r="D1220" s="29">
        <f t="shared" si="165"/>
        <v>2.5307841656962776E-6</v>
      </c>
      <c r="E1220" s="3">
        <f t="shared" si="166"/>
        <v>1.5114726769554253E-5</v>
      </c>
      <c r="F1220" s="29">
        <f t="shared" si="167"/>
        <v>3.8877662956451294E-3</v>
      </c>
      <c r="G1220" s="37">
        <f t="shared" si="162"/>
        <v>1.2294196504674169E-2</v>
      </c>
      <c r="H1220" s="35">
        <f t="shared" si="163"/>
        <v>-2.860057790168909E-2</v>
      </c>
      <c r="I1220" s="35">
        <f t="shared" si="168"/>
        <v>2.2417224444219691E-3</v>
      </c>
      <c r="J1220" s="5">
        <f t="shared" si="169"/>
        <v>0</v>
      </c>
      <c r="K1220" s="5">
        <f t="shared" si="170"/>
        <v>0</v>
      </c>
    </row>
    <row r="1221" spans="1:11" x14ac:dyDescent="0.2">
      <c r="A1221" s="20">
        <v>43041</v>
      </c>
      <c r="B1221" s="21">
        <v>2579.8500979999999</v>
      </c>
      <c r="C1221" s="3">
        <f t="shared" si="164"/>
        <v>1.8994806646887061E-4</v>
      </c>
      <c r="D1221" s="29">
        <f t="shared" si="165"/>
        <v>3.6080267955262488E-8</v>
      </c>
      <c r="E1221" s="3">
        <f t="shared" si="166"/>
        <v>1.1591222840474019E-5</v>
      </c>
      <c r="F1221" s="29">
        <f t="shared" si="167"/>
        <v>3.4045884979647715E-3</v>
      </c>
      <c r="G1221" s="37">
        <f t="shared" si="162"/>
        <v>1.0766254149180214E-2</v>
      </c>
      <c r="H1221" s="35">
        <f t="shared" si="163"/>
        <v>-2.5046052451328772E-2</v>
      </c>
      <c r="I1221" s="35">
        <f t="shared" si="168"/>
        <v>-3.4799837996756324E-3</v>
      </c>
      <c r="J1221" s="5">
        <f t="shared" si="169"/>
        <v>0</v>
      </c>
      <c r="K1221" s="5">
        <f t="shared" si="170"/>
        <v>0</v>
      </c>
    </row>
    <row r="1222" spans="1:11" x14ac:dyDescent="0.2">
      <c r="A1222" s="20">
        <v>43042</v>
      </c>
      <c r="B1222" s="21">
        <v>2587.8400879999999</v>
      </c>
      <c r="C1222" s="3">
        <f t="shared" si="164"/>
        <v>3.0922892353351652E-3</v>
      </c>
      <c r="D1222" s="29">
        <f t="shared" si="165"/>
        <v>9.5622527149697402E-6</v>
      </c>
      <c r="E1222" s="3">
        <f t="shared" si="166"/>
        <v>8.3557829201687666E-6</v>
      </c>
      <c r="F1222" s="29">
        <f t="shared" si="167"/>
        <v>2.8906371131930011E-3</v>
      </c>
      <c r="G1222" s="37">
        <f t="shared" si="162"/>
        <v>9.1409971667038431E-3</v>
      </c>
      <c r="H1222" s="35">
        <f t="shared" si="163"/>
        <v>-2.1265139325374834E-2</v>
      </c>
      <c r="I1222" s="35">
        <f t="shared" si="168"/>
        <v>-3.475557795673104E-3</v>
      </c>
      <c r="J1222" s="5">
        <f t="shared" si="169"/>
        <v>0</v>
      </c>
      <c r="K1222" s="5">
        <f t="shared" si="170"/>
        <v>0</v>
      </c>
    </row>
    <row r="1223" spans="1:11" x14ac:dyDescent="0.2">
      <c r="A1223" s="20">
        <v>43045</v>
      </c>
      <c r="B1223" s="21">
        <v>2591.1298830000001</v>
      </c>
      <c r="C1223" s="3">
        <f t="shared" si="164"/>
        <v>1.2704439148736187E-3</v>
      </c>
      <c r="D1223" s="29">
        <f t="shared" si="165"/>
        <v>1.6140277408394064E-6</v>
      </c>
      <c r="E1223" s="3">
        <f t="shared" si="166"/>
        <v>8.6935944627130396E-6</v>
      </c>
      <c r="F1223" s="29">
        <f t="shared" si="167"/>
        <v>2.9484902005455335E-3</v>
      </c>
      <c r="G1223" s="37">
        <f t="shared" si="162"/>
        <v>9.3239446924105254E-3</v>
      </c>
      <c r="H1223" s="35">
        <f t="shared" si="163"/>
        <v>-2.1690738912863605E-2</v>
      </c>
      <c r="I1223" s="35">
        <f t="shared" si="168"/>
        <v>3.2334015210705004E-3</v>
      </c>
      <c r="J1223" s="5">
        <f t="shared" si="169"/>
        <v>0</v>
      </c>
      <c r="K1223" s="5">
        <f t="shared" si="170"/>
        <v>0</v>
      </c>
    </row>
    <row r="1224" spans="1:11" x14ac:dyDescent="0.2">
      <c r="A1224" s="20">
        <v>43046</v>
      </c>
      <c r="B1224" s="21">
        <v>2590.639893</v>
      </c>
      <c r="C1224" s="3">
        <f t="shared" si="164"/>
        <v>-1.8912071459828347E-4</v>
      </c>
      <c r="D1224" s="29">
        <f t="shared" si="165"/>
        <v>3.5766644690165388E-8</v>
      </c>
      <c r="E1224" s="3">
        <f t="shared" si="166"/>
        <v>6.7113157805884224E-6</v>
      </c>
      <c r="F1224" s="29">
        <f t="shared" si="167"/>
        <v>2.5906207326794137E-3</v>
      </c>
      <c r="G1224" s="37">
        <f t="shared" si="162"/>
        <v>8.1922620689211488E-3</v>
      </c>
      <c r="H1224" s="35">
        <f t="shared" si="163"/>
        <v>-1.9058051447620135E-2</v>
      </c>
      <c r="I1224" s="35">
        <f t="shared" si="168"/>
        <v>1.0402450423490511E-3</v>
      </c>
      <c r="J1224" s="5">
        <f t="shared" si="169"/>
        <v>0</v>
      </c>
      <c r="K1224" s="5">
        <f t="shared" si="170"/>
        <v>0</v>
      </c>
    </row>
    <row r="1225" spans="1:11" x14ac:dyDescent="0.2">
      <c r="A1225" s="20">
        <v>43047</v>
      </c>
      <c r="B1225" s="21">
        <v>2594.3798830000001</v>
      </c>
      <c r="C1225" s="3">
        <f t="shared" si="164"/>
        <v>1.4426138414861736E-3</v>
      </c>
      <c r="D1225" s="29">
        <f t="shared" si="165"/>
        <v>2.0811346956474949E-6</v>
      </c>
      <c r="E1225" s="3">
        <f t="shared" si="166"/>
        <v>4.8421620225369101E-6</v>
      </c>
      <c r="F1225" s="29">
        <f t="shared" si="167"/>
        <v>2.2004913138971736E-3</v>
      </c>
      <c r="G1225" s="37">
        <f t="shared" si="162"/>
        <v>6.9585645233315972E-3</v>
      </c>
      <c r="H1225" s="35">
        <f t="shared" si="163"/>
        <v>-1.6188041785228476E-2</v>
      </c>
      <c r="I1225" s="35">
        <f t="shared" si="168"/>
        <v>6.8632109009307343E-3</v>
      </c>
      <c r="J1225" s="5">
        <f t="shared" si="169"/>
        <v>0</v>
      </c>
      <c r="K1225" s="5">
        <f t="shared" si="170"/>
        <v>0</v>
      </c>
    </row>
    <row r="1226" spans="1:11" x14ac:dyDescent="0.2">
      <c r="A1226" s="20">
        <v>43048</v>
      </c>
      <c r="B1226" s="21">
        <v>2584.6201169999999</v>
      </c>
      <c r="C1226" s="3">
        <f t="shared" si="164"/>
        <v>-3.7689814841862911E-3</v>
      </c>
      <c r="D1226" s="29">
        <f t="shared" si="165"/>
        <v>1.4205221428139098E-5</v>
      </c>
      <c r="E1226" s="3">
        <f t="shared" si="166"/>
        <v>4.069074371007874E-6</v>
      </c>
      <c r="F1226" s="29">
        <f t="shared" si="167"/>
        <v>2.0171946785097054E-3</v>
      </c>
      <c r="G1226" s="37">
        <f t="shared" si="162"/>
        <v>6.378929668061778E-3</v>
      </c>
      <c r="H1226" s="35">
        <f t="shared" si="163"/>
        <v>-1.4839609471951563E-2</v>
      </c>
      <c r="I1226" s="35">
        <f t="shared" si="168"/>
        <v>7.3769261510962698E-3</v>
      </c>
      <c r="J1226" s="5">
        <f t="shared" si="169"/>
        <v>0</v>
      </c>
      <c r="K1226" s="5">
        <f t="shared" si="170"/>
        <v>0</v>
      </c>
    </row>
    <row r="1227" spans="1:11" x14ac:dyDescent="0.2">
      <c r="A1227" s="20">
        <v>43049</v>
      </c>
      <c r="B1227" s="21">
        <v>2582.3000489999999</v>
      </c>
      <c r="C1227" s="3">
        <f t="shared" si="164"/>
        <v>-8.9804683695034952E-4</v>
      </c>
      <c r="D1227" s="29">
        <f t="shared" si="165"/>
        <v>8.0648812135652763E-7</v>
      </c>
      <c r="E1227" s="3">
        <f t="shared" si="166"/>
        <v>6.9071955470046169E-6</v>
      </c>
      <c r="F1227" s="29">
        <f t="shared" si="167"/>
        <v>2.628154399384598E-3</v>
      </c>
      <c r="G1227" s="37">
        <f t="shared" si="162"/>
        <v>8.3109539446471602E-3</v>
      </c>
      <c r="H1227" s="35">
        <f t="shared" si="163"/>
        <v>-1.9334170040381262E-2</v>
      </c>
      <c r="I1227" s="35">
        <f t="shared" si="168"/>
        <v>1.6194107388999904E-2</v>
      </c>
      <c r="J1227" s="5">
        <f t="shared" si="169"/>
        <v>0</v>
      </c>
      <c r="K1227" s="5">
        <f t="shared" si="170"/>
        <v>0</v>
      </c>
    </row>
    <row r="1228" spans="1:11" x14ac:dyDescent="0.2">
      <c r="A1228" s="20">
        <v>43052</v>
      </c>
      <c r="B1228" s="21">
        <v>2584.8400879999999</v>
      </c>
      <c r="C1228" s="3">
        <f t="shared" si="164"/>
        <v>9.831508870482928E-4</v>
      </c>
      <c r="D1228" s="29">
        <f t="shared" si="165"/>
        <v>9.6658566670384507E-7</v>
      </c>
      <c r="E1228" s="3">
        <f t="shared" si="166"/>
        <v>5.1989974678231516E-6</v>
      </c>
      <c r="F1228" s="29">
        <f t="shared" si="167"/>
        <v>2.2801310198809085E-3</v>
      </c>
      <c r="G1228" s="37">
        <f t="shared" si="162"/>
        <v>7.21040738642634E-3</v>
      </c>
      <c r="H1228" s="35">
        <f t="shared" si="163"/>
        <v>-1.6773915894381292E-2</v>
      </c>
      <c r="I1228" s="35">
        <f t="shared" si="168"/>
        <v>1.8137094068453513E-2</v>
      </c>
      <c r="J1228" s="5">
        <f t="shared" si="169"/>
        <v>0</v>
      </c>
      <c r="K1228" s="5">
        <f t="shared" si="170"/>
        <v>0</v>
      </c>
    </row>
    <row r="1229" spans="1:11" x14ac:dyDescent="0.2">
      <c r="A1229" s="20">
        <v>43053</v>
      </c>
      <c r="B1229" s="21">
        <v>2578.8701169999999</v>
      </c>
      <c r="C1229" s="3">
        <f t="shared" si="164"/>
        <v>-2.3122806753022251E-3</v>
      </c>
      <c r="D1229" s="29">
        <f t="shared" si="165"/>
        <v>5.3466419213761137E-6</v>
      </c>
      <c r="E1229" s="3">
        <f t="shared" si="166"/>
        <v>4.013922163509746E-6</v>
      </c>
      <c r="F1229" s="29">
        <f t="shared" si="167"/>
        <v>2.00347751759528E-3</v>
      </c>
      <c r="G1229" s="37">
        <f t="shared" si="162"/>
        <v>6.3355521965411552E-3</v>
      </c>
      <c r="H1229" s="35">
        <f t="shared" si="163"/>
        <v>-1.4738698383298296E-2</v>
      </c>
      <c r="I1229" s="35">
        <f t="shared" si="168"/>
        <v>3.1835679563428199E-2</v>
      </c>
      <c r="J1229" s="5">
        <f t="shared" si="169"/>
        <v>0</v>
      </c>
      <c r="K1229" s="5">
        <f t="shared" si="170"/>
        <v>0</v>
      </c>
    </row>
    <row r="1230" spans="1:11" x14ac:dyDescent="0.2">
      <c r="A1230" s="20">
        <v>43054</v>
      </c>
      <c r="B1230" s="21">
        <v>2564.6201169999999</v>
      </c>
      <c r="C1230" s="3">
        <f t="shared" si="164"/>
        <v>-5.5409987425276332E-3</v>
      </c>
      <c r="D1230" s="29">
        <f t="shared" si="165"/>
        <v>3.0702667064692815E-5</v>
      </c>
      <c r="E1230" s="3">
        <f t="shared" si="166"/>
        <v>4.387083695712329E-6</v>
      </c>
      <c r="F1230" s="29">
        <f t="shared" si="167"/>
        <v>2.0945366303104676E-3</v>
      </c>
      <c r="G1230" s="37">
        <f t="shared" si="162"/>
        <v>6.6235063944351472E-3</v>
      </c>
      <c r="H1230" s="35">
        <f t="shared" si="163"/>
        <v>-1.540858001939012E-2</v>
      </c>
      <c r="I1230" s="35">
        <f t="shared" si="168"/>
        <v>2.164644376795068E-2</v>
      </c>
      <c r="J1230" s="5">
        <f t="shared" si="169"/>
        <v>0</v>
      </c>
      <c r="K1230" s="5">
        <f t="shared" si="170"/>
        <v>0</v>
      </c>
    </row>
    <row r="1231" spans="1:11" x14ac:dyDescent="0.2">
      <c r="A1231" s="20">
        <v>43055</v>
      </c>
      <c r="B1231" s="21">
        <v>2585.639893</v>
      </c>
      <c r="C1231" s="3">
        <f t="shared" si="164"/>
        <v>8.1626530192433662E-3</v>
      </c>
      <c r="D1231" s="29">
        <f t="shared" si="165"/>
        <v>6.6628904312562848E-5</v>
      </c>
      <c r="E1231" s="3">
        <f t="shared" si="166"/>
        <v>1.1755447039026865E-5</v>
      </c>
      <c r="F1231" s="29">
        <f t="shared" si="167"/>
        <v>3.4286217404413196E-3</v>
      </c>
      <c r="G1231" s="37">
        <f t="shared" si="162"/>
        <v>1.0842253934965213E-2</v>
      </c>
      <c r="H1231" s="35">
        <f t="shared" si="163"/>
        <v>-2.5222854391417263E-2</v>
      </c>
      <c r="I1231" s="35">
        <f t="shared" si="168"/>
        <v>2.3223149961153173E-2</v>
      </c>
      <c r="J1231" s="5">
        <f t="shared" si="169"/>
        <v>0</v>
      </c>
      <c r="K1231" s="5">
        <f t="shared" si="170"/>
        <v>0</v>
      </c>
    </row>
    <row r="1232" spans="1:11" x14ac:dyDescent="0.2">
      <c r="A1232" s="20">
        <v>43056</v>
      </c>
      <c r="B1232" s="21">
        <v>2578.8500979999999</v>
      </c>
      <c r="C1232" s="3">
        <f t="shared" si="164"/>
        <v>-2.6294170087623257E-3</v>
      </c>
      <c r="D1232" s="29">
        <f t="shared" si="165"/>
        <v>6.9138338059686164E-6</v>
      </c>
      <c r="E1232" s="3">
        <f t="shared" si="166"/>
        <v>2.7120015075616941E-5</v>
      </c>
      <c r="F1232" s="29">
        <f t="shared" si="167"/>
        <v>5.2076880739553655E-3</v>
      </c>
      <c r="G1232" s="37">
        <f t="shared" ref="G1232:G1264" si="171">SQRT(T_)*F1232</f>
        <v>1.6468155657394349E-2</v>
      </c>
      <c r="H1232" s="35">
        <f t="shared" ref="H1232:H1264" si="172">G1232*factor_var6</f>
        <v>-3.8310658902952988E-2</v>
      </c>
      <c r="I1232" s="35">
        <f t="shared" si="168"/>
        <v>1.8201889533570013E-2</v>
      </c>
      <c r="J1232" s="5">
        <f t="shared" si="169"/>
        <v>0</v>
      </c>
      <c r="K1232" s="5">
        <f t="shared" si="170"/>
        <v>0</v>
      </c>
    </row>
    <row r="1233" spans="1:11" x14ac:dyDescent="0.2">
      <c r="A1233" s="20">
        <v>43059</v>
      </c>
      <c r="B1233" s="21">
        <v>2582.139893</v>
      </c>
      <c r="C1233" s="3">
        <f t="shared" ref="C1233:C1264" si="173">LN(B1233/B1232)</f>
        <v>1.2748699188762996E-3</v>
      </c>
      <c r="D1233" s="29">
        <f t="shared" ref="D1233:D1264" si="174">C1233^2</f>
        <v>1.6252933100556626E-6</v>
      </c>
      <c r="E1233" s="3">
        <f t="shared" ref="E1233:E1264" si="175">E1232*lambda+D1232*(1-lambda)</f>
        <v>2.146228432011541E-5</v>
      </c>
      <c r="F1233" s="29">
        <f t="shared" ref="F1233:F1264" si="176">SQRT(E1233)</f>
        <v>4.6327404762316884E-3</v>
      </c>
      <c r="G1233" s="37">
        <f t="shared" si="171"/>
        <v>1.4650011713345288E-2</v>
      </c>
      <c r="H1233" s="35">
        <f t="shared" si="172"/>
        <v>-3.4081023604014229E-2</v>
      </c>
      <c r="I1233" s="35">
        <f t="shared" ref="I1233:I1253" si="177">LN(B1244/B1234)</f>
        <v>1.156793907584246E-2</v>
      </c>
      <c r="J1233" s="5">
        <f t="shared" ref="J1233:J1253" si="178">IF(I1233&lt;H1233, 1, 0)</f>
        <v>0</v>
      </c>
      <c r="K1233" s="5">
        <f t="shared" si="170"/>
        <v>0</v>
      </c>
    </row>
    <row r="1234" spans="1:11" x14ac:dyDescent="0.2">
      <c r="A1234" s="20">
        <v>43060</v>
      </c>
      <c r="B1234" s="21">
        <v>2599.030029</v>
      </c>
      <c r="C1234" s="3">
        <f t="shared" si="173"/>
        <v>6.5198386021454125E-3</v>
      </c>
      <c r="D1234" s="29">
        <f t="shared" si="174"/>
        <v>4.2508295398025445E-5</v>
      </c>
      <c r="E1234" s="3">
        <f t="shared" si="175"/>
        <v>1.590792683729868E-5</v>
      </c>
      <c r="F1234" s="29">
        <f t="shared" si="176"/>
        <v>3.9884742492961745E-3</v>
      </c>
      <c r="G1234" s="37">
        <f t="shared" si="171"/>
        <v>1.2612663016706141E-2</v>
      </c>
      <c r="H1234" s="35">
        <f t="shared" si="172"/>
        <v>-2.9341441794907868E-2</v>
      </c>
      <c r="I1234" s="35">
        <f t="shared" si="177"/>
        <v>1.5246548367145394E-2</v>
      </c>
      <c r="J1234" s="5">
        <f t="shared" si="178"/>
        <v>0</v>
      </c>
      <c r="K1234" s="5">
        <f t="shared" ref="K1234:K1253" si="179">IF(J1233*J1234=0, 0, 1)</f>
        <v>0</v>
      </c>
    </row>
    <row r="1235" spans="1:11" x14ac:dyDescent="0.2">
      <c r="A1235" s="20">
        <v>43061</v>
      </c>
      <c r="B1235" s="21">
        <v>2597.080078</v>
      </c>
      <c r="C1235" s="3">
        <f t="shared" si="173"/>
        <v>-7.5054263723523104E-4</v>
      </c>
      <c r="D1235" s="29">
        <f t="shared" si="174"/>
        <v>5.6331425030801558E-7</v>
      </c>
      <c r="E1235" s="3">
        <f t="shared" si="175"/>
        <v>2.3356030034302175E-5</v>
      </c>
      <c r="F1235" s="29">
        <f t="shared" si="176"/>
        <v>4.8328076761135624E-3</v>
      </c>
      <c r="G1235" s="37">
        <f t="shared" si="171"/>
        <v>1.528267975006418E-2</v>
      </c>
      <c r="H1235" s="35">
        <f t="shared" si="172"/>
        <v>-3.5552829546208808E-2</v>
      </c>
      <c r="I1235" s="35">
        <f t="shared" si="177"/>
        <v>1.8683766206028449E-2</v>
      </c>
      <c r="J1235" s="5">
        <f t="shared" si="178"/>
        <v>0</v>
      </c>
      <c r="K1235" s="5">
        <f t="shared" si="179"/>
        <v>0</v>
      </c>
    </row>
    <row r="1236" spans="1:11" x14ac:dyDescent="0.2">
      <c r="A1236" s="20">
        <v>43063</v>
      </c>
      <c r="B1236" s="21">
        <v>2602.419922</v>
      </c>
      <c r="C1236" s="3">
        <f t="shared" si="173"/>
        <v>2.0539843743953862E-3</v>
      </c>
      <c r="D1236" s="29">
        <f t="shared" si="174"/>
        <v>4.2188518102604066E-6</v>
      </c>
      <c r="E1236" s="3">
        <f t="shared" si="175"/>
        <v>1.697406961478381E-5</v>
      </c>
      <c r="F1236" s="29">
        <f t="shared" si="176"/>
        <v>4.1199599045116699E-3</v>
      </c>
      <c r="G1236" s="37">
        <f t="shared" si="171"/>
        <v>1.3028457166826704E-2</v>
      </c>
      <c r="H1236" s="35">
        <f t="shared" si="172"/>
        <v>-3.0308723632079457E-2</v>
      </c>
      <c r="I1236" s="35">
        <f t="shared" si="177"/>
        <v>2.2264939826398003E-2</v>
      </c>
      <c r="J1236" s="5">
        <f t="shared" si="178"/>
        <v>0</v>
      </c>
      <c r="K1236" s="5">
        <f t="shared" si="179"/>
        <v>0</v>
      </c>
    </row>
    <row r="1237" spans="1:11" x14ac:dyDescent="0.2">
      <c r="A1237" s="20">
        <v>43066</v>
      </c>
      <c r="B1237" s="21">
        <v>2601.419922</v>
      </c>
      <c r="C1237" s="3">
        <f t="shared" si="173"/>
        <v>-3.8433158678481715E-4</v>
      </c>
      <c r="D1237" s="29">
        <f t="shared" si="174"/>
        <v>1.4771076860053542E-7</v>
      </c>
      <c r="E1237" s="3">
        <f t="shared" si="175"/>
        <v>1.3402608629517258E-5</v>
      </c>
      <c r="F1237" s="29">
        <f t="shared" si="176"/>
        <v>3.6609573378444684E-3</v>
      </c>
      <c r="G1237" s="37">
        <f t="shared" si="171"/>
        <v>1.1576963604295065E-2</v>
      </c>
      <c r="H1237" s="35">
        <f t="shared" si="172"/>
        <v>-2.6932044668700014E-2</v>
      </c>
      <c r="I1237" s="35">
        <f t="shared" si="177"/>
        <v>1.401233135329169E-2</v>
      </c>
      <c r="J1237" s="5">
        <f t="shared" si="178"/>
        <v>0</v>
      </c>
      <c r="K1237" s="5">
        <f t="shared" si="179"/>
        <v>0</v>
      </c>
    </row>
    <row r="1238" spans="1:11" x14ac:dyDescent="0.2">
      <c r="A1238" s="20">
        <v>43067</v>
      </c>
      <c r="B1238" s="21">
        <v>2627.040039</v>
      </c>
      <c r="C1238" s="3">
        <f t="shared" si="173"/>
        <v>9.8003321249518788E-3</v>
      </c>
      <c r="D1238" s="29">
        <f t="shared" si="174"/>
        <v>9.6046509759363811E-5</v>
      </c>
      <c r="E1238" s="3">
        <f t="shared" si="175"/>
        <v>9.6912372284605754E-6</v>
      </c>
      <c r="F1238" s="29">
        <f t="shared" si="176"/>
        <v>3.1130752044338048E-3</v>
      </c>
      <c r="G1238" s="37">
        <f t="shared" si="171"/>
        <v>9.8444081734051312E-3</v>
      </c>
      <c r="H1238" s="35">
        <f t="shared" si="172"/>
        <v>-2.2901518025391303E-2</v>
      </c>
      <c r="I1238" s="35">
        <f t="shared" si="177"/>
        <v>1.3908556666436294E-2</v>
      </c>
      <c r="J1238" s="5">
        <f t="shared" si="178"/>
        <v>0</v>
      </c>
      <c r="K1238" s="5">
        <f t="shared" si="179"/>
        <v>0</v>
      </c>
    </row>
    <row r="1239" spans="1:11" x14ac:dyDescent="0.2">
      <c r="A1239" s="20">
        <v>43068</v>
      </c>
      <c r="B1239" s="21">
        <v>2626.070068</v>
      </c>
      <c r="C1239" s="3">
        <f t="shared" si="173"/>
        <v>-3.6929399584867401E-4</v>
      </c>
      <c r="D1239" s="29">
        <f t="shared" si="174"/>
        <v>1.3637805536988046E-7</v>
      </c>
      <c r="E1239" s="3">
        <f t="shared" si="175"/>
        <v>3.3870713537113482E-5</v>
      </c>
      <c r="F1239" s="29">
        <f t="shared" si="176"/>
        <v>5.8198551130688369E-3</v>
      </c>
      <c r="G1239" s="37">
        <f t="shared" si="171"/>
        <v>1.8403997809474302E-2</v>
      </c>
      <c r="H1239" s="35">
        <f t="shared" si="172"/>
        <v>-4.2814101177922829E-2</v>
      </c>
      <c r="I1239" s="35">
        <f t="shared" si="177"/>
        <v>1.6718021425118448E-3</v>
      </c>
      <c r="J1239" s="5">
        <f t="shared" si="178"/>
        <v>0</v>
      </c>
      <c r="K1239" s="5">
        <f t="shared" si="179"/>
        <v>0</v>
      </c>
    </row>
    <row r="1240" spans="1:11" x14ac:dyDescent="0.2">
      <c r="A1240" s="20">
        <v>43069</v>
      </c>
      <c r="B1240" s="21">
        <v>2647.580078</v>
      </c>
      <c r="C1240" s="3">
        <f t="shared" si="173"/>
        <v>8.1575867524471251E-3</v>
      </c>
      <c r="D1240" s="29">
        <f t="shared" si="174"/>
        <v>6.6546221623700833E-5</v>
      </c>
      <c r="E1240" s="3">
        <f t="shared" si="175"/>
        <v>2.4425099602225272E-5</v>
      </c>
      <c r="F1240" s="29">
        <f t="shared" si="176"/>
        <v>4.9421755940299485E-3</v>
      </c>
      <c r="G1240" s="37">
        <f t="shared" si="171"/>
        <v>1.5628531473630296E-2</v>
      </c>
      <c r="H1240" s="35">
        <f t="shared" si="172"/>
        <v>-3.6357400968060206E-2</v>
      </c>
      <c r="I1240" s="35">
        <f t="shared" si="177"/>
        <v>1.263269839233574E-2</v>
      </c>
      <c r="J1240" s="5">
        <f t="shared" si="178"/>
        <v>0</v>
      </c>
      <c r="K1240" s="5">
        <f t="shared" si="179"/>
        <v>0</v>
      </c>
    </row>
    <row r="1241" spans="1:11" x14ac:dyDescent="0.2">
      <c r="A1241" s="20">
        <v>43070</v>
      </c>
      <c r="B1241" s="21">
        <v>2642.219971</v>
      </c>
      <c r="C1241" s="3">
        <f t="shared" si="173"/>
        <v>-2.0265827762343275E-3</v>
      </c>
      <c r="D1241" s="29">
        <f t="shared" si="174"/>
        <v>4.1070377489296347E-6</v>
      </c>
      <c r="E1241" s="3">
        <f t="shared" si="175"/>
        <v>3.6219013768238435E-5</v>
      </c>
      <c r="F1241" s="29">
        <f t="shared" si="176"/>
        <v>6.01822347277321E-3</v>
      </c>
      <c r="G1241" s="37">
        <f t="shared" si="171"/>
        <v>1.9031293641851684E-2</v>
      </c>
      <c r="H1241" s="35">
        <f t="shared" si="172"/>
        <v>-4.4273409503968637E-2</v>
      </c>
      <c r="I1241" s="35">
        <f t="shared" si="177"/>
        <v>1.9033887595012546E-2</v>
      </c>
      <c r="J1241" s="5">
        <f t="shared" si="178"/>
        <v>0</v>
      </c>
      <c r="K1241" s="5">
        <f t="shared" si="179"/>
        <v>0</v>
      </c>
    </row>
    <row r="1242" spans="1:11" x14ac:dyDescent="0.2">
      <c r="A1242" s="20">
        <v>43073</v>
      </c>
      <c r="B1242" s="21">
        <v>2639.4399410000001</v>
      </c>
      <c r="C1242" s="3">
        <f t="shared" si="173"/>
        <v>-1.052710815559842E-3</v>
      </c>
      <c r="D1242" s="29">
        <f t="shared" si="174"/>
        <v>1.1082000611966677E-6</v>
      </c>
      <c r="E1242" s="3">
        <f t="shared" si="175"/>
        <v>2.7227660482831969E-5</v>
      </c>
      <c r="F1242" s="29">
        <f t="shared" si="176"/>
        <v>5.2180130780625656E-3</v>
      </c>
      <c r="G1242" s="37">
        <f t="shared" si="171"/>
        <v>1.6500806187223695E-2</v>
      </c>
      <c r="H1242" s="35">
        <f t="shared" si="172"/>
        <v>-3.8386615393607791E-2</v>
      </c>
      <c r="I1242" s="35">
        <f t="shared" si="177"/>
        <v>1.9544780211971761E-2</v>
      </c>
      <c r="J1242" s="5">
        <f t="shared" si="178"/>
        <v>0</v>
      </c>
      <c r="K1242" s="5">
        <f t="shared" si="179"/>
        <v>0</v>
      </c>
    </row>
    <row r="1243" spans="1:11" x14ac:dyDescent="0.2">
      <c r="A1243" s="20">
        <v>43074</v>
      </c>
      <c r="B1243" s="21">
        <v>2629.570068</v>
      </c>
      <c r="C1243" s="3">
        <f t="shared" si="173"/>
        <v>-3.7463905087070002E-3</v>
      </c>
      <c r="D1243" s="29">
        <f t="shared" si="174"/>
        <v>1.4035441843729895E-5</v>
      </c>
      <c r="E1243" s="3">
        <f t="shared" si="175"/>
        <v>1.9914211564774085E-5</v>
      </c>
      <c r="F1243" s="29">
        <f t="shared" si="176"/>
        <v>4.4625342088071528E-3</v>
      </c>
      <c r="G1243" s="37">
        <f t="shared" si="171"/>
        <v>1.4111772236248033E-2</v>
      </c>
      <c r="H1243" s="35">
        <f t="shared" si="172"/>
        <v>-3.2828891340744175E-2</v>
      </c>
      <c r="I1243" s="35">
        <f t="shared" si="177"/>
        <v>1.8830655883267943E-2</v>
      </c>
      <c r="J1243" s="5">
        <f t="shared" si="178"/>
        <v>0</v>
      </c>
      <c r="K1243" s="5">
        <f t="shared" si="179"/>
        <v>0</v>
      </c>
    </row>
    <row r="1244" spans="1:11" x14ac:dyDescent="0.2">
      <c r="A1244" s="20">
        <v>43075</v>
      </c>
      <c r="B1244" s="21">
        <v>2629.2700199999999</v>
      </c>
      <c r="C1244" s="3">
        <f t="shared" si="173"/>
        <v>-1.1411185558209418E-4</v>
      </c>
      <c r="D1244" s="29">
        <f t="shared" si="174"/>
        <v>1.3021515584388718E-8</v>
      </c>
      <c r="E1244" s="3">
        <f t="shared" si="175"/>
        <v>1.8268156042881709E-5</v>
      </c>
      <c r="F1244" s="29">
        <f t="shared" si="176"/>
        <v>4.2741263484929537E-3</v>
      </c>
      <c r="G1244" s="37">
        <f t="shared" si="171"/>
        <v>1.3515974268576317E-2</v>
      </c>
      <c r="H1244" s="35">
        <f t="shared" si="172"/>
        <v>-3.1442858005293221E-2</v>
      </c>
      <c r="I1244" s="35">
        <f t="shared" si="177"/>
        <v>1.7886276107991487E-2</v>
      </c>
      <c r="J1244" s="5">
        <f t="shared" si="178"/>
        <v>0</v>
      </c>
      <c r="K1244" s="5">
        <f t="shared" si="179"/>
        <v>0</v>
      </c>
    </row>
    <row r="1245" spans="1:11" x14ac:dyDescent="0.2">
      <c r="A1245" s="20">
        <v>43076</v>
      </c>
      <c r="B1245" s="21">
        <v>2636.9799800000001</v>
      </c>
      <c r="C1245" s="3">
        <f t="shared" si="173"/>
        <v>2.9280666540677323E-3</v>
      </c>
      <c r="D1245" s="29">
        <f t="shared" si="174"/>
        <v>8.5735743306634049E-6</v>
      </c>
      <c r="E1245" s="3">
        <f t="shared" si="175"/>
        <v>1.3156718375238458E-5</v>
      </c>
      <c r="F1245" s="29">
        <f t="shared" si="176"/>
        <v>3.6272190966687495E-3</v>
      </c>
      <c r="G1245" s="37">
        <f t="shared" si="171"/>
        <v>1.1470273917931716E-2</v>
      </c>
      <c r="H1245" s="35">
        <f t="shared" si="172"/>
        <v>-2.6683847343646552E-2</v>
      </c>
      <c r="I1245" s="35">
        <f t="shared" si="177"/>
        <v>1.1936802431227194E-2</v>
      </c>
      <c r="J1245" s="5">
        <f t="shared" si="178"/>
        <v>0</v>
      </c>
      <c r="K1245" s="5">
        <f t="shared" si="179"/>
        <v>0</v>
      </c>
    </row>
    <row r="1246" spans="1:11" x14ac:dyDescent="0.2">
      <c r="A1246" s="20">
        <v>43077</v>
      </c>
      <c r="B1246" s="21">
        <v>2651.5</v>
      </c>
      <c r="C1246" s="3">
        <f t="shared" si="173"/>
        <v>5.4912022132783626E-3</v>
      </c>
      <c r="D1246" s="29">
        <f t="shared" si="174"/>
        <v>3.0153301747113188E-5</v>
      </c>
      <c r="E1246" s="3">
        <f t="shared" si="175"/>
        <v>1.1873438042757443E-5</v>
      </c>
      <c r="F1246" s="29">
        <f t="shared" si="176"/>
        <v>3.4457855479930037E-3</v>
      </c>
      <c r="G1246" s="37">
        <f t="shared" si="171"/>
        <v>1.0896530660149333E-2</v>
      </c>
      <c r="H1246" s="35">
        <f t="shared" si="172"/>
        <v>-2.534912093565924E-2</v>
      </c>
      <c r="I1246" s="35">
        <f t="shared" si="177"/>
        <v>7.6809846568229997E-3</v>
      </c>
      <c r="J1246" s="5">
        <f t="shared" si="178"/>
        <v>0</v>
      </c>
      <c r="K1246" s="5">
        <f t="shared" si="179"/>
        <v>0</v>
      </c>
    </row>
    <row r="1247" spans="1:11" x14ac:dyDescent="0.2">
      <c r="A1247" s="20">
        <v>43080</v>
      </c>
      <c r="B1247" s="21">
        <v>2659.98999</v>
      </c>
      <c r="C1247" s="3">
        <f t="shared" si="173"/>
        <v>3.1968420335846677E-3</v>
      </c>
      <c r="D1247" s="29">
        <f t="shared" si="174"/>
        <v>1.0219798987693754E-5</v>
      </c>
      <c r="E1247" s="3">
        <f t="shared" si="175"/>
        <v>1.6991799879977053E-5</v>
      </c>
      <c r="F1247" s="29">
        <f t="shared" si="176"/>
        <v>4.1221110950551846E-3</v>
      </c>
      <c r="G1247" s="37">
        <f t="shared" si="171"/>
        <v>1.3035259828625226E-2</v>
      </c>
      <c r="H1247" s="35">
        <f t="shared" si="172"/>
        <v>-3.0324548989892269E-2</v>
      </c>
      <c r="I1247" s="35">
        <f t="shared" si="177"/>
        <v>6.9238892453253164E-3</v>
      </c>
      <c r="J1247" s="5">
        <f t="shared" si="178"/>
        <v>0</v>
      </c>
      <c r="K1247" s="5">
        <f t="shared" si="179"/>
        <v>0</v>
      </c>
    </row>
    <row r="1248" spans="1:11" x14ac:dyDescent="0.2">
      <c r="A1248" s="20">
        <v>43081</v>
      </c>
      <c r="B1248" s="21">
        <v>2664.110107</v>
      </c>
      <c r="C1248" s="3">
        <f t="shared" si="173"/>
        <v>1.5477236518457054E-3</v>
      </c>
      <c r="D1248" s="29">
        <f t="shared" si="174"/>
        <v>2.3954485024826063E-6</v>
      </c>
      <c r="E1248" s="3">
        <f t="shared" si="175"/>
        <v>1.5095639630137728E-5</v>
      </c>
      <c r="F1248" s="29">
        <f t="shared" si="176"/>
        <v>3.8853107507814261E-3</v>
      </c>
      <c r="G1248" s="37">
        <f t="shared" si="171"/>
        <v>1.2286431390008137E-2</v>
      </c>
      <c r="H1248" s="35">
        <f t="shared" si="172"/>
        <v>-2.8582513543694083E-2</v>
      </c>
      <c r="I1248" s="35">
        <f t="shared" si="177"/>
        <v>9.2292769775880468E-3</v>
      </c>
      <c r="J1248" s="5">
        <f t="shared" si="178"/>
        <v>0</v>
      </c>
      <c r="K1248" s="5">
        <f t="shared" si="179"/>
        <v>0</v>
      </c>
    </row>
    <row r="1249" spans="1:11" x14ac:dyDescent="0.2">
      <c r="A1249" s="20">
        <v>43082</v>
      </c>
      <c r="B1249" s="21">
        <v>2662.8500979999999</v>
      </c>
      <c r="C1249" s="3">
        <f t="shared" si="173"/>
        <v>-4.7306868270428188E-4</v>
      </c>
      <c r="D1249" s="29">
        <f t="shared" si="174"/>
        <v>2.2379397855556451E-7</v>
      </c>
      <c r="E1249" s="3">
        <f t="shared" si="175"/>
        <v>1.1539586114394294E-5</v>
      </c>
      <c r="F1249" s="29">
        <f t="shared" si="176"/>
        <v>3.396996631495871E-3</v>
      </c>
      <c r="G1249" s="37">
        <f t="shared" si="171"/>
        <v>1.074224655944663E-2</v>
      </c>
      <c r="H1249" s="35">
        <f t="shared" si="172"/>
        <v>-2.4990202445991205E-2</v>
      </c>
      <c r="I1249" s="35">
        <f t="shared" si="177"/>
        <v>8.1118123217802235E-3</v>
      </c>
      <c r="J1249" s="5">
        <f t="shared" si="178"/>
        <v>0</v>
      </c>
      <c r="K1249" s="5">
        <f t="shared" si="179"/>
        <v>0</v>
      </c>
    </row>
    <row r="1250" spans="1:11" x14ac:dyDescent="0.2">
      <c r="A1250" s="20">
        <v>43083</v>
      </c>
      <c r="B1250" s="21">
        <v>2652.01001</v>
      </c>
      <c r="C1250" s="3">
        <f t="shared" si="173"/>
        <v>-4.0791677714772118E-3</v>
      </c>
      <c r="D1250" s="29">
        <f t="shared" si="174"/>
        <v>1.6639609707858363E-5</v>
      </c>
      <c r="E1250" s="3">
        <f t="shared" si="175"/>
        <v>8.3711643163594504E-6</v>
      </c>
      <c r="F1250" s="29">
        <f t="shared" si="176"/>
        <v>2.893296444604225E-3</v>
      </c>
      <c r="G1250" s="37">
        <f t="shared" si="171"/>
        <v>9.1494067110165396E-3</v>
      </c>
      <c r="H1250" s="35">
        <f t="shared" si="172"/>
        <v>-2.1284702850908329E-2</v>
      </c>
      <c r="I1250" s="35">
        <f t="shared" si="177"/>
        <v>7.4465773750776489E-3</v>
      </c>
      <c r="J1250" s="5">
        <f t="shared" si="178"/>
        <v>0</v>
      </c>
      <c r="K1250" s="5">
        <f t="shared" si="179"/>
        <v>0</v>
      </c>
    </row>
    <row r="1251" spans="1:11" x14ac:dyDescent="0.2">
      <c r="A1251" s="20">
        <v>43084</v>
      </c>
      <c r="B1251" s="21">
        <v>2675.8100589999999</v>
      </c>
      <c r="C1251" s="3">
        <f t="shared" si="173"/>
        <v>8.934313473589495E-3</v>
      </c>
      <c r="D1251" s="29">
        <f t="shared" si="174"/>
        <v>7.982195724436279E-5</v>
      </c>
      <c r="E1251" s="3">
        <f t="shared" si="175"/>
        <v>1.0686329025979147E-5</v>
      </c>
      <c r="F1251" s="29">
        <f t="shared" si="176"/>
        <v>3.268995109506765E-3</v>
      </c>
      <c r="G1251" s="37">
        <f t="shared" si="171"/>
        <v>1.0337470205992929E-2</v>
      </c>
      <c r="H1251" s="35">
        <f t="shared" si="172"/>
        <v>-2.4048551836672181E-2</v>
      </c>
      <c r="I1251" s="35">
        <f t="shared" si="177"/>
        <v>8.4765322309387509E-3</v>
      </c>
      <c r="J1251" s="5">
        <f t="shared" si="178"/>
        <v>0</v>
      </c>
      <c r="K1251" s="5">
        <f t="shared" si="179"/>
        <v>0</v>
      </c>
    </row>
    <row r="1252" spans="1:11" x14ac:dyDescent="0.2">
      <c r="A1252" s="20">
        <v>43087</v>
      </c>
      <c r="B1252" s="21">
        <v>2690.1599120000001</v>
      </c>
      <c r="C1252" s="3">
        <f t="shared" si="173"/>
        <v>5.3484783871170635E-3</v>
      </c>
      <c r="D1252" s="29">
        <f t="shared" si="174"/>
        <v>2.8606221057458346E-5</v>
      </c>
      <c r="E1252" s="3">
        <f t="shared" si="175"/>
        <v>3.0044304927126571E-5</v>
      </c>
      <c r="F1252" s="29">
        <f t="shared" si="176"/>
        <v>5.4812685509037567E-3</v>
      </c>
      <c r="G1252" s="37">
        <f t="shared" si="171"/>
        <v>1.7333293087906456E-2</v>
      </c>
      <c r="H1252" s="35">
        <f t="shared" si="172"/>
        <v>-4.0323269525177986E-2</v>
      </c>
      <c r="I1252" s="35">
        <f t="shared" si="177"/>
        <v>1.5732572742233573E-2</v>
      </c>
      <c r="J1252" s="5">
        <f t="shared" si="178"/>
        <v>0</v>
      </c>
      <c r="K1252" s="5">
        <f t="shared" si="179"/>
        <v>0</v>
      </c>
    </row>
    <row r="1253" spans="1:11" x14ac:dyDescent="0.2">
      <c r="A1253" s="20">
        <v>43088</v>
      </c>
      <c r="B1253" s="21">
        <v>2681.469971</v>
      </c>
      <c r="C1253" s="3">
        <f t="shared" si="173"/>
        <v>-3.2354978917475585E-3</v>
      </c>
      <c r="D1253" s="29">
        <f t="shared" si="174"/>
        <v>1.0468446607502896E-5</v>
      </c>
      <c r="E1253" s="3">
        <f t="shared" si="175"/>
        <v>2.9641641443619469E-5</v>
      </c>
      <c r="F1253" s="29">
        <f t="shared" si="176"/>
        <v>5.4444137832846129E-3</v>
      </c>
      <c r="G1253" s="37">
        <f t="shared" si="171"/>
        <v>1.7216748079593742E-2</v>
      </c>
      <c r="H1253" s="35">
        <f t="shared" si="172"/>
        <v>-4.005214529285963E-2</v>
      </c>
      <c r="I1253" s="35">
        <f t="shared" si="177"/>
        <v>2.3569954775834033E-2</v>
      </c>
      <c r="J1253" s="5">
        <f t="shared" si="178"/>
        <v>0</v>
      </c>
      <c r="K1253" s="5">
        <f t="shared" si="179"/>
        <v>0</v>
      </c>
    </row>
    <row r="1254" spans="1:11" x14ac:dyDescent="0.2">
      <c r="A1254" s="20">
        <v>43089</v>
      </c>
      <c r="B1254" s="21">
        <v>2679.25</v>
      </c>
      <c r="C1254" s="3">
        <f t="shared" si="173"/>
        <v>-8.2823618428607023E-4</v>
      </c>
      <c r="D1254" s="29">
        <f t="shared" si="174"/>
        <v>6.8597517696074927E-7</v>
      </c>
      <c r="E1254" s="3">
        <f t="shared" si="175"/>
        <v>2.4273146889506827E-5</v>
      </c>
      <c r="F1254" s="29">
        <f t="shared" si="176"/>
        <v>4.9267785508897016E-3</v>
      </c>
      <c r="G1254" s="37">
        <f t="shared" si="171"/>
        <v>1.5579841748075245E-2</v>
      </c>
      <c r="H1254" s="35">
        <f t="shared" si="172"/>
        <v>-3.6244131728527584E-2</v>
      </c>
      <c r="I1254" s="35"/>
      <c r="J1254" s="5"/>
      <c r="K1254" s="5"/>
    </row>
    <row r="1255" spans="1:11" x14ac:dyDescent="0.2">
      <c r="A1255" s="20">
        <v>43090</v>
      </c>
      <c r="B1255" s="21">
        <v>2684.570068</v>
      </c>
      <c r="C1255" s="3">
        <f t="shared" si="173"/>
        <v>1.9836868787915067E-3</v>
      </c>
      <c r="D1255" s="29">
        <f t="shared" si="174"/>
        <v>3.9350136330895901E-6</v>
      </c>
      <c r="E1255" s="3">
        <f t="shared" si="175"/>
        <v>1.7668738809993924E-5</v>
      </c>
      <c r="F1255" s="29">
        <f t="shared" si="176"/>
        <v>4.2034198945613234E-3</v>
      </c>
      <c r="G1255" s="37">
        <f t="shared" si="171"/>
        <v>1.3292380828878599E-2</v>
      </c>
      <c r="H1255" s="35">
        <f t="shared" si="172"/>
        <v>-3.0922701882202957E-2</v>
      </c>
      <c r="I1255" s="3"/>
      <c r="J1255" s="5"/>
      <c r="K1255" s="5"/>
    </row>
    <row r="1256" spans="1:11" x14ac:dyDescent="0.2">
      <c r="A1256" s="20">
        <v>43091</v>
      </c>
      <c r="B1256" s="21">
        <v>2683.3400879999999</v>
      </c>
      <c r="C1256" s="3">
        <f t="shared" si="173"/>
        <v>-4.5827146348614839E-4</v>
      </c>
      <c r="D1256" s="29">
        <f t="shared" si="174"/>
        <v>2.1001273424573623E-7</v>
      </c>
      <c r="E1256" s="3">
        <f t="shared" si="175"/>
        <v>1.382329576046071E-5</v>
      </c>
      <c r="F1256" s="29">
        <f t="shared" si="176"/>
        <v>3.7179693060137961E-3</v>
      </c>
      <c r="G1256" s="37">
        <f t="shared" si="171"/>
        <v>1.175725127759916E-2</v>
      </c>
      <c r="H1256" s="35">
        <f t="shared" si="172"/>
        <v>-2.7351456514206767E-2</v>
      </c>
      <c r="I1256" s="3"/>
      <c r="J1256" s="5"/>
      <c r="K1256" s="5"/>
    </row>
    <row r="1257" spans="1:11" x14ac:dyDescent="0.2">
      <c r="A1257" s="20">
        <v>43095</v>
      </c>
      <c r="B1257" s="21">
        <v>2680.5</v>
      </c>
      <c r="C1257" s="3">
        <f t="shared" si="173"/>
        <v>-1.0589757408193626E-3</v>
      </c>
      <c r="D1257" s="29">
        <f t="shared" si="174"/>
        <v>1.121429619643918E-6</v>
      </c>
      <c r="E1257" s="3">
        <f t="shared" si="175"/>
        <v>1.0011576513120518E-5</v>
      </c>
      <c r="F1257" s="29">
        <f t="shared" si="176"/>
        <v>3.1641075381725757E-3</v>
      </c>
      <c r="G1257" s="37">
        <f t="shared" si="171"/>
        <v>1.0005786582333503E-2</v>
      </c>
      <c r="H1257" s="35">
        <f t="shared" si="172"/>
        <v>-2.3276940343917914E-2</v>
      </c>
      <c r="I1257" s="3"/>
      <c r="J1257" s="5"/>
      <c r="K1257" s="5"/>
    </row>
    <row r="1258" spans="1:11" x14ac:dyDescent="0.2">
      <c r="A1258" s="20">
        <v>43096</v>
      </c>
      <c r="B1258" s="21">
        <v>2682.6201169999999</v>
      </c>
      <c r="C1258" s="3">
        <f t="shared" si="173"/>
        <v>7.9062824034794189E-4</v>
      </c>
      <c r="D1258" s="29">
        <f t="shared" si="174"/>
        <v>6.2509301443568296E-7</v>
      </c>
      <c r="E1258" s="3">
        <f t="shared" si="175"/>
        <v>7.5223353829470707E-6</v>
      </c>
      <c r="F1258" s="29">
        <f t="shared" si="176"/>
        <v>2.7426876203729563E-3</v>
      </c>
      <c r="G1258" s="37">
        <f t="shared" si="171"/>
        <v>8.6731397907257729E-3</v>
      </c>
      <c r="H1258" s="35">
        <f t="shared" si="172"/>
        <v>-2.0176740313413925E-2</v>
      </c>
      <c r="I1258" s="3"/>
      <c r="J1258" s="5"/>
      <c r="K1258" s="5"/>
    </row>
    <row r="1259" spans="1:11" x14ac:dyDescent="0.2">
      <c r="A1259" s="20">
        <v>43097</v>
      </c>
      <c r="B1259" s="21">
        <v>2687.540039</v>
      </c>
      <c r="C1259" s="3">
        <f t="shared" si="173"/>
        <v>1.832319049558422E-3</v>
      </c>
      <c r="D1259" s="29">
        <f t="shared" si="174"/>
        <v>3.357393099374679E-6</v>
      </c>
      <c r="E1259" s="3">
        <f t="shared" si="175"/>
        <v>5.5911075197638818E-6</v>
      </c>
      <c r="F1259" s="29">
        <f t="shared" si="176"/>
        <v>2.3645522873820919E-3</v>
      </c>
      <c r="G1259" s="37">
        <f t="shared" si="171"/>
        <v>7.4773708746884316E-3</v>
      </c>
      <c r="H1259" s="35">
        <f t="shared" si="172"/>
        <v>-1.7394965837746336E-2</v>
      </c>
      <c r="I1259" s="3"/>
      <c r="J1259" s="5"/>
      <c r="K1259" s="5"/>
    </row>
    <row r="1260" spans="1:11" x14ac:dyDescent="0.2">
      <c r="A1260" s="20">
        <v>43098</v>
      </c>
      <c r="B1260" s="21">
        <v>2673.610107</v>
      </c>
      <c r="C1260" s="3">
        <f t="shared" si="173"/>
        <v>-5.1966324272850065E-3</v>
      </c>
      <c r="D1260" s="29">
        <f t="shared" si="174"/>
        <v>2.700498858431006E-5</v>
      </c>
      <c r="E1260" s="3">
        <f t="shared" si="175"/>
        <v>4.9656674820549057E-6</v>
      </c>
      <c r="F1260" s="29">
        <f t="shared" si="176"/>
        <v>2.2283777691529112E-3</v>
      </c>
      <c r="G1260" s="37">
        <f t="shared" si="171"/>
        <v>7.0467492378081011E-3</v>
      </c>
      <c r="H1260" s="35">
        <f t="shared" si="172"/>
        <v>-1.6393190108273791E-2</v>
      </c>
      <c r="I1260" s="3"/>
      <c r="J1260" s="5"/>
      <c r="K1260" s="5"/>
    </row>
    <row r="1261" spans="1:11" x14ac:dyDescent="0.2">
      <c r="A1261" s="20">
        <v>43102</v>
      </c>
      <c r="B1261" s="21">
        <v>2695.8100589999999</v>
      </c>
      <c r="C1261" s="3">
        <f t="shared" si="173"/>
        <v>8.2690785268871494E-3</v>
      </c>
      <c r="D1261" s="29">
        <f t="shared" si="174"/>
        <v>6.8377659683826146E-5</v>
      </c>
      <c r="E1261" s="3">
        <f t="shared" si="175"/>
        <v>1.1136677390686349E-5</v>
      </c>
      <c r="F1261" s="29">
        <f t="shared" si="176"/>
        <v>3.3371660717870107E-3</v>
      </c>
      <c r="G1261" s="37">
        <f t="shared" si="171"/>
        <v>1.0553045717083931E-2</v>
      </c>
      <c r="H1261" s="35">
        <f t="shared" si="172"/>
        <v>-2.4550055468594002E-2</v>
      </c>
      <c r="I1261" s="3"/>
      <c r="J1261" s="5"/>
      <c r="K1261" s="5"/>
    </row>
    <row r="1262" spans="1:11" x14ac:dyDescent="0.2">
      <c r="A1262" s="20">
        <v>43103</v>
      </c>
      <c r="B1262" s="21">
        <v>2713.0600589999999</v>
      </c>
      <c r="C1262" s="3">
        <f t="shared" si="173"/>
        <v>6.3784332429780467E-3</v>
      </c>
      <c r="D1262" s="29">
        <f t="shared" si="174"/>
        <v>4.0684410635127442E-5</v>
      </c>
      <c r="E1262" s="3">
        <f t="shared" si="175"/>
        <v>2.7164152432765493E-5</v>
      </c>
      <c r="F1262" s="29">
        <f t="shared" si="176"/>
        <v>5.2119240624519357E-3</v>
      </c>
      <c r="G1262" s="37">
        <f t="shared" si="171"/>
        <v>1.6481551029185783E-2</v>
      </c>
      <c r="H1262" s="35">
        <f t="shared" si="172"/>
        <v>-3.8341821197641977E-2</v>
      </c>
      <c r="I1262" s="3"/>
      <c r="J1262" s="5"/>
      <c r="K1262" s="5"/>
    </row>
    <row r="1263" spans="1:11" x14ac:dyDescent="0.2">
      <c r="A1263" s="20">
        <v>43104</v>
      </c>
      <c r="B1263" s="21">
        <v>2723.98999</v>
      </c>
      <c r="C1263" s="3">
        <f t="shared" si="173"/>
        <v>4.0205426195473347E-3</v>
      </c>
      <c r="D1263" s="29">
        <f t="shared" si="174"/>
        <v>1.6164762955596544E-5</v>
      </c>
      <c r="E1263" s="3">
        <f t="shared" si="175"/>
        <v>3.0949824729426839E-5</v>
      </c>
      <c r="F1263" s="29">
        <f t="shared" si="176"/>
        <v>5.5632566657873011E-3</v>
      </c>
      <c r="G1263" s="37">
        <f t="shared" si="171"/>
        <v>1.7592562272002007E-2</v>
      </c>
      <c r="H1263" s="35">
        <f t="shared" si="172"/>
        <v>-4.0926419840402975E-2</v>
      </c>
      <c r="I1263" s="3"/>
      <c r="J1263" s="5"/>
      <c r="K1263" s="5"/>
    </row>
    <row r="1264" spans="1:11" x14ac:dyDescent="0.2">
      <c r="A1264" s="20">
        <v>43105</v>
      </c>
      <c r="B1264" s="21">
        <v>2743.1499020000001</v>
      </c>
      <c r="C1264" s="3">
        <f t="shared" si="173"/>
        <v>7.0091458493143173E-3</v>
      </c>
      <c r="D1264" s="29">
        <f t="shared" si="174"/>
        <v>4.9128125536960121E-5</v>
      </c>
      <c r="E1264" s="3">
        <f t="shared" si="175"/>
        <v>2.6810007432754356E-5</v>
      </c>
      <c r="F1264" s="29">
        <f t="shared" si="176"/>
        <v>5.1778381041467829E-3</v>
      </c>
      <c r="G1264" s="37">
        <f t="shared" si="171"/>
        <v>1.6373761764711968E-2</v>
      </c>
      <c r="H1264" s="35">
        <f t="shared" si="172"/>
        <v>-3.8091065871388892E-2</v>
      </c>
      <c r="I1264" s="3"/>
      <c r="J1264" s="5"/>
      <c r="K1264" s="5"/>
    </row>
    <row r="1265" spans="8:8" x14ac:dyDescent="0.2">
      <c r="H1265" s="34"/>
    </row>
    <row r="1266" spans="8:8" x14ac:dyDescent="0.2">
      <c r="H1266" s="34"/>
    </row>
    <row r="1267" spans="8:8" x14ac:dyDescent="0.2">
      <c r="H1267" s="34"/>
    </row>
    <row r="1268" spans="8:8" x14ac:dyDescent="0.2">
      <c r="H1268" s="34"/>
    </row>
    <row r="1269" spans="8:8" x14ac:dyDescent="0.2">
      <c r="H1269" s="34"/>
    </row>
    <row r="1270" spans="8:8" x14ac:dyDescent="0.2">
      <c r="H1270" s="34"/>
    </row>
    <row r="1271" spans="8:8" x14ac:dyDescent="0.2">
      <c r="H1271" s="34"/>
    </row>
    <row r="1272" spans="8:8" x14ac:dyDescent="0.2">
      <c r="H1272" s="34"/>
    </row>
    <row r="1273" spans="8:8" x14ac:dyDescent="0.2">
      <c r="H1273" s="34"/>
    </row>
    <row r="1274" spans="8:8" x14ac:dyDescent="0.2">
      <c r="H1274" s="34"/>
    </row>
  </sheetData>
  <mergeCells count="8">
    <mergeCell ref="B2:E2"/>
    <mergeCell ref="C4:E4"/>
    <mergeCell ref="H5:J5"/>
    <mergeCell ref="H6:J6"/>
    <mergeCell ref="H7:J7"/>
    <mergeCell ref="G4:J4"/>
    <mergeCell ref="C5:E5"/>
    <mergeCell ref="C6:E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Question 5</vt:lpstr>
      <vt:lpstr>Question 6</vt:lpstr>
      <vt:lpstr>C_</vt:lpstr>
      <vt:lpstr>expectation</vt:lpstr>
      <vt:lpstr>factor_var</vt:lpstr>
      <vt:lpstr>factor_var5</vt:lpstr>
      <vt:lpstr>factor_var6</vt:lpstr>
      <vt:lpstr>lambda</vt:lpstr>
      <vt:lpstr>T_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Siqi He</dc:creator>
  <cp:lastModifiedBy>Siqi He</cp:lastModifiedBy>
  <dcterms:created xsi:type="dcterms:W3CDTF">2023-03-10T19:30:51Z</dcterms:created>
  <dcterms:modified xsi:type="dcterms:W3CDTF">2023-03-22T00:55:21Z</dcterms:modified>
</cp:coreProperties>
</file>