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esktop\"/>
    </mc:Choice>
  </mc:AlternateContent>
  <xr:revisionPtr revIDLastSave="0" documentId="13_ncr:1_{24468F56-37AD-4B0B-AB02-404A9591F2CF}" xr6:coauthVersionLast="45" xr6:coauthVersionMax="45" xr10:uidLastSave="{00000000-0000-0000-0000-000000000000}"/>
  <bookViews>
    <workbookView xWindow="10" yWindow="590" windowWidth="25560" windowHeight="11860" activeTab="5" xr2:uid="{00000000-000D-0000-FFFF-FFFF00000000}"/>
  </bookViews>
  <sheets>
    <sheet name="Kickstarter Campaigns" sheetId="1" r:id="rId1"/>
    <sheet name="Catagory Stats" sheetId="3" r:id="rId2"/>
    <sheet name="Subcategory Stats" sheetId="4" r:id="rId3"/>
    <sheet name="Launch Date Outcomes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Analysis'!$A$1:$B$4116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" i="7" l="1"/>
  <c r="I8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9" i="6"/>
  <c r="D10" i="6"/>
  <c r="D11" i="6"/>
  <c r="D12" i="6"/>
  <c r="D13" i="6"/>
  <c r="D8" i="6"/>
  <c r="D7" i="6"/>
  <c r="D6" i="6"/>
  <c r="D5" i="6"/>
  <c r="D4" i="6"/>
  <c r="D3" i="6"/>
  <c r="C13" i="6"/>
  <c r="C9" i="6"/>
  <c r="C10" i="6"/>
  <c r="C11" i="6"/>
  <c r="C12" i="6"/>
  <c r="C8" i="6"/>
  <c r="C7" i="6"/>
  <c r="C6" i="6"/>
  <c r="C4" i="6"/>
  <c r="C5" i="6"/>
  <c r="B13" i="6"/>
  <c r="B12" i="6"/>
  <c r="B11" i="6"/>
  <c r="B10" i="6"/>
  <c r="B9" i="6"/>
  <c r="B8" i="6"/>
  <c r="B7" i="6"/>
  <c r="B6" i="6"/>
  <c r="B5" i="6"/>
  <c r="B4" i="6"/>
  <c r="C3" i="6"/>
  <c r="B3" i="6"/>
  <c r="D2" i="6"/>
  <c r="C2" i="6"/>
  <c r="B2" i="6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<sst xmlns="http://schemas.openxmlformats.org/spreadsheetml/2006/main" count="36783" uniqueCount="8416">
  <si>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</si>
  <si>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</si>
  <si>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</si>
  <si>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</si>
  <si>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</si>
  <si>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</si>
  <si>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</si>
  <si>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</si>
  <si>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</si>
  <si>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</si>
  <si>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</si>
  <si>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</si>
  <si>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</si>
  <si>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</si>
  <si>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</si>
  <si>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</si>
  <si>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</si>
  <si>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</si>
  <si>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</si>
  <si>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</si>
  <si>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</si>
  <si>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</si>
  <si>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</si>
  <si>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</si>
  <si>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</si>
  <si>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</si>
  <si>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</si>
  <si>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</si>
  <si>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</si>
  <si>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</si>
  <si>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</si>
  <si>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</si>
  <si>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</si>
  <si>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</si>
  <si>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</si>
  <si>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</si>
  <si>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</si>
  <si>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</si>
  <si>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</si>
  <si>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</si>
  <si>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</si>
  <si>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</si>
  <si>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</si>
  <si>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</si>
  <si>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</si>
  <si>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</si>
  <si>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</si>
  <si>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</si>
  <si>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</si>
  <si>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</si>
  <si>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</si>
  <si>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</si>
  <si>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</si>
  <si>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</si>
  <si>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</si>
  <si>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</si>
  <si>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</si>
  <si>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</si>
  <si>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</si>
  <si>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</si>
  <si>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</si>
  <si>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</si>
  <si>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</si>
  <si>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</si>
  <si>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</si>
  <si>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</si>
  <si>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</si>
  <si>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</si>
  <si>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</si>
  <si>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</si>
  <si>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</si>
  <si>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</si>
  <si>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</si>
  <si>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</si>
  <si>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</si>
  <si>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</si>
  <si>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</si>
  <si>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</si>
  <si>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</si>
  <si>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</si>
  <si>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</si>
  <si>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</si>
  <si>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</si>
  <si>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</si>
  <si>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</si>
  <si>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</si>
  <si>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</si>
  <si>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</si>
  <si>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</si>
  <si>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</si>
  <si>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</si>
  <si>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</si>
  <si>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</si>
  <si>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</si>
  <si>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</si>
  <si>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</si>
  <si>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</si>
  <si>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</si>
  <si>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</si>
  <si>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</si>
  <si>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</si>
  <si>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</si>
  <si>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</si>
  <si>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</si>
  <si>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</si>
  <si>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</si>
  <si>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</si>
  <si>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</si>
  <si>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</si>
  <si>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</si>
  <si>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</si>
  <si>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</si>
  <si>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</si>
  <si>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</si>
  <si>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</si>
  <si>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</si>
  <si>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</si>
  <si>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</si>
  <si>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</si>
  <si>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</si>
  <si>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</si>
  <si>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</si>
  <si>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</si>
  <si>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</si>
  <si>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</si>
  <si>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</si>
  <si>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</si>
  <si>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</si>
  <si>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</si>
  <si>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</si>
  <si>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</si>
  <si>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</si>
  <si>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</si>
  <si>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</si>
  <si>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</si>
  <si>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</si>
  <si>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</si>
  <si>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</si>
  <si>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</si>
  <si>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</si>
  <si>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</si>
  <si>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</si>
  <si>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</si>
  <si>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</si>
  <si>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</si>
  <si>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</si>
  <si>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</si>
  <si>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</si>
  <si>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</si>
  <si>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</si>
  <si>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</si>
  <si>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</si>
  <si>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</si>
  <si>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</si>
  <si>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</si>
  <si>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</si>
  <si>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</si>
  <si>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</si>
  <si>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</si>
  <si>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</si>
  <si>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</si>
  <si>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</si>
  <si>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</si>
  <si>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</si>
  <si>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</si>
  <si>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</si>
  <si>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</si>
  <si>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</si>
  <si>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</si>
  <si>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</si>
  <si>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</si>
  <si>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</si>
  <si>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</si>
  <si>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</si>
  <si>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</si>
  <si>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</si>
  <si>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</si>
  <si>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</si>
  <si>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</si>
  <si>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</si>
  <si>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</si>
  <si>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</si>
  <si>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</si>
  <si>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</si>
  <si>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</si>
  <si>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</si>
  <si>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</si>
  <si>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</si>
  <si>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</si>
  <si>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</si>
  <si>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</si>
  <si>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</si>
  <si>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</si>
  <si>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</si>
  <si>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</si>
  <si>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</si>
  <si>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</si>
  <si>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</si>
  <si>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</si>
  <si>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</si>
  <si>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</si>
  <si>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</si>
  <si>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</si>
  <si>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</si>
  <si>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</si>
  <si>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</si>
  <si>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</si>
  <si>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</si>
  <si>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</si>
  <si>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</si>
  <si>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</si>
  <si>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</si>
  <si>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</si>
  <si>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</si>
  <si>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</si>
  <si>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</si>
  <si>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</si>
  <si>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</si>
  <si>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</si>
  <si>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</si>
  <si>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</si>
  <si>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</si>
  <si>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</si>
  <si>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</si>
  <si>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</si>
  <si>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</si>
  <si>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</si>
  <si>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</si>
  <si>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</si>
  <si>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</si>
  <si>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</si>
  <si>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</si>
  <si>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</si>
  <si>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</si>
  <si>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</si>
  <si>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</si>
  <si>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</si>
  <si>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</si>
  <si>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</si>
  <si>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</si>
  <si>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</si>
  <si>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</si>
  <si>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</si>
  <si>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</si>
  <si>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</si>
  <si>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</si>
  <si>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</si>
  <si>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</si>
  <si>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</si>
  <si>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</si>
  <si>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</si>
  <si>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</si>
  <si>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</si>
  <si>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</si>
  <si>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</si>
  <si>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</si>
  <si>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</si>
  <si>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</si>
  <si>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</si>
  <si>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</si>
  <si>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</si>
  <si>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</si>
  <si>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</si>
  <si>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</si>
  <si>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</si>
  <si>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</si>
  <si>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</si>
  <si>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</si>
  <si>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</si>
  <si>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</si>
  <si>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</si>
  <si>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</si>
  <si>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</si>
  <si>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</si>
  <si>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</si>
  <si>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</si>
  <si>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</si>
  <si>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</si>
  <si>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</si>
  <si>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</si>
  <si>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</si>
  <si>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</si>
  <si>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</si>
  <si>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</si>
  <si>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</si>
  <si>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</si>
  <si>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</si>
  <si>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</si>
  <si>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</si>
  <si>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</si>
  <si>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</si>
  <si>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</si>
  <si>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</si>
  <si>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</si>
  <si>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</si>
  <si>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</si>
  <si>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</si>
  <si>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</si>
  <si>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</si>
  <si>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</si>
  <si>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</si>
  <si>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</si>
  <si>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</si>
  <si>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</si>
  <si>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</si>
  <si>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</si>
  <si>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</si>
  <si>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</si>
  <si>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</si>
  <si>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</si>
  <si>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</si>
  <si>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</si>
  <si>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</si>
  <si>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</si>
  <si>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</si>
  <si>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</si>
  <si>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</si>
  <si>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</si>
  <si>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</si>
  <si>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</si>
  <si>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</si>
  <si>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</si>
  <si>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</si>
  <si>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</si>
  <si>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</si>
  <si>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</si>
  <si>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</si>
  <si>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</si>
  <si>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</si>
  <si>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</si>
  <si>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</si>
  <si>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</si>
  <si>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</si>
  <si>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</si>
  <si>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</si>
  <si>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</si>
  <si>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</si>
  <si>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</si>
  <si>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</si>
  <si>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</si>
  <si>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</si>
  <si>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</si>
  <si>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</si>
  <si>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</si>
  <si>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</si>
  <si>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</si>
  <si>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</si>
  <si>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</si>
  <si>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</si>
  <si>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</si>
  <si>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</si>
  <si>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</si>
  <si>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</si>
  <si>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</si>
  <si>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</si>
  <si>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</si>
  <si>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</si>
  <si>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</si>
  <si>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</si>
  <si>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</si>
  <si>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</si>
  <si>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</si>
  <si>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</si>
  <si>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</si>
  <si>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</si>
  <si>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</si>
  <si>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</si>
  <si>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</si>
  <si>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</si>
  <si>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</si>
  <si>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</si>
  <si>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</si>
  <si>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</si>
  <si>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</si>
  <si>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</si>
  <si>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</si>
  <si>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</si>
  <si>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</si>
  <si>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</si>
  <si>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</si>
  <si>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</si>
  <si>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</si>
  <si>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</si>
  <si>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</si>
  <si>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</si>
  <si>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</si>
  <si>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</si>
  <si>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</si>
  <si>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</si>
  <si>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</si>
  <si>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</si>
  <si>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</si>
  <si>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</si>
  <si>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</si>
  <si>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</si>
  <si>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</si>
  <si>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</si>
  <si>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</si>
  <si>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</si>
  <si>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</si>
  <si>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</si>
  <si>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</si>
  <si>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</si>
  <si>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</si>
  <si>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</si>
  <si>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</si>
  <si>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</si>
  <si>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</si>
  <si>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</si>
  <si>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</si>
  <si>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</si>
  <si>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</si>
  <si>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</si>
  <si>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</si>
  <si>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</si>
  <si>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</si>
  <si>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</si>
  <si>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</si>
  <si>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</si>
  <si>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</si>
  <si>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</si>
  <si>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</si>
  <si>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</si>
  <si>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</si>
  <si>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</si>
  <si>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</si>
  <si>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</si>
  <si>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</si>
  <si>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</si>
  <si>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</si>
  <si>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</si>
  <si>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</si>
  <si>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</si>
  <si>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</si>
  <si>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</si>
  <si>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</si>
  <si>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</si>
  <si>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</si>
  <si>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</si>
  <si>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</si>
  <si>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</si>
  <si>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</si>
  <si>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</si>
  <si>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</si>
  <si>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</si>
  <si>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</si>
  <si>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</si>
  <si>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</si>
  <si>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</si>
  <si>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</si>
  <si>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</si>
  <si>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</si>
  <si>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</si>
  <si>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</si>
  <si>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</si>
  <si>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</si>
  <si>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</si>
  <si>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</si>
  <si>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</si>
  <si>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</si>
  <si>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</si>
  <si>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</si>
  <si>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</si>
  <si>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</si>
  <si>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</si>
  <si>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</si>
  <si>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</si>
  <si>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</si>
  <si>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</si>
  <si>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</si>
  <si>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</si>
  <si>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</si>
  <si>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</si>
  <si>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</si>
  <si>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</si>
  <si>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</si>
  <si>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</si>
  <si>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</si>
  <si>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</si>
  <si>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</si>
  <si>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</si>
  <si>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</si>
  <si>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</si>
  <si>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</si>
  <si>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</si>
  <si>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</si>
  <si>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</si>
  <si>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</si>
  <si>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</si>
  <si>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</si>
  <si>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</si>
  <si>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</si>
  <si>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</si>
  <si>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</si>
  <si>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</si>
  <si>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</si>
  <si>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</si>
  <si>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</si>
  <si>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</si>
  <si>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</si>
  <si>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</si>
  <si>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</si>
  <si>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</si>
  <si>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</si>
  <si>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</si>
  <si>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</si>
  <si>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</si>
  <si>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</si>
  <si>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</si>
  <si>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</si>
  <si>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</si>
  <si>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</si>
  <si>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</si>
  <si>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</si>
  <si>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</si>
  <si>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</si>
  <si>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</si>
  <si>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</si>
  <si>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</si>
  <si>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</si>
  <si>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</si>
  <si>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</si>
  <si>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</si>
  <si>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</si>
  <si>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</si>
  <si>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</si>
  <si>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</si>
  <si>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</si>
  <si>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</si>
  <si>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</si>
  <si>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</si>
  <si>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</si>
  <si>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</si>
  <si>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</si>
  <si>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</si>
  <si>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</si>
  <si>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</si>
  <si>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</si>
  <si>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</si>
  <si>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</si>
  <si>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</si>
  <si>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</si>
  <si>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</si>
  <si>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</si>
  <si>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</si>
  <si>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</si>
  <si>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</si>
  <si>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</si>
  <si>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</si>
  <si>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</si>
  <si>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</si>
  <si>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</si>
  <si>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</si>
  <si>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</si>
  <si>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</si>
  <si>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</si>
  <si>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</si>
  <si>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</si>
  <si>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</si>
  <si>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</si>
  <si>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</si>
  <si>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</si>
  <si>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</si>
  <si>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</si>
  <si>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</si>
  <si>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</si>
  <si>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</si>
  <si>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</si>
  <si>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</si>
  <si>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</si>
  <si>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</si>
  <si>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</si>
  <si>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</si>
  <si>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</si>
  <si>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</si>
  <si>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</si>
  <si>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</si>
  <si>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</si>
  <si>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</si>
  <si>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</si>
  <si>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</si>
  <si>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</si>
  <si>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</si>
  <si>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</si>
  <si>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</si>
  <si>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</si>
  <si>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</si>
  <si>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</si>
  <si>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</si>
  <si>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</si>
  <si>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</si>
  <si>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</si>
  <si>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</si>
  <si>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</si>
  <si>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</si>
  <si>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</si>
  <si>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</si>
  <si>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</si>
  <si>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</si>
  <si>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</si>
  <si>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</si>
  <si>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</si>
  <si>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</si>
  <si>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</si>
  <si>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</si>
  <si>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</si>
  <si>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</si>
  <si>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</si>
  <si>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</si>
  <si>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</si>
  <si>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</si>
  <si>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</si>
  <si>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</si>
  <si>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</si>
  <si>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</si>
  <si>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</si>
  <si>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</si>
  <si>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</si>
  <si>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</si>
  <si>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</si>
  <si>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</si>
  <si>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</si>
  <si>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</si>
  <si>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</si>
  <si>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</si>
  <si>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</si>
  <si>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</si>
  <si>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</si>
  <si>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</si>
  <si>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</si>
  <si>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</si>
  <si>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</si>
  <si>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</si>
  <si>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</si>
  <si>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</si>
  <si>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</si>
  <si>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</si>
  <si>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</si>
  <si>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</si>
  <si>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</si>
  <si>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</si>
  <si>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</si>
  <si>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</si>
  <si>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</si>
  <si>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</si>
  <si>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</si>
  <si>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</si>
  <si>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</si>
  <si>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</si>
  <si>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</si>
  <si>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</si>
  <si>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</si>
  <si>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</si>
  <si>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</si>
  <si>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</si>
  <si>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</si>
  <si>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</si>
  <si>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</si>
  <si>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</si>
  <si>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</si>
  <si>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</si>
  <si>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</si>
  <si>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</si>
  <si>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</si>
  <si>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</si>
  <si>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</si>
  <si>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</si>
  <si>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</si>
  <si>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</si>
  <si>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</si>
  <si>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</si>
  <si>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</si>
  <si>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</si>
  <si>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</si>
  <si>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</si>
  <si>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</si>
  <si>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</si>
  <si>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</si>
  <si>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</si>
  <si>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</si>
  <si>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</si>
  <si>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</si>
  <si>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</si>
  <si>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</si>
  <si>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</si>
  <si>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</si>
  <si>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</si>
  <si>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</si>
  <si>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</si>
  <si>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</si>
  <si>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</si>
  <si>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</si>
  <si>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</si>
  <si>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</si>
  <si>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</si>
  <si>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</si>
  <si>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</si>
  <si>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</si>
  <si>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</si>
  <si>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</si>
  <si>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</si>
  <si>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</si>
  <si>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</si>
  <si>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</si>
  <si>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</si>
  <si>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</si>
  <si>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</si>
  <si>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</si>
  <si>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</si>
  <si>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</si>
  <si>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</si>
  <si>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</si>
  <si>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</si>
  <si>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</si>
  <si>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</si>
  <si>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</si>
  <si>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</si>
  <si>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</si>
  <si>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</si>
  <si>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</si>
  <si>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</si>
  <si>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</si>
  <si>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</si>
  <si>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</si>
  <si>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</si>
  <si>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</si>
  <si>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</si>
  <si>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</si>
  <si>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</si>
  <si>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</si>
  <si>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</si>
  <si>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</si>
  <si>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</si>
  <si>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</si>
  <si>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</si>
  <si>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</si>
  <si>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</si>
  <si>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</si>
  <si>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</si>
  <si>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</si>
  <si>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</si>
  <si>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</si>
  <si>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</si>
  <si>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</si>
  <si>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</si>
  <si>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</si>
  <si>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</si>
  <si>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</si>
  <si>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</si>
  <si>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</si>
  <si>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</si>
  <si>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</si>
  <si>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</si>
  <si>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</si>
  <si>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</si>
  <si>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</si>
  <si>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</si>
  <si>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</si>
  <si>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</si>
  <si>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</si>
  <si>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</si>
  <si>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</si>
  <si>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</si>
  <si>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</si>
  <si>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</si>
  <si>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</si>
  <si>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</si>
  <si>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</si>
  <si>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</si>
  <si>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</si>
  <si>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</si>
  <si>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</si>
  <si>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</si>
  <si>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</si>
  <si>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</si>
  <si>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</si>
  <si>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</si>
  <si>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</si>
  <si>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</si>
  <si>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</si>
  <si>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</si>
  <si>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</si>
  <si>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</si>
  <si>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</si>
  <si>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</si>
  <si>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</si>
  <si>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</si>
  <si>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</si>
  <si>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</si>
  <si>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</si>
  <si>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</si>
  <si>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</si>
  <si>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</si>
  <si>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</si>
  <si>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</si>
  <si>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</si>
  <si>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</si>
  <si>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</si>
  <si>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</si>
  <si>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</si>
  <si>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</si>
  <si>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</si>
  <si>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</si>
  <si>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</si>
  <si>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</si>
  <si>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</si>
  <si>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</si>
  <si>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</si>
  <si>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</si>
  <si>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</si>
  <si>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</si>
  <si>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</si>
  <si>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</si>
  <si>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</si>
  <si>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</si>
  <si>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</si>
  <si>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</si>
  <si>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</si>
  <si>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</si>
  <si>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</si>
  <si>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</si>
  <si>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</si>
  <si>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</si>
  <si>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</si>
  <si>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</si>
  <si>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</si>
  <si>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</si>
  <si>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</si>
  <si>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</si>
  <si>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</si>
  <si>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</si>
  <si>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</si>
  <si>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</si>
  <si>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</si>
  <si>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</si>
  <si>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</si>
  <si>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</si>
  <si>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</si>
  <si>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</si>
  <si>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</si>
  <si>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</si>
  <si>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</si>
  <si>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</si>
  <si>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</si>
  <si>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</si>
  <si>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</si>
  <si>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</si>
  <si>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</si>
  <si>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</si>
  <si>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</si>
  <si>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</si>
  <si>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</si>
  <si>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</si>
  <si>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</si>
  <si>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</si>
  <si>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</si>
  <si>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</si>
  <si>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</si>
  <si>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</si>
  <si>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</si>
  <si>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</si>
  <si>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</si>
  <si>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</si>
  <si>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</si>
  <si>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</si>
  <si>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</si>
  <si>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</si>
  <si>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</si>
  <si>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</si>
  <si>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</si>
  <si>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</si>
  <si>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</si>
  <si>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</si>
  <si>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</si>
  <si>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</si>
  <si>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</si>
  <si>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</si>
  <si>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</si>
  <si>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</si>
  <si>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</si>
  <si>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</si>
  <si>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</si>
  <si>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</si>
  <si>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</si>
  <si>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</si>
  <si>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</si>
  <si>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</si>
  <si>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</si>
  <si>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</si>
  <si>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</si>
  <si>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</si>
  <si>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</si>
  <si>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</si>
  <si>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</si>
  <si>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</si>
  <si>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</si>
  <si>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</si>
  <si>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</si>
  <si>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</si>
  <si>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</si>
  <si>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</si>
  <si>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</si>
  <si>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</si>
  <si>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</si>
  <si>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</si>
  <si>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</si>
  <si>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</si>
  <si>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</si>
  <si>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</si>
  <si>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</si>
  <si>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</si>
  <si>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</si>
  <si>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</si>
  <si>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</si>
  <si>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</si>
  <si>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</si>
  <si>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</si>
  <si>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</si>
  <si>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</si>
  <si>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</si>
  <si>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</si>
  <si>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</si>
  <si>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</si>
  <si>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</si>
  <si>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</si>
  <si>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</si>
  <si>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</si>
  <si>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</si>
  <si>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</si>
  <si>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</si>
  <si>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</si>
  <si>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</si>
  <si>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</si>
  <si>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</si>
  <si>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</si>
  <si>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</si>
  <si>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</si>
  <si>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</si>
  <si>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</si>
  <si>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</si>
  <si>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</si>
  <si>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</si>
  <si>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</si>
  <si>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</si>
  <si>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</si>
  <si>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</si>
  <si>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</si>
  <si>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</si>
  <si>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</si>
  <si>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</si>
  <si>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</si>
  <si>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</si>
  <si>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</si>
  <si>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</si>
  <si>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</si>
  <si>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</si>
  <si>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</si>
  <si>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</si>
  <si>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</si>
  <si>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</si>
  <si>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</si>
  <si>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</si>
  <si>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</si>
  <si>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</si>
  <si>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</si>
  <si>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</si>
  <si>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</si>
  <si>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</si>
  <si>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</si>
  <si>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</si>
  <si>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</si>
  <si>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</si>
  <si>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</si>
  <si>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</si>
  <si>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</si>
  <si>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</si>
  <si>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</si>
  <si>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</si>
  <si>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</si>
  <si>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</si>
  <si>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</si>
  <si>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</si>
  <si>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</si>
  <si>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</si>
  <si>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</si>
  <si>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</si>
  <si>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</si>
  <si>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</si>
  <si>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</si>
  <si>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</si>
  <si>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</si>
  <si>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</si>
  <si>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</si>
  <si>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</si>
  <si>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</si>
  <si>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</si>
  <si>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</si>
  <si>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</si>
  <si>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</si>
  <si>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</si>
  <si>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</si>
  <si>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</si>
  <si>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</si>
  <si>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</si>
  <si>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</si>
  <si>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</si>
  <si>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</si>
  <si>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</si>
  <si>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</si>
  <si>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</si>
  <si>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</si>
  <si>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</si>
  <si>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</si>
  <si>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</si>
  <si>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</si>
  <si>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</si>
  <si>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</si>
  <si>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</si>
  <si>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</si>
  <si>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</si>
  <si>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</si>
  <si>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</si>
  <si>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</si>
  <si>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</si>
  <si>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</si>
  <si>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</si>
  <si>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</si>
  <si>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</si>
  <si>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</si>
  <si>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</si>
  <si>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</si>
  <si>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</si>
  <si>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</si>
  <si>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</si>
  <si>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</si>
  <si>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</si>
  <si>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</si>
  <si>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</si>
  <si>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</si>
  <si>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</si>
  <si>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</si>
  <si>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</si>
  <si>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</si>
  <si>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</si>
  <si>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</si>
  <si>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</si>
  <si>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</si>
  <si>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</si>
  <si>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</si>
  <si>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</si>
  <si>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</si>
  <si>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</si>
  <si>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</si>
  <si>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</si>
  <si>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</si>
  <si>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</si>
  <si>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</si>
  <si>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</si>
  <si>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</si>
  <si>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</si>
  <si>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</si>
  <si>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</si>
  <si>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</si>
  <si>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</si>
  <si>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</si>
  <si>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</si>
  <si>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</si>
  <si>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</si>
  <si>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</si>
  <si>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</si>
  <si>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</si>
  <si>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</si>
  <si>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</si>
  <si>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</si>
  <si>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</si>
  <si>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</si>
  <si>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</si>
  <si>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</si>
  <si>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</si>
  <si>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</si>
  <si>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</si>
  <si>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</si>
  <si>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</si>
  <si>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</si>
  <si>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</si>
  <si>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</si>
  <si>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</si>
  <si>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</si>
  <si>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</si>
  <si>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</si>
  <si>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</si>
  <si>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</si>
  <si>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</si>
  <si>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</si>
  <si>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</si>
  <si>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</si>
  <si>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</si>
  <si>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</si>
  <si>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</si>
  <si>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</si>
  <si>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</si>
  <si>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</si>
  <si>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</si>
  <si>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</si>
  <si>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</si>
  <si>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</si>
  <si>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</si>
  <si>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</si>
  <si>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</si>
  <si>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</si>
  <si>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</si>
  <si>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</si>
  <si>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</si>
  <si>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</si>
  <si>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</si>
  <si>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</si>
  <si>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</si>
  <si>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</si>
  <si>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</si>
  <si>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</si>
  <si>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</si>
  <si>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</si>
  <si>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</si>
  <si>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</si>
  <si>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</si>
  <si>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</si>
  <si>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</si>
  <si>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</si>
  <si>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</si>
  <si>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</si>
  <si>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</si>
  <si>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</si>
  <si>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</si>
  <si>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</si>
  <si>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</si>
  <si>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</si>
  <si>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</si>
  <si>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</si>
  <si>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</si>
  <si>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</si>
  <si>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</si>
  <si>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</si>
  <si>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</si>
  <si>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</si>
  <si>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</si>
  <si>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</si>
  <si>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</si>
  <si>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</si>
  <si>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</si>
  <si>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</si>
  <si>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</si>
  <si>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</si>
  <si>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</si>
  <si>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</si>
  <si>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</si>
  <si>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</si>
  <si>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</si>
  <si>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</si>
  <si>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</si>
  <si>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</si>
  <si>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</si>
  <si>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</si>
  <si>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</si>
  <si>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</si>
  <si>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</si>
  <si>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</si>
  <si>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</si>
  <si>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</si>
  <si>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</si>
  <si>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</si>
  <si>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</si>
  <si>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</si>
  <si>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</si>
  <si>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</si>
  <si>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</si>
  <si>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</si>
  <si>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</si>
  <si>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</si>
  <si>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</si>
  <si>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</si>
  <si>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</si>
  <si>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</si>
  <si>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</si>
  <si>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</si>
  <si>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</si>
  <si>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</si>
  <si>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</si>
  <si>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</si>
  <si>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</si>
  <si>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</si>
  <si>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</si>
  <si>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</si>
  <si>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</si>
  <si>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</si>
  <si>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</si>
  <si>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</si>
  <si>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</si>
  <si>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</si>
  <si>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</si>
  <si>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</si>
  <si>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</si>
  <si>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</si>
  <si>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</si>
  <si>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</si>
  <si>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</si>
  <si>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</si>
  <si>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</si>
  <si>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</si>
  <si>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</si>
  <si>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</si>
  <si>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</si>
  <si>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</si>
  <si>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</si>
  <si>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</si>
  <si>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</si>
  <si>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</si>
  <si>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</si>
  <si>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</si>
  <si>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</si>
  <si>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</si>
  <si>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</si>
  <si>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</si>
  <si>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</si>
  <si>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</si>
  <si>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</si>
  <si>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</si>
  <si>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</si>
  <si>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</si>
  <si>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</si>
  <si>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</si>
  <si>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</si>
  <si>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</si>
  <si>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</si>
  <si>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</si>
  <si>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</si>
  <si>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</si>
  <si>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</si>
  <si>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</si>
  <si>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</si>
  <si>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</si>
  <si>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</si>
  <si>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</si>
  <si>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</si>
  <si>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</si>
  <si>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</si>
  <si>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</si>
  <si>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</si>
  <si>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</si>
  <si>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</si>
  <si>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</si>
  <si>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</si>
  <si>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</si>
  <si>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</si>
  <si>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</si>
  <si>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</si>
  <si>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</si>
  <si>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</si>
  <si>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</si>
  <si>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</si>
  <si>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</si>
  <si>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</si>
  <si>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</si>
  <si>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</si>
  <si>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</si>
  <si>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</si>
  <si>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</si>
  <si>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</si>
  <si>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</si>
  <si>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</si>
  <si>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</si>
  <si>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</si>
  <si>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</si>
  <si>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</si>
  <si>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</si>
  <si>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</si>
  <si>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</si>
  <si>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</si>
  <si>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</si>
  <si>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</si>
  <si>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</si>
  <si>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</si>
  <si>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</si>
  <si>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</si>
  <si>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</si>
  <si>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</si>
  <si>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</si>
  <si>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</si>
  <si>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</si>
  <si>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</si>
  <si>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</si>
  <si>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</si>
  <si>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</si>
  <si>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</si>
  <si>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</si>
  <si>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</si>
  <si>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</si>
  <si>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</si>
  <si>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</si>
  <si>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</si>
  <si>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</si>
  <si>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</si>
  <si>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</si>
  <si>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</si>
  <si>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</si>
  <si>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</si>
  <si>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</si>
  <si>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</si>
  <si>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</si>
  <si>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</si>
  <si>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</si>
  <si>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</si>
  <si>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</si>
  <si>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</si>
  <si>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</si>
  <si>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</si>
  <si>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</si>
  <si>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</si>
  <si>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</si>
  <si>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</si>
  <si>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</si>
  <si>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</si>
  <si>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</si>
  <si>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</si>
  <si>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</si>
  <si>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</si>
  <si>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</si>
  <si>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</si>
  <si>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</si>
  <si>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</si>
  <si>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</si>
  <si>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</si>
  <si>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</si>
  <si>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</si>
  <si>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</si>
  <si>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</si>
  <si>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</si>
  <si>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</si>
  <si>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</si>
  <si>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</si>
  <si>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</si>
  <si>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</si>
  <si>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</si>
  <si>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</si>
  <si>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</si>
  <si>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</si>
  <si>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</si>
  <si>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</si>
  <si>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</si>
  <si>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</si>
  <si>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</si>
  <si>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</si>
  <si>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</si>
  <si>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</si>
  <si>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</si>
  <si>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</si>
  <si>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</si>
  <si>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</si>
  <si>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</si>
  <si>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</si>
  <si>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</si>
  <si>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</si>
  <si>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</si>
  <si>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</si>
  <si>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</si>
  <si>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</si>
  <si>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</si>
  <si>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</si>
  <si>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</si>
  <si>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</si>
  <si>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</si>
  <si>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</si>
  <si>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</si>
  <si>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</si>
  <si>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</si>
  <si>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</si>
  <si>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</si>
  <si>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</si>
  <si>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</si>
  <si>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</si>
  <si>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</si>
  <si>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</si>
  <si>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</si>
  <si>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</si>
  <si>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</si>
  <si>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</si>
  <si>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</si>
  <si>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</si>
  <si>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</si>
  <si>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</si>
  <si>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</si>
  <si>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</si>
  <si>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</si>
  <si>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</si>
  <si>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</si>
  <si>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</si>
  <si>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</si>
  <si>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</si>
  <si>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</si>
  <si>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</si>
  <si>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</si>
  <si>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</si>
  <si>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</si>
  <si>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</si>
  <si>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</si>
  <si>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</si>
  <si>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</si>
  <si>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</si>
  <si>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</si>
  <si>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</si>
  <si>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</si>
  <si>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</si>
  <si>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</si>
  <si>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</si>
  <si>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</si>
  <si>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</si>
  <si>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</si>
  <si>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</si>
  <si>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</si>
  <si>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</si>
  <si>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</si>
  <si>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</si>
  <si>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</si>
  <si>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</si>
  <si>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</si>
  <si>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</si>
  <si>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</si>
  <si>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</si>
  <si>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</si>
  <si>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</si>
  <si>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</si>
  <si>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</si>
  <si>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</si>
  <si>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</si>
  <si>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</si>
  <si>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</si>
  <si>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</si>
  <si>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</si>
  <si>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</si>
  <si>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</si>
  <si>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</si>
  <si>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</si>
  <si>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</si>
  <si>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</si>
  <si>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</si>
  <si>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</si>
  <si>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</si>
  <si>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</si>
  <si>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</si>
  <si>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</si>
  <si>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</si>
  <si>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</si>
  <si>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</si>
  <si>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</si>
  <si>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</si>
  <si>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</si>
  <si>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</si>
  <si>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</si>
  <si>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</si>
  <si>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</si>
  <si>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</si>
  <si>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</si>
  <si>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</si>
  <si>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</si>
  <si>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</si>
  <si>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</si>
  <si>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</si>
  <si>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</si>
  <si>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</si>
  <si>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</si>
  <si>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</si>
  <si>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</si>
  <si>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</si>
  <si>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</si>
  <si>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</si>
  <si>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</si>
  <si>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</si>
  <si>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</si>
  <si>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</si>
  <si>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</si>
  <si>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</si>
  <si>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</si>
  <si>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</si>
  <si>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</si>
  <si>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</si>
  <si>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</si>
  <si>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</si>
  <si>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</si>
  <si>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</si>
  <si>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</si>
  <si>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</si>
  <si>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</si>
  <si>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</si>
  <si>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</si>
  <si>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</si>
  <si>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</si>
  <si>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</si>
  <si>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</si>
  <si>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</si>
  <si>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</si>
  <si>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</si>
  <si>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</si>
  <si>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</si>
  <si>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</si>
  <si>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</si>
  <si>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</si>
  <si>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</si>
  <si>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</si>
  <si>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</si>
  <si>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</si>
  <si>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</si>
  <si>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</si>
  <si>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</si>
  <si>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</si>
  <si>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</si>
  <si>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</si>
  <si>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</si>
  <si>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</si>
  <si>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</si>
  <si>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</si>
  <si>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</si>
  <si>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</si>
  <si>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</si>
  <si>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</si>
  <si>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</si>
  <si>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</si>
  <si>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</si>
  <si>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</si>
  <si>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</si>
  <si>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</si>
  <si>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</si>
  <si>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</si>
  <si>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</si>
  <si>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</si>
  <si>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</si>
  <si>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</si>
  <si>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</si>
  <si>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</si>
  <si>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</si>
  <si>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</si>
  <si>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</si>
  <si>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</si>
  <si>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</si>
  <si>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</si>
  <si>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</si>
  <si>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</si>
  <si>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</si>
  <si>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</si>
  <si>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</si>
  <si>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</si>
  <si>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</si>
  <si>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</si>
  <si>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</si>
  <si>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</si>
  <si>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</si>
  <si>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</si>
  <si>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</si>
  <si>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</si>
  <si>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</si>
  <si>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</si>
  <si>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</si>
  <si>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</si>
  <si>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</si>
  <si>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</si>
  <si>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</si>
  <si>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</si>
  <si>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</si>
  <si>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</si>
  <si>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</si>
  <si>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</si>
  <si>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</si>
  <si>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</si>
  <si>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</si>
  <si>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</si>
  <si>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</si>
  <si>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</si>
  <si>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</si>
  <si>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</si>
  <si>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</si>
  <si>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</si>
  <si>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</si>
  <si>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</si>
  <si>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</si>
  <si>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</si>
  <si>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</si>
  <si>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</si>
  <si>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</si>
  <si>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</si>
  <si>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</si>
  <si>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</si>
  <si>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</si>
  <si>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</si>
  <si>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</si>
  <si>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</si>
  <si>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</si>
  <si>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</si>
  <si>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</si>
  <si>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</si>
  <si>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</si>
  <si>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</si>
  <si>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</si>
  <si>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</si>
  <si>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</si>
  <si>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</si>
  <si>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</si>
  <si>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</si>
  <si>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</si>
  <si>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</si>
  <si>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</si>
  <si>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</si>
  <si>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</si>
  <si>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</si>
  <si>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</si>
  <si>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</si>
  <si>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</si>
  <si>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</si>
  <si>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</si>
  <si>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</si>
  <si>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</si>
  <si>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</si>
  <si>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</si>
  <si>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</si>
  <si>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</si>
  <si>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</si>
  <si>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</si>
  <si>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</si>
  <si>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</si>
  <si>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</si>
  <si>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</si>
  <si>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</si>
  <si>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</si>
  <si>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</si>
  <si>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</si>
  <si>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</si>
  <si>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</si>
  <si>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</si>
  <si>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</si>
  <si>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</si>
  <si>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</si>
  <si>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</si>
  <si>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</si>
  <si>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</si>
  <si>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</si>
  <si>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</si>
  <si>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</si>
  <si>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</si>
  <si>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</si>
  <si>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</si>
  <si>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</si>
  <si>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</si>
  <si>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</si>
  <si>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</si>
  <si>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</si>
  <si>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</si>
  <si>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</si>
  <si>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</si>
  <si>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</si>
  <si>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</si>
  <si>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</si>
  <si>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</si>
  <si>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</si>
  <si>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</si>
  <si>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</si>
  <si>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</si>
  <si>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</si>
  <si>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</si>
  <si>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</si>
  <si>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</si>
  <si>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</si>
  <si>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</si>
  <si>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</si>
  <si>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</si>
  <si>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</si>
  <si>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</si>
  <si>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</si>
  <si>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</si>
  <si>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</si>
  <si>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</si>
  <si>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</si>
  <si>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</si>
  <si>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</si>
  <si>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</si>
  <si>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</si>
  <si>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</si>
  <si>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</si>
  <si>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</si>
  <si>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</si>
  <si>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</si>
  <si>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</si>
  <si>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</si>
  <si>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</si>
  <si>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</si>
  <si>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</si>
  <si>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</si>
  <si>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</si>
  <si>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</si>
  <si>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</si>
  <si>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</si>
  <si>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</si>
  <si>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</si>
  <si>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</si>
  <si>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</si>
  <si>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</si>
  <si>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</si>
  <si>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</si>
  <si>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</si>
  <si>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</si>
  <si>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</si>
  <si>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</si>
  <si>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</si>
  <si>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</si>
  <si>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</si>
  <si>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</si>
  <si>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</si>
  <si>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</si>
  <si>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</si>
  <si>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</si>
  <si>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</si>
  <si>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</si>
  <si>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</si>
  <si>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</si>
  <si>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</si>
  <si>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</si>
  <si>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</si>
  <si>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</si>
  <si>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</si>
  <si>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</si>
  <si>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</si>
  <si>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</si>
  <si>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</si>
  <si>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</si>
  <si>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</si>
  <si>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</si>
  <si>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</si>
  <si>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</si>
  <si>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</si>
  <si>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</si>
  <si>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</si>
  <si>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</si>
  <si>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</si>
  <si>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</si>
  <si>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</si>
  <si>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</si>
  <si>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</si>
  <si>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</si>
  <si>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</si>
  <si>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</si>
  <si>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</si>
  <si>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</si>
  <si>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</si>
  <si>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</si>
  <si>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</si>
  <si>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</si>
  <si>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</si>
  <si>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</si>
  <si>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</si>
  <si>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</si>
  <si>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</si>
  <si>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</si>
  <si>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</si>
  <si>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</si>
  <si>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</si>
  <si>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</si>
  <si>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</si>
  <si>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</si>
  <si>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</si>
  <si>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</si>
  <si>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</si>
  <si>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</si>
  <si>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</si>
  <si>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</si>
  <si>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</si>
  <si>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</si>
  <si>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</si>
  <si>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</si>
  <si>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</si>
  <si>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</si>
  <si>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</si>
  <si>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</si>
  <si>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</si>
  <si>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</si>
  <si>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</si>
  <si>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</si>
  <si>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</si>
  <si>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</si>
  <si>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</si>
  <si>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</si>
  <si>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</si>
  <si>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</si>
  <si>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</si>
  <si>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</si>
  <si>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</si>
  <si>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</si>
  <si>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</si>
  <si>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</si>
  <si>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</si>
  <si>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</si>
  <si>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</si>
  <si>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</si>
  <si>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</si>
  <si>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</si>
  <si>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</si>
  <si>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</si>
  <si>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</si>
  <si>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</si>
  <si>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</si>
  <si>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</si>
  <si>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</si>
  <si>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</si>
  <si>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</si>
  <si>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</si>
  <si>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</si>
  <si>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</si>
  <si>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</si>
  <si>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</si>
  <si>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</si>
  <si>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</si>
  <si>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</si>
  <si>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</si>
  <si>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</si>
  <si>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</si>
  <si>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</si>
  <si>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</si>
  <si>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</si>
  <si>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</si>
  <si>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</si>
  <si>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</si>
  <si>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</si>
  <si>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</si>
  <si>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</si>
  <si>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</si>
  <si>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</si>
  <si>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</si>
  <si>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</si>
  <si>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</si>
  <si>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</si>
  <si>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</si>
  <si>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</si>
  <si>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</si>
  <si>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</si>
  <si>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</si>
  <si>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</si>
  <si>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</si>
  <si>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</si>
  <si>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</si>
  <si>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</si>
  <si>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</si>
  <si>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</si>
  <si>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</si>
  <si>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</si>
  <si>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</si>
  <si>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</si>
  <si>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</si>
  <si>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</si>
  <si>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</si>
  <si>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</si>
  <si>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</si>
  <si>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</si>
  <si>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</si>
  <si>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</si>
  <si>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</si>
  <si>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</si>
  <si>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</si>
  <si>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</si>
  <si>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</si>
  <si>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</si>
  <si>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</si>
  <si>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</si>
  <si>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</si>
  <si>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</si>
  <si>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</si>
  <si>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</si>
  <si>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</si>
  <si>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</si>
  <si>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</si>
  <si>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</si>
  <si>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</si>
  <si>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</si>
  <si>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</si>
  <si>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</si>
  <si>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</si>
  <si>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</si>
  <si>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</si>
  <si>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</si>
  <si>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</si>
  <si>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</si>
  <si>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</si>
  <si>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</si>
  <si>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</si>
  <si>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</si>
  <si>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</si>
  <si>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</si>
  <si>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</si>
  <si>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</si>
  <si>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</si>
  <si>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</si>
  <si>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</si>
  <si>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</si>
  <si>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</si>
  <si>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</si>
  <si>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</si>
  <si>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</si>
  <si>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</si>
  <si>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</si>
  <si>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</si>
  <si>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</si>
  <si>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</si>
  <si>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</si>
  <si>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</si>
  <si>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</si>
  <si>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</si>
  <si>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</si>
  <si>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</si>
  <si>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</si>
  <si>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</si>
  <si>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</si>
  <si>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</si>
  <si>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</si>
  <si>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</si>
  <si>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</si>
  <si>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</si>
  <si>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</si>
  <si>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</si>
  <si>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</si>
  <si>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</si>
  <si>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</si>
  <si>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</si>
  <si>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</si>
  <si>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</si>
  <si>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</si>
  <si>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</si>
  <si>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</si>
  <si>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</si>
  <si>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</si>
  <si>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</si>
  <si>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</si>
  <si>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</si>
  <si>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</si>
  <si>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</si>
  <si>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</si>
  <si>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</si>
  <si>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</si>
  <si>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</si>
  <si>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</si>
  <si>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</si>
  <si>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</si>
  <si>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</si>
  <si>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</si>
  <si>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</si>
  <si>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</si>
  <si>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</si>
  <si>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</si>
  <si>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</si>
  <si>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</si>
  <si>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</si>
  <si>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</si>
  <si>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</si>
  <si>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</si>
  <si>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</si>
  <si>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</si>
  <si>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</si>
  <si>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</si>
  <si>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</si>
  <si>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</si>
  <si>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</si>
  <si>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</si>
  <si>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</si>
  <si>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</si>
  <si>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</si>
  <si>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</si>
  <si>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</si>
  <si>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</si>
  <si>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</si>
  <si>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</si>
  <si>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</si>
  <si>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</si>
  <si>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</si>
  <si>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</si>
  <si>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</si>
  <si>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</si>
  <si>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</si>
  <si>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</si>
  <si>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</si>
  <si>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</si>
  <si>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</si>
  <si>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</si>
  <si>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</si>
  <si>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</si>
  <si>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</si>
  <si>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</si>
  <si>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</si>
  <si>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</si>
  <si>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</si>
  <si>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</si>
  <si>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</si>
  <si>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</si>
  <si>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</si>
  <si>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</si>
  <si>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</si>
  <si>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</si>
  <si>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</si>
  <si>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</si>
  <si>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</si>
  <si>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</si>
  <si>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</si>
  <si>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</si>
  <si>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</si>
  <si>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</si>
  <si>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</si>
  <si>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</si>
  <si>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</si>
  <si>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</si>
  <si>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</si>
  <si>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</si>
  <si>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</si>
  <si>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</si>
  <si>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</si>
  <si>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</si>
  <si>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</si>
  <si>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</si>
  <si>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</si>
  <si>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</si>
  <si>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</si>
  <si>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</si>
  <si>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</si>
  <si>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</si>
  <si>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</si>
  <si>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</si>
  <si>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</si>
  <si>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</si>
  <si>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</si>
  <si>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</si>
  <si>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</si>
  <si>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</si>
  <si>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</si>
  <si>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</si>
  <si>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</si>
  <si>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</si>
  <si>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</si>
  <si>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</si>
  <si>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</si>
  <si>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</si>
  <si>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</si>
  <si>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</si>
  <si>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</si>
  <si>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</si>
  <si>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</si>
  <si>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</si>
  <si>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</si>
  <si>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</si>
  <si>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</si>
  <si>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</si>
  <si>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</si>
  <si>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</si>
  <si>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</si>
  <si>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</si>
  <si>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</si>
  <si>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</si>
  <si>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</si>
  <si>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</si>
  <si>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</si>
  <si>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</si>
  <si>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</si>
  <si>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</si>
  <si>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</si>
  <si>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</si>
  <si>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</si>
  <si>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</si>
  <si>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</si>
  <si>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</si>
  <si>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</si>
  <si>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</si>
  <si>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</si>
  <si>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</si>
  <si>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</si>
  <si>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</si>
  <si>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</si>
  <si>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</si>
  <si>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</si>
  <si>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</si>
  <si>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</si>
  <si>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</si>
  <si>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</si>
  <si>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</si>
  <si>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</si>
  <si>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</si>
  <si>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</si>
  <si>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</si>
  <si>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</si>
  <si>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</si>
  <si>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</si>
  <si>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</si>
  <si>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</si>
  <si>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</si>
  <si>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</si>
  <si>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</si>
  <si>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</si>
  <si>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</si>
  <si>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</si>
  <si>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</si>
  <si>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</si>
  <si>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</si>
  <si>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</si>
  <si>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</si>
  <si>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</si>
  <si>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</si>
  <si>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</si>
  <si>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</si>
  <si>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</si>
  <si>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</si>
  <si>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</si>
  <si>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</si>
  <si>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</si>
  <si>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</si>
  <si>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</si>
  <si>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</si>
  <si>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</si>
  <si>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</si>
  <si>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</si>
  <si>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</si>
  <si>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</si>
  <si>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</si>
  <si>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</si>
  <si>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</si>
  <si>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</si>
  <si>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</si>
  <si>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</si>
  <si>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</si>
  <si>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</si>
  <si>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</si>
  <si>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</si>
  <si>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</si>
  <si>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</si>
  <si>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</si>
  <si>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</si>
  <si>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</si>
  <si>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</si>
  <si>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</si>
  <si>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</si>
  <si>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</si>
  <si>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</si>
  <si>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</si>
  <si>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</si>
  <si>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</si>
  <si>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</si>
  <si>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</si>
  <si>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</si>
  <si>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</si>
  <si>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</si>
  <si>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</si>
  <si>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</si>
  <si>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</si>
  <si>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</si>
  <si>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</si>
  <si>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</si>
  <si>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</si>
  <si>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</si>
  <si>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</si>
  <si>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</si>
  <si>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</si>
  <si>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</si>
  <si>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</si>
  <si>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</si>
  <si>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</si>
  <si>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</si>
  <si>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</si>
  <si>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</si>
  <si>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</si>
  <si>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</si>
  <si>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</si>
  <si>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</si>
  <si>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</si>
  <si>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</si>
  <si>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</si>
  <si>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</si>
  <si>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</si>
  <si>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</si>
  <si>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</si>
  <si>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</si>
  <si>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</si>
  <si>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</si>
  <si>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</si>
  <si>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</si>
  <si>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</si>
  <si>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</si>
  <si>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</si>
  <si>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</si>
  <si>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</si>
  <si>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</si>
  <si>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</si>
  <si>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</si>
  <si>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</si>
  <si>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</si>
  <si>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</si>
  <si>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</si>
  <si>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</si>
  <si>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</si>
  <si>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</si>
  <si>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</si>
  <si>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</si>
  <si>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</si>
  <si>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</si>
  <si>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</si>
  <si>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</si>
  <si>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</si>
  <si>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</si>
  <si>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</si>
  <si>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</si>
  <si>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</si>
  <si>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</si>
  <si>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</si>
  <si>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</si>
  <si>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</si>
  <si>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</si>
  <si>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</si>
  <si>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</si>
  <si>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</si>
  <si>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</si>
  <si>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</si>
  <si>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</si>
  <si>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</si>
  <si>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</si>
  <si>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</si>
  <si>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</si>
  <si>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</si>
  <si>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</si>
  <si>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</si>
  <si>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</si>
  <si>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</si>
  <si>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</si>
  <si>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</si>
  <si>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</si>
  <si>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</si>
  <si>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</si>
  <si>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</si>
  <si>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</si>
  <si>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</si>
  <si>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</si>
  <si>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</si>
  <si>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</si>
  <si>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</si>
  <si>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</si>
  <si>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</si>
  <si>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</si>
  <si>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</si>
  <si>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</si>
  <si>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</si>
  <si>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</si>
  <si>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</si>
  <si>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</si>
  <si>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</si>
  <si>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</si>
  <si>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</si>
  <si>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</si>
  <si>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</si>
  <si>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</si>
  <si>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</si>
  <si>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</si>
  <si>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</si>
  <si>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</si>
  <si>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</si>
  <si>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</si>
  <si>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</si>
  <si>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</si>
  <si>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</si>
  <si>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</si>
  <si>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</si>
  <si>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</si>
  <si>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</si>
  <si>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</si>
  <si>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</si>
  <si>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</si>
  <si>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</si>
  <si>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</si>
  <si>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</si>
  <si>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</si>
  <si>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</si>
  <si>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</si>
  <si>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</si>
  <si>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</si>
  <si>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</si>
  <si>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</si>
  <si>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</si>
  <si>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</si>
  <si>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</si>
  <si>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</si>
  <si>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</si>
  <si>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</si>
  <si>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</si>
  <si>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</si>
  <si>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</si>
  <si>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</si>
  <si>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</si>
  <si>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</si>
  <si>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</si>
  <si>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</si>
  <si>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</si>
  <si>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</si>
  <si>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</si>
  <si>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</si>
  <si>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</si>
  <si>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</si>
  <si>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</si>
  <si>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</si>
  <si>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</si>
  <si>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</si>
  <si>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</si>
  <si>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</si>
  <si>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</si>
  <si>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</si>
  <si>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</si>
  <si>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</si>
  <si>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</si>
  <si>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</si>
  <si>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</si>
  <si>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</si>
  <si>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</si>
  <si>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</si>
  <si>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</si>
  <si>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</si>
  <si>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</si>
  <si>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</si>
  <si>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</si>
  <si>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</si>
  <si>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</si>
  <si>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</si>
  <si>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</si>
  <si>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</si>
  <si>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</si>
  <si>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</si>
  <si>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</si>
  <si>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</si>
  <si>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</si>
  <si>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</si>
  <si>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</si>
  <si>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</si>
  <si>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</si>
  <si>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</si>
  <si>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</si>
  <si>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</si>
  <si>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</si>
  <si>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</si>
  <si>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</si>
  <si>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</si>
  <si>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</si>
  <si>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</si>
  <si>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</si>
  <si>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</si>
  <si>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</si>
  <si>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</si>
  <si>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</si>
  <si>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</si>
  <si>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</si>
  <si>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</si>
  <si>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</si>
  <si>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</si>
  <si>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</si>
  <si>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</si>
  <si>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</si>
  <si>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</si>
  <si>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</si>
  <si>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</si>
  <si>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</si>
  <si>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</si>
  <si>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</si>
  <si>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</si>
  <si>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</si>
  <si>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</si>
  <si>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</si>
  <si>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</si>
  <si>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</si>
  <si>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</si>
  <si>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</si>
  <si>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</si>
  <si>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</si>
  <si>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</si>
  <si>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</si>
  <si>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</si>
  <si>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</si>
  <si>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</si>
  <si>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</si>
  <si>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</si>
  <si>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</si>
  <si>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</si>
  <si>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</si>
  <si>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</si>
  <si>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</si>
  <si>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</si>
  <si>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</si>
  <si>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</si>
  <si>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</si>
  <si>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</si>
  <si>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</si>
  <si>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</si>
  <si>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</si>
  <si>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</si>
  <si>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</si>
  <si>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</si>
  <si>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</si>
  <si>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</si>
  <si>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</si>
  <si>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</si>
  <si>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</si>
  <si>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</si>
  <si>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</si>
  <si>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</si>
  <si>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</si>
  <si>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</si>
  <si>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</si>
  <si>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</si>
  <si>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</si>
  <si>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</si>
  <si>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</si>
  <si>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</si>
  <si>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</si>
  <si>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</si>
  <si>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</si>
  <si>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</si>
  <si>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</si>
  <si>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</si>
  <si>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</si>
  <si>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</si>
  <si>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</si>
  <si>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</si>
  <si>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</si>
  <si>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</si>
  <si>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</si>
  <si>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</si>
  <si>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</si>
  <si>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</si>
  <si>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</si>
  <si>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</si>
  <si>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</si>
  <si>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</si>
  <si>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</si>
  <si>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</si>
  <si>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</si>
  <si>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</si>
  <si>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</si>
  <si>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</si>
  <si>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</si>
  <si>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</si>
  <si>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</si>
  <si>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</si>
  <si>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</si>
  <si>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</si>
  <si>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</si>
  <si>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</si>
  <si>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</si>
  <si>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</si>
  <si>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</si>
  <si>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</si>
  <si>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</si>
  <si>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</si>
  <si>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</si>
  <si>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</si>
  <si>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</si>
  <si>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</si>
  <si>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</si>
  <si>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</si>
  <si>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</si>
  <si>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</si>
  <si>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</si>
  <si>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</si>
  <si>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</si>
  <si>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</si>
  <si>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</si>
  <si>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</si>
  <si>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</si>
  <si>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</si>
  <si>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</si>
  <si>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</si>
  <si>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</si>
  <si>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</si>
  <si>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</si>
  <si>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</si>
  <si>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</si>
  <si>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</si>
  <si>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</si>
  <si>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</si>
  <si>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</si>
  <si>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</si>
  <si>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</si>
  <si>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</si>
  <si>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</si>
  <si>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</si>
  <si>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</si>
  <si>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</si>
  <si>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</si>
  <si>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</si>
  <si>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</si>
  <si>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</si>
  <si>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</si>
  <si>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</si>
  <si>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</si>
  <si>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</si>
  <si>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</si>
  <si>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</si>
  <si>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</si>
  <si>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</si>
  <si>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</si>
  <si>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</si>
  <si>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</si>
  <si>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</si>
  <si>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</si>
  <si>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</si>
  <si>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</si>
  <si>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</si>
  <si>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</si>
  <si>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</si>
  <si>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</si>
  <si>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</si>
  <si>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</si>
  <si>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</si>
  <si>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</si>
  <si>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</si>
  <si>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</si>
  <si>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</si>
  <si>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</si>
  <si>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</si>
  <si>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</si>
  <si>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</si>
  <si>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</si>
  <si>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</si>
  <si>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</si>
  <si>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</si>
  <si>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</si>
  <si>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</si>
  <si>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</si>
  <si>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</si>
  <si>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</si>
  <si>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</si>
  <si>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</si>
  <si>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</si>
  <si>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</si>
  <si>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</si>
  <si>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</si>
  <si>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</si>
  <si>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</si>
  <si>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</si>
  <si>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</si>
  <si>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</si>
  <si>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</si>
  <si>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</si>
  <si>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</si>
  <si>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</si>
  <si>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</si>
  <si>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</si>
  <si>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</si>
  <si>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</si>
  <si>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</si>
  <si>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</si>
  <si>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</si>
  <si>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</si>
  <si>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</si>
  <si>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</si>
  <si>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</si>
  <si>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</si>
  <si>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</si>
  <si>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</si>
  <si>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</si>
  <si>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</si>
  <si>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</si>
  <si>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</si>
  <si>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</si>
  <si>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</si>
  <si>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</si>
  <si>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</si>
  <si>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</si>
  <si>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</si>
  <si>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</si>
  <si>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</si>
  <si>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</si>
  <si>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</si>
  <si>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</si>
  <si>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</si>
  <si>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</si>
  <si>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</si>
  <si>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</si>
  <si>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</si>
  <si>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</si>
  <si>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</si>
  <si>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</si>
  <si>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</si>
  <si>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</si>
  <si>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</si>
  <si>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</si>
  <si>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</si>
  <si>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</si>
  <si>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</si>
  <si>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</si>
  <si>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</si>
  <si>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</si>
  <si>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</si>
  <si>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</si>
  <si>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</si>
  <si>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</si>
  <si>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</si>
  <si>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</si>
  <si>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</si>
  <si>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</si>
  <si>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</si>
  <si>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</si>
  <si>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</si>
  <si>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</si>
  <si>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</si>
  <si>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</si>
  <si>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</si>
  <si>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</si>
  <si>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</si>
  <si>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</si>
  <si>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</si>
  <si>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</si>
  <si>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</si>
  <si>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</si>
  <si>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</si>
  <si>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</si>
  <si>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</si>
  <si>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</si>
  <si>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</si>
  <si>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</si>
  <si>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</si>
  <si>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</si>
  <si>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</si>
  <si>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</si>
  <si>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</si>
  <si>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</si>
  <si>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</si>
  <si>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</si>
  <si>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</si>
  <si>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</si>
  <si>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</si>
  <si>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</si>
  <si>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</si>
  <si>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</si>
  <si>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</si>
  <si>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</si>
  <si>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</si>
  <si>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</si>
  <si>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</si>
  <si>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</si>
  <si>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</si>
  <si>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</si>
  <si>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</si>
  <si>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</si>
  <si>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</si>
  <si>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</si>
  <si>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</si>
  <si>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</si>
  <si>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</si>
  <si>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</si>
  <si>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</si>
  <si>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</si>
  <si>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</si>
  <si>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</si>
  <si>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</si>
  <si>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</si>
  <si>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</si>
  <si>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</si>
  <si>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</si>
  <si>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</si>
  <si>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</si>
  <si>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</si>
  <si>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</si>
  <si>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</si>
  <si>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</si>
  <si>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</si>
  <si>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</si>
  <si>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</si>
  <si>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</si>
  <si>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</si>
  <si>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</si>
  <si>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</si>
  <si>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</si>
  <si>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</si>
  <si>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</si>
  <si>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</si>
  <si>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</si>
  <si>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</si>
  <si>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</si>
  <si>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</si>
  <si>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</si>
  <si>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</si>
  <si>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</si>
  <si>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</si>
  <si>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</si>
  <si>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</si>
  <si>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</si>
  <si>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</si>
  <si>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</si>
  <si>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</si>
  <si>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</si>
  <si>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</si>
  <si>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</si>
  <si>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</si>
  <si>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</si>
  <si>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</si>
  <si>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</si>
  <si>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</si>
  <si>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</si>
  <si>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</si>
  <si>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</si>
  <si>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</si>
  <si>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</si>
  <si>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</si>
  <si>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</si>
  <si>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</si>
  <si>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</si>
  <si>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</si>
  <si>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</si>
  <si>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</si>
  <si>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</si>
  <si>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</si>
  <si>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</si>
  <si>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</si>
  <si>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</si>
  <si>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</si>
  <si>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</si>
  <si>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</si>
  <si>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</si>
  <si>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</si>
  <si>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</si>
  <si>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</si>
  <si>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</si>
  <si>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</si>
  <si>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</si>
  <si>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</si>
  <si>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</si>
  <si>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</si>
  <si>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</si>
  <si>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</si>
  <si>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</si>
  <si>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</si>
  <si>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</si>
  <si>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</si>
  <si>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</si>
  <si>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</si>
  <si>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</si>
  <si>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</si>
  <si>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</si>
  <si>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</si>
  <si>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</si>
  <si>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</si>
  <si>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</si>
  <si>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</si>
  <si>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</si>
  <si>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</si>
  <si>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</si>
  <si>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</si>
  <si>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</si>
  <si>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</si>
  <si>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</si>
  <si>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</si>
  <si>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</si>
  <si>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</si>
  <si>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</si>
  <si>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</si>
  <si>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</si>
  <si>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</si>
  <si>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</si>
  <si>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</si>
  <si>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</si>
  <si>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</si>
  <si>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</si>
  <si>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</si>
  <si>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</si>
  <si>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</si>
  <si>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</si>
  <si>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</si>
  <si>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</si>
  <si>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</si>
  <si>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</si>
  <si>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</si>
  <si>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</si>
  <si>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</si>
  <si>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</si>
  <si>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</si>
  <si>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</si>
  <si>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</si>
  <si>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</si>
  <si>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</si>
  <si>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</si>
  <si>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</si>
  <si>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</si>
  <si>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</si>
  <si>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</si>
  <si>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</si>
  <si>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</si>
  <si>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</si>
  <si>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</si>
  <si>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</si>
  <si>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</si>
  <si>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</si>
  <si>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</si>
  <si>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</si>
  <si>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</si>
  <si>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</si>
  <si>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</si>
  <si>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</si>
  <si>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</si>
  <si>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</si>
  <si>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</si>
  <si>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</si>
  <si>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</si>
  <si>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</si>
  <si>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</si>
  <si>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</si>
  <si>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</si>
  <si>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</si>
  <si>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</si>
  <si>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</si>
  <si>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</si>
  <si>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</si>
  <si>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</si>
  <si>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</si>
  <si>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</si>
  <si>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</si>
  <si>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</si>
  <si>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</si>
  <si>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</si>
  <si>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</si>
  <si>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</si>
  <si>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</si>
  <si>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</si>
  <si>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</si>
  <si>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</si>
  <si>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</si>
  <si>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</si>
  <si>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</si>
  <si>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</si>
  <si>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</si>
  <si>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</si>
  <si>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</si>
  <si>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</si>
  <si>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</si>
  <si>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</si>
  <si>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</si>
  <si>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</si>
  <si>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</si>
  <si>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</si>
  <si>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</si>
  <si>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</si>
  <si>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</si>
  <si>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</si>
  <si>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</si>
  <si>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</si>
  <si>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</si>
  <si>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</si>
  <si>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</si>
  <si>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</si>
  <si>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</si>
  <si>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</si>
  <si>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</si>
  <si>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</si>
  <si>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</si>
  <si>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</si>
  <si>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</si>
  <si>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</si>
  <si>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</si>
  <si>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</si>
  <si>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</si>
  <si>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</si>
  <si>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</si>
  <si>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</si>
  <si>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</si>
  <si>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</si>
  <si>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</si>
  <si>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</si>
  <si>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</si>
  <si>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</si>
  <si>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</si>
  <si>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</si>
  <si>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</si>
  <si>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</si>
  <si>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</si>
  <si>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</si>
  <si>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</si>
  <si>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</si>
  <si>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</si>
  <si>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</si>
  <si>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</si>
  <si>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</si>
  <si>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</si>
  <si>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</si>
  <si>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</si>
  <si>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</si>
  <si>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</si>
  <si>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</si>
  <si>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</si>
  <si>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</si>
  <si>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</si>
  <si>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</si>
  <si>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</si>
  <si>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</si>
  <si>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</si>
  <si>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</si>
  <si>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</si>
  <si>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</si>
  <si>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</si>
  <si>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</si>
  <si>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</si>
  <si>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</si>
  <si>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</si>
  <si>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</si>
  <si>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</si>
  <si>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</si>
  <si>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</si>
  <si>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</si>
  <si>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</si>
  <si>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</si>
  <si>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</si>
  <si>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</si>
  <si>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</si>
  <si>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</si>
  <si>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</si>
  <si>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</si>
  <si>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</si>
  <si>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</si>
  <si>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</si>
  <si>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</si>
  <si>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</si>
  <si>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</si>
  <si>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</si>
  <si>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</si>
  <si>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</si>
  <si>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</si>
  <si>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</si>
  <si>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</si>
  <si>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</si>
  <si>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</si>
  <si>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</si>
  <si>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</si>
  <si>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</si>
  <si>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</si>
  <si>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</si>
  <si>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</si>
  <si>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</si>
  <si>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</si>
  <si>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</si>
  <si>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</si>
  <si>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</si>
  <si>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</si>
  <si>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</si>
  <si>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</si>
  <si>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</si>
  <si>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</si>
  <si>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</si>
  <si>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</si>
  <si>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</si>
  <si>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</si>
  <si>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</si>
  <si>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</si>
  <si>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</si>
  <si>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</si>
  <si>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</si>
  <si>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</si>
  <si>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</si>
  <si>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</si>
  <si>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</si>
  <si>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</si>
  <si>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</si>
  <si>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</si>
  <si>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</si>
  <si>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</si>
  <si>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</si>
  <si>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</si>
  <si>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</si>
  <si>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</si>
  <si>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</si>
  <si>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</si>
  <si>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</si>
  <si>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</si>
  <si>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</si>
  <si>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</si>
  <si>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</si>
  <si>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</si>
  <si>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</si>
  <si>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</si>
  <si>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</si>
  <si>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</si>
  <si>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</si>
  <si>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</si>
  <si>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</si>
  <si>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</si>
  <si>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</si>
  <si>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</si>
  <si>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</si>
  <si>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</si>
  <si>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</si>
  <si>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</si>
  <si>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</si>
  <si>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</si>
  <si>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</si>
  <si>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</si>
  <si>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</si>
  <si>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</si>
  <si>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</si>
  <si>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</si>
  <si>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</si>
  <si>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</si>
  <si>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</si>
  <si>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</si>
  <si>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</si>
  <si>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</si>
  <si>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</si>
  <si>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</si>
  <si>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</si>
  <si>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</si>
  <si>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</si>
  <si>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</si>
  <si>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</si>
  <si>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</si>
  <si>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</si>
  <si>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</si>
  <si>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</si>
  <si>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</si>
  <si>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</si>
  <si>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</si>
  <si>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</si>
  <si>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</si>
  <si>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</si>
  <si>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</si>
  <si>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</si>
  <si>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</si>
  <si>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</si>
  <si>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</si>
  <si>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</si>
  <si>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</si>
  <si>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</si>
  <si>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</si>
  <si>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</si>
  <si>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</si>
  <si>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</si>
  <si>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</si>
  <si>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</si>
  <si>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</si>
  <si>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</si>
  <si>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</si>
  <si>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</si>
  <si>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</si>
  <si>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</si>
  <si>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</si>
  <si>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</si>
  <si>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</si>
  <si>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</si>
  <si>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</si>
  <si>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</si>
  <si>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</si>
  <si>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</si>
  <si>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</si>
  <si>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</si>
  <si>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</si>
  <si>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</si>
  <si>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</si>
  <si>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</si>
  <si>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</si>
  <si>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</si>
  <si>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</si>
  <si>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</si>
  <si>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</si>
  <si>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</si>
  <si>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</si>
  <si>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</si>
  <si>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</si>
  <si>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</si>
  <si>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</si>
  <si>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</si>
  <si>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</si>
  <si>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</si>
  <si>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</si>
  <si>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</si>
  <si>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</si>
  <si>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</si>
  <si>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</si>
  <si>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</si>
  <si>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</si>
  <si>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</si>
  <si>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</si>
  <si>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</si>
  <si>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</si>
  <si>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</si>
  <si>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</si>
  <si>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</si>
  <si>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</si>
  <si>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</si>
  <si>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</si>
  <si>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</si>
  <si>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</si>
  <si>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</si>
  <si>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</si>
  <si>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</si>
  <si>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</si>
  <si>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</si>
  <si>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</si>
  <si>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</si>
  <si>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</si>
  <si>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</si>
  <si>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</si>
  <si>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</si>
  <si>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</si>
  <si>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</si>
  <si>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</si>
  <si>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</si>
  <si>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</si>
  <si>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</si>
  <si>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</si>
  <si>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</si>
  <si>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</si>
  <si>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</si>
  <si>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</si>
  <si>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</si>
  <si>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</si>
  <si>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</si>
  <si>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</si>
  <si>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</si>
  <si>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</si>
  <si>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</si>
  <si>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</si>
  <si>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</si>
  <si>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</si>
  <si>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</si>
  <si>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</si>
  <si>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</si>
  <si>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</si>
  <si>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</si>
  <si>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</si>
  <si>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</si>
  <si>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</si>
  <si>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</si>
  <si>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</si>
  <si>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</si>
  <si>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</si>
  <si>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</si>
  <si>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</si>
  <si>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</si>
  <si>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</si>
  <si>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</si>
  <si>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</si>
  <si>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</si>
  <si>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</si>
  <si>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</si>
  <si>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</si>
  <si>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</si>
  <si>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</si>
  <si>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</si>
  <si>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</si>
  <si>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</si>
  <si>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</si>
  <si>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</si>
  <si>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</si>
  <si>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</si>
  <si>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</si>
  <si>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</si>
  <si>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</si>
  <si>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</si>
  <si>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</si>
  <si>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</si>
  <si>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</si>
  <si>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</si>
  <si>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</si>
  <si>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</si>
  <si>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</si>
  <si>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</si>
  <si>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</si>
  <si>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</si>
  <si>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</si>
  <si>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</si>
  <si>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</si>
  <si>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</si>
  <si>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</si>
  <si>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</si>
  <si>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</si>
  <si>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</si>
  <si>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</si>
  <si>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</si>
  <si>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</si>
  <si>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</si>
  <si>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</si>
  <si>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</si>
  <si>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</si>
  <si>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</si>
  <si>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</si>
  <si>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</si>
  <si>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</si>
  <si>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</si>
  <si>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</si>
  <si>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</si>
  <si>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</si>
  <si>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</si>
  <si>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</si>
  <si>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</si>
  <si>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</si>
  <si>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</si>
  <si>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</si>
  <si>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</si>
  <si>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</si>
  <si>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</si>
  <si>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</si>
  <si>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</si>
  <si>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</si>
  <si>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</si>
  <si>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</si>
  <si>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</si>
  <si>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</si>
  <si>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</si>
  <si>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</si>
  <si>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</si>
  <si>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</si>
  <si>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</si>
  <si>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</si>
  <si>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</si>
  <si>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</si>
  <si>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</si>
  <si>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</si>
  <si>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</si>
  <si>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</si>
  <si>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</si>
  <si>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</si>
  <si>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</si>
  <si>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</si>
  <si>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</si>
  <si>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</si>
  <si>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</si>
  <si>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</si>
  <si>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</si>
  <si>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</si>
  <si>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</si>
  <si>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</si>
  <si>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</si>
  <si>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</si>
  <si>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</si>
  <si>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</si>
  <si>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</si>
  <si>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</si>
  <si>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</si>
  <si>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</si>
  <si>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</si>
  <si>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</si>
  <si>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</si>
  <si>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</si>
  <si>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</si>
  <si>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</si>
  <si>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</si>
  <si>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</si>
  <si>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</si>
  <si>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</si>
  <si>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</si>
  <si>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</si>
  <si>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</si>
  <si>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</si>
  <si>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</si>
  <si>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</si>
  <si>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</si>
  <si>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</si>
  <si>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</si>
  <si>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</si>
  <si>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</si>
  <si>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</si>
  <si>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</si>
  <si>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</si>
  <si>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</si>
  <si>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</si>
  <si>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</si>
  <si>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</si>
  <si>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</si>
  <si>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</si>
  <si>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</si>
  <si>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</si>
  <si>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</si>
  <si>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</si>
  <si>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</si>
  <si>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</si>
  <si>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</si>
  <si>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</si>
  <si>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</si>
  <si>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</si>
  <si>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</si>
  <si>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</si>
  <si>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</si>
  <si>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</si>
  <si>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</si>
  <si>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</si>
  <si>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</si>
  <si>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</si>
  <si>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</si>
  <si>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</si>
  <si>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</si>
  <si>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</si>
  <si>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</si>
  <si>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</si>
  <si>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</si>
  <si>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</si>
  <si>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</si>
  <si>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</si>
  <si>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</si>
  <si>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</si>
  <si>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</si>
  <si>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</si>
  <si>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</si>
  <si>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</si>
  <si>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</si>
  <si>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</si>
  <si>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</si>
  <si>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</si>
  <si>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</si>
  <si>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</si>
  <si>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</si>
  <si>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</si>
  <si>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</si>
  <si>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</si>
  <si>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</si>
  <si>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</si>
  <si>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</si>
  <si>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</si>
  <si>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</si>
  <si>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</si>
  <si>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</si>
  <si>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</si>
  <si>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</si>
  <si>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</si>
  <si>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</si>
  <si>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</si>
  <si>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</si>
  <si>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</si>
  <si>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</si>
  <si>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</si>
  <si>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</si>
  <si>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</si>
  <si>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</si>
  <si>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</si>
  <si>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</si>
  <si>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</si>
  <si>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</si>
  <si>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</si>
  <si>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</si>
  <si>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</si>
  <si>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</si>
  <si>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</si>
  <si>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</si>
  <si>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</si>
  <si>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</si>
  <si>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</si>
  <si>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</si>
  <si>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</si>
  <si>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</si>
  <si>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</si>
  <si>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</si>
  <si>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</si>
  <si>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</si>
  <si>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</si>
  <si>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</si>
  <si>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</si>
  <si>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</si>
  <si>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</si>
  <si>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</si>
  <si>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</si>
  <si>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</si>
  <si>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</si>
  <si>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</si>
  <si>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</si>
  <si>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</si>
  <si>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</si>
  <si>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</si>
  <si>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</si>
  <si>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</si>
  <si>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</si>
  <si>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</si>
  <si>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</si>
  <si>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</si>
  <si>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</si>
  <si>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</si>
  <si>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</si>
  <si>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</si>
  <si>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</si>
  <si>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</si>
  <si>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</si>
  <si>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</si>
  <si>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</si>
  <si>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</si>
  <si>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</si>
  <si>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</si>
  <si>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</si>
  <si>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</si>
  <si>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</si>
  <si>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</si>
  <si>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</si>
  <si>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</si>
  <si>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</si>
  <si>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</si>
  <si>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</si>
  <si>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</si>
  <si>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</si>
  <si>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</si>
  <si>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</si>
  <si>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</si>
  <si>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</si>
  <si>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</si>
  <si>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</si>
  <si>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</si>
  <si>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</si>
  <si>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</si>
  <si>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</si>
  <si>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</si>
  <si>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</si>
  <si>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</si>
  <si>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</si>
  <si>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</si>
  <si>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</si>
  <si>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</si>
  <si>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</si>
  <si>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</si>
  <si>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</si>
  <si>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</si>
  <si>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</si>
  <si>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</si>
  <si>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</si>
  <si>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</si>
  <si>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</si>
  <si>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</si>
  <si>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</si>
  <si>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</si>
  <si>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</si>
  <si>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</si>
  <si>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</si>
  <si>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</si>
  <si>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</si>
  <si>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</si>
  <si>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</si>
  <si>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</si>
  <si>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</si>
  <si>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</si>
  <si>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</si>
  <si>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</si>
  <si>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</si>
  <si>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</si>
  <si>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</si>
  <si>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</si>
  <si>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</si>
  <si>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</si>
  <si>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</si>
  <si>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</si>
  <si>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</si>
  <si>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</si>
  <si>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</si>
  <si>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</si>
  <si>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</si>
  <si>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</si>
  <si>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</si>
  <si>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</si>
  <si>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</si>
  <si>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</si>
  <si>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</si>
  <si>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</si>
  <si>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</si>
  <si>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</si>
  <si>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</si>
  <si>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</si>
  <si>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</si>
  <si>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</si>
  <si>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</si>
  <si>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</si>
  <si>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</si>
  <si>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</si>
  <si>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</si>
  <si>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</si>
  <si>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</si>
  <si>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</si>
  <si>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</si>
  <si>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</si>
  <si>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</si>
  <si>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</si>
  <si>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</si>
  <si>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</si>
  <si>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</si>
  <si>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</si>
  <si>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</si>
  <si>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</si>
  <si>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</si>
  <si>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</si>
  <si>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</si>
  <si>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</si>
  <si>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</si>
  <si>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</si>
  <si>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</si>
  <si>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</si>
  <si>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</si>
  <si>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</si>
  <si>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</si>
  <si>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</si>
  <si>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</si>
  <si>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</si>
  <si>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</si>
  <si>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</si>
  <si>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</si>
  <si>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</si>
  <si>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</si>
  <si>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</si>
  <si>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</si>
  <si>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</si>
  <si>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</si>
  <si>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</si>
  <si>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</si>
  <si>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</si>
  <si>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</si>
  <si>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</si>
  <si>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</si>
  <si>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</si>
  <si>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</si>
  <si>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</si>
  <si>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</si>
  <si>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</si>
  <si>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</si>
  <si>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</si>
  <si>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</si>
  <si>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</si>
  <si>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</si>
  <si>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</si>
  <si>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</si>
  <si>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</si>
  <si>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</si>
  <si>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</si>
  <si>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</si>
  <si>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</si>
  <si>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</si>
  <si>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</si>
  <si>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</si>
  <si>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</si>
  <si>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</si>
  <si>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</si>
  <si>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</si>
  <si>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</si>
  <si>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</si>
  <si>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</si>
  <si>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</si>
  <si>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</si>
  <si>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</si>
  <si>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</si>
  <si>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</si>
  <si>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</si>
  <si>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</si>
  <si>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</si>
  <si>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</si>
  <si>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</si>
  <si>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</si>
  <si>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</si>
  <si>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</si>
  <si>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</si>
  <si>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</si>
  <si>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</si>
  <si>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</si>
  <si>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</si>
  <si>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</si>
  <si>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</si>
  <si>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</si>
  <si>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</si>
  <si>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</si>
  <si>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</si>
  <si>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</si>
  <si>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</si>
  <si>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</si>
  <si>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</si>
  <si>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</si>
  <si>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</si>
  <si>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</si>
  <si>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</si>
  <si>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</si>
  <si>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</si>
  <si>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</si>
  <si>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</si>
  <si>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</si>
  <si>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</si>
  <si>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</si>
  <si>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</si>
  <si>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</si>
  <si>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</si>
  <si>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</si>
  <si>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</si>
  <si>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</si>
  <si>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</si>
  <si>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</si>
  <si>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</si>
  <si>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</si>
  <si>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</si>
  <si>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</si>
  <si>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</si>
  <si>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</si>
  <si>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</si>
  <si>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</si>
  <si>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</si>
  <si>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</si>
  <si>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</si>
  <si>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</si>
  <si>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</si>
  <si>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</si>
  <si>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</si>
  <si>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</si>
  <si>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</si>
  <si>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</si>
  <si>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</si>
  <si>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</si>
  <si>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</si>
  <si>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</si>
  <si>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</si>
  <si>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</si>
  <si>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</si>
  <si>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</si>
  <si>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</si>
  <si>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</si>
  <si>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</si>
  <si>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</si>
  <si>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</si>
  <si>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</si>
  <si>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</si>
  <si>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</si>
  <si>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</si>
  <si>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</si>
  <si>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</si>
  <si>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</si>
  <si>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</si>
  <si>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</si>
  <si>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</si>
  <si>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</si>
  <si>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</si>
  <si>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</si>
  <si>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</si>
  <si>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</si>
  <si>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</si>
  <si>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</si>
  <si>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</si>
  <si>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</si>
  <si>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</si>
  <si>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</si>
  <si>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</si>
  <si>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</si>
  <si>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</si>
  <si>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</si>
  <si>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</si>
  <si>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</si>
  <si>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</si>
  <si>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</si>
  <si>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</si>
  <si>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</si>
  <si>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</si>
  <si>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</si>
  <si>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</si>
  <si>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</si>
  <si>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</si>
  <si>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</si>
  <si>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</si>
  <si>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</si>
  <si>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</si>
  <si>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</si>
  <si>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</si>
  <si>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</si>
  <si>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</si>
  <si>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</si>
  <si>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</si>
  <si>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</si>
  <si>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</si>
  <si>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</si>
  <si>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</si>
  <si>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</si>
  <si>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</si>
  <si>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</si>
  <si>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</si>
  <si>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</si>
  <si>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</si>
  <si>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</si>
  <si>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</si>
  <si>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</si>
  <si>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</si>
  <si>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</si>
  <si>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</si>
  <si>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</si>
  <si>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</si>
  <si>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</si>
  <si>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</si>
  <si>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</si>
  <si>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</si>
  <si>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</si>
  <si>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</si>
  <si>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</si>
  <si>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</si>
  <si>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</si>
  <si>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</si>
  <si>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</si>
  <si>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</si>
  <si>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</si>
  <si>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</si>
  <si>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</si>
  <si>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</si>
  <si>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</si>
  <si>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</si>
  <si>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</si>
  <si>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</si>
  <si>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</si>
  <si>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</si>
  <si>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</si>
  <si>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</si>
  <si>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</si>
  <si>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</si>
  <si>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</si>
  <si>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</si>
  <si>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</si>
  <si>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</si>
  <si>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</si>
  <si>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</si>
  <si>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</si>
  <si>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</si>
  <si>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</si>
  <si>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</si>
  <si>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</si>
  <si>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</si>
  <si>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</si>
  <si>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</si>
  <si>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</si>
  <si>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</si>
  <si>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</si>
  <si>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</si>
  <si>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</si>
  <si>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</si>
  <si>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</si>
  <si>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</si>
  <si>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</si>
  <si>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</si>
  <si>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</si>
  <si>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</si>
  <si>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</si>
  <si>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</si>
  <si>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</si>
  <si>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</si>
  <si>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</si>
  <si>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</si>
  <si>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</si>
  <si>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</si>
  <si>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</si>
  <si>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</si>
  <si>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</si>
  <si>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</si>
  <si>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</si>
  <si>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</si>
  <si>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</si>
  <si>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</si>
  <si>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</si>
  <si>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</si>
  <si>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</si>
  <si>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</si>
  <si>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</si>
  <si>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</si>
  <si>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</si>
  <si>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</si>
  <si>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</si>
  <si>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</si>
  <si>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</si>
  <si>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</si>
  <si>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</si>
  <si>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</si>
  <si>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</si>
  <si>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</si>
  <si>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</si>
  <si>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</si>
  <si>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</si>
  <si>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</si>
  <si>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</si>
  <si>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</si>
  <si>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</si>
  <si>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</si>
  <si>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</si>
  <si>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</si>
  <si>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</si>
  <si>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</si>
  <si>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</si>
  <si>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</si>
  <si>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</si>
  <si>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</si>
  <si>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</si>
  <si>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</si>
  <si>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</si>
  <si>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</si>
  <si>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</si>
  <si>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</si>
  <si>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</si>
  <si>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</si>
  <si>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</si>
  <si>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</si>
  <si>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</si>
  <si>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</si>
  <si>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</si>
  <si>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</si>
  <si>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</si>
  <si>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</si>
  <si>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</si>
  <si>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</si>
  <si>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</si>
  <si>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</si>
  <si>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</si>
  <si>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</si>
  <si>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</si>
  <si>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</si>
  <si>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</si>
  <si>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</si>
  <si>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</si>
  <si>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</si>
  <si>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</si>
  <si>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</si>
  <si>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</si>
  <si>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</si>
  <si>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</si>
  <si>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</si>
  <si>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</si>
  <si>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</si>
  <si>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</si>
  <si>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</si>
  <si>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</si>
  <si>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</si>
  <si>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</si>
  <si>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</si>
  <si>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</si>
  <si>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</si>
  <si>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</si>
  <si>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</si>
  <si>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</si>
  <si>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</si>
  <si>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</si>
  <si>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</si>
  <si>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</si>
  <si>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</si>
  <si>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</si>
  <si>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</si>
  <si>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</si>
  <si>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</si>
  <si>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</si>
  <si>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</si>
  <si>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</si>
  <si>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</si>
  <si>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</si>
  <si>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</si>
  <si>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</si>
  <si>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</si>
  <si>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</si>
  <si>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</si>
  <si>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</si>
  <si>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</si>
  <si>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</si>
  <si>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</si>
  <si>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</si>
  <si>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</si>
  <si>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</si>
  <si>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</si>
  <si>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</si>
  <si>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</si>
  <si>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</si>
  <si>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</si>
  <si>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</si>
  <si>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</si>
  <si>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</si>
  <si>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</si>
  <si>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</si>
  <si>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</si>
  <si>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</si>
  <si>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</si>
  <si>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</si>
  <si>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</si>
  <si>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</si>
  <si>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</si>
  <si>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</si>
  <si>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</si>
  <si>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</si>
  <si>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</si>
  <si>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</si>
  <si>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</si>
  <si>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</si>
  <si>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</si>
  <si>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</si>
  <si>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</si>
  <si>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</si>
  <si>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</si>
  <si>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</si>
  <si>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</si>
  <si>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</si>
  <si>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</si>
  <si>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</si>
  <si>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</si>
  <si>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</si>
  <si>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</si>
  <si>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</si>
  <si>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</si>
  <si>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</si>
  <si>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</si>
  <si>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</si>
  <si>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</si>
  <si>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</si>
  <si>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</si>
  <si>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</si>
  <si>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</si>
  <si>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</si>
  <si>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</si>
  <si>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</si>
  <si>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</si>
  <si>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</si>
  <si>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</si>
  <si>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</si>
  <si>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</si>
  <si>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</si>
  <si>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</si>
  <si>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</si>
  <si>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</si>
  <si>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</si>
  <si>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</si>
  <si>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</si>
  <si>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</si>
  <si>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</si>
  <si>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</si>
  <si>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</si>
  <si>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</si>
  <si>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</si>
  <si>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</si>
  <si>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</si>
  <si>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</si>
  <si>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</si>
  <si>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</si>
  <si>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</si>
  <si>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</si>
  <si>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</si>
  <si>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</si>
  <si>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</si>
  <si>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</si>
  <si>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</si>
  <si>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</si>
  <si>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</si>
  <si>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</si>
  <si>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</si>
  <si>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</si>
  <si>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</si>
  <si>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</si>
  <si>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</si>
  <si>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</si>
  <si>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</si>
  <si>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</si>
  <si>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</si>
  <si>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</si>
  <si>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</si>
  <si>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</si>
  <si>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</si>
  <si>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</si>
  <si>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</si>
  <si>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</si>
  <si>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</si>
  <si>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</si>
  <si>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</si>
  <si>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</si>
  <si>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</si>
  <si>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</si>
  <si>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</si>
  <si>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</si>
  <si>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</si>
  <si>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</si>
  <si>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</si>
  <si>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</si>
  <si>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</si>
  <si>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</si>
  <si>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</si>
  <si>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</si>
  <si>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</si>
  <si>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</si>
  <si>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</si>
  <si>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</si>
  <si>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</si>
  <si>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</si>
  <si>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</si>
  <si>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</si>
  <si>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</si>
  <si>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</si>
  <si>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</si>
  <si>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</si>
  <si>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</si>
  <si>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</si>
  <si>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</si>
  <si>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</si>
  <si>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</si>
  <si>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</si>
  <si>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</si>
  <si>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</si>
  <si>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</si>
  <si>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</si>
  <si>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</si>
  <si>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</si>
  <si>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</si>
  <si>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</si>
  <si>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</si>
  <si>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</si>
  <si>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</si>
  <si>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</si>
  <si>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</si>
  <si>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</si>
  <si>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</si>
  <si>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</si>
  <si>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</si>
  <si>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</si>
  <si>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</si>
  <si>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</si>
  <si>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</si>
  <si>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</si>
  <si>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</si>
  <si>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</si>
  <si>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</si>
  <si>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</si>
  <si>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</si>
  <si>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</si>
  <si>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</si>
  <si>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</si>
  <si>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</si>
  <si>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</si>
  <si>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</si>
  <si>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</si>
  <si>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</si>
  <si>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</si>
  <si>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</si>
  <si>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</si>
  <si>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</si>
  <si>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</si>
  <si>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</si>
  <si>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</si>
  <si>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</si>
  <si>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</si>
  <si>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</si>
  <si>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</si>
  <si>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</si>
  <si>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</si>
  <si>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</si>
  <si>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</si>
  <si>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</si>
  <si>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</si>
  <si>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</si>
  <si>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</si>
  <si>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</si>
  <si>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</si>
  <si>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</si>
  <si>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</si>
  <si>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</si>
  <si>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</si>
  <si>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</si>
  <si>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</si>
  <si>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</si>
  <si>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</si>
  <si>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</si>
  <si>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</si>
  <si>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</si>
  <si>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</si>
  <si>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</si>
  <si>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</si>
  <si>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</si>
  <si>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</si>
  <si>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</si>
  <si>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</si>
  <si>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</si>
  <si>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</si>
  <si>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</si>
  <si>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</si>
  <si>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</si>
  <si>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</si>
  <si>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</si>
  <si>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</si>
  <si>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</si>
  <si>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</si>
  <si>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</si>
  <si>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</si>
  <si>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</si>
  <si>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</si>
  <si>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</si>
  <si>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</si>
  <si>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</si>
  <si>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</si>
  <si>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</si>
  <si>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</si>
  <si>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</si>
  <si>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</si>
  <si>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</si>
  <si>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</si>
  <si>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</si>
  <si>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</si>
  <si>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</si>
  <si>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</si>
  <si>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</si>
  <si>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</si>
  <si>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</si>
  <si>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</si>
  <si>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</si>
  <si>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</si>
  <si>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</si>
  <si>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</si>
  <si>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</si>
  <si>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</si>
  <si>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</si>
  <si>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</si>
  <si>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</si>
  <si>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</si>
  <si>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</si>
  <si>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</si>
  <si>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</si>
  <si>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</si>
  <si>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</si>
  <si>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</si>
  <si>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</si>
  <si>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</si>
  <si>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</si>
  <si>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</si>
  <si>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</si>
  <si>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</si>
  <si>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</si>
  <si>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</si>
  <si>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</si>
  <si>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</si>
  <si>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</si>
  <si>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</si>
  <si>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</si>
  <si>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</si>
  <si>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</si>
  <si>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</si>
  <si>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</si>
  <si>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</si>
  <si>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</si>
  <si>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</si>
  <si>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</si>
  <si>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</si>
  <si>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</si>
  <si>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</si>
  <si>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</si>
  <si>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</si>
  <si>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</si>
  <si>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</si>
  <si>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</si>
  <si>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</si>
  <si>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</si>
  <si>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</si>
  <si>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</si>
  <si>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</si>
  <si>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</si>
  <si>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</si>
  <si>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</si>
  <si>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</si>
  <si>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</si>
  <si>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</si>
  <si>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</si>
  <si>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</si>
  <si>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</si>
  <si>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</si>
  <si>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</si>
  <si>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</si>
  <si>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</si>
  <si>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</si>
  <si>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</si>
  <si>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</si>
  <si>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</si>
  <si>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</si>
  <si>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</si>
  <si>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</si>
  <si>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</si>
  <si>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</si>
  <si>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</si>
  <si>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</si>
  <si>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</si>
  <si>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</si>
  <si>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</si>
  <si>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</si>
  <si>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</si>
  <si>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</si>
  <si>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</si>
  <si>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</si>
  <si>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</si>
  <si>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</si>
  <si>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</si>
  <si>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</si>
  <si>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</si>
  <si>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</si>
  <si>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</si>
  <si>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</si>
  <si>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</si>
  <si>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</si>
  <si>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</si>
  <si>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</si>
  <si>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</si>
  <si>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</si>
  <si>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</si>
  <si>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</si>
  <si>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</si>
  <si>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</si>
  <si>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</si>
  <si>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</si>
  <si>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</si>
  <si>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</si>
  <si>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</si>
  <si>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</si>
  <si>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</si>
  <si>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</si>
  <si>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</si>
  <si>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</si>
  <si>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</si>
  <si>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</si>
  <si>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</si>
  <si>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</si>
  <si>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</si>
  <si>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</si>
  <si>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</si>
  <si>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</si>
  <si>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</si>
  <si>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</si>
  <si>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</si>
  <si>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</si>
  <si>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</si>
  <si>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</si>
  <si>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</si>
  <si>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</si>
  <si>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</si>
  <si>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</si>
  <si>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</si>
  <si>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</si>
  <si>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</si>
  <si>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</si>
  <si>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</si>
  <si>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</si>
  <si>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</si>
  <si>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</si>
  <si>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</si>
  <si>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</si>
  <si>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</si>
  <si>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</si>
  <si>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</si>
  <si>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</si>
  <si>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</si>
  <si>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</si>
  <si>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</si>
  <si>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</si>
  <si>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</si>
  <si>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</si>
  <si>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</si>
  <si>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</si>
  <si>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</si>
  <si>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</si>
  <si>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</si>
  <si>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</si>
  <si>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</si>
  <si>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</si>
  <si>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</si>
  <si>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</si>
  <si>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</si>
  <si>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</si>
  <si>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</si>
  <si>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</si>
  <si>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</si>
  <si>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</si>
  <si>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</si>
  <si>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</si>
  <si>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</si>
  <si>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</si>
  <si>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</si>
  <si>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</si>
  <si>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</si>
  <si>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</si>
  <si>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</si>
  <si>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</si>
  <si>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</si>
  <si>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</si>
  <si>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</si>
  <si>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</si>
  <si>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</si>
  <si>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</si>
  <si>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</si>
  <si>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</si>
  <si>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</si>
  <si>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</si>
  <si>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</si>
  <si>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</si>
  <si>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</si>
  <si>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</si>
  <si>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</si>
  <si>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</si>
  <si>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</si>
  <si>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</si>
  <si>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</si>
  <si>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</si>
  <si>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</si>
  <si>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</si>
  <si>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</si>
  <si>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</si>
  <si>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</si>
  <si>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</si>
  <si>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</si>
  <si>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</si>
  <si>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</si>
  <si>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</si>
  <si>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</si>
  <si>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</si>
  <si>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</si>
  <si>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</si>
  <si>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</si>
  <si>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</si>
  <si>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</si>
  <si>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</si>
  <si>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</si>
  <si>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</si>
  <si>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</si>
  <si>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</si>
  <si>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</si>
  <si>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</si>
  <si>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</si>
  <si>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</si>
  <si>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</si>
  <si>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</si>
  <si>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</si>
  <si>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</si>
  <si>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</si>
  <si>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</si>
  <si>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</si>
  <si>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</si>
  <si>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</si>
  <si>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</si>
  <si>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</si>
  <si>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</si>
  <si>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</si>
  <si>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</si>
  <si>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</si>
  <si>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</si>
  <si>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</si>
  <si>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</si>
  <si>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</si>
  <si>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</si>
  <si>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</si>
  <si>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</si>
  <si>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</si>
  <si>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</si>
  <si>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</si>
  <si>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</si>
  <si>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</si>
  <si>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</si>
  <si>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</si>
  <si>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</si>
  <si>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</si>
  <si>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</si>
  <si>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</si>
  <si>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</si>
  <si>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</si>
  <si>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</si>
  <si>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</si>
  <si>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</si>
  <si>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</si>
  <si>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</si>
  <si>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</si>
  <si>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</si>
  <si>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</si>
  <si>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</si>
  <si>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</si>
  <si>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</si>
  <si>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</si>
  <si>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</si>
  <si>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</si>
  <si>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</si>
  <si>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</si>
  <si>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</si>
  <si>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</si>
  <si>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</si>
  <si>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</si>
  <si>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</si>
  <si>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</si>
  <si>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</si>
  <si>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</si>
  <si>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</si>
  <si>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</si>
  <si>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</si>
  <si>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</si>
  <si>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</si>
  <si>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</si>
  <si>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</si>
  <si>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</si>
  <si>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</si>
  <si>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</si>
  <si>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</si>
  <si>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</si>
  <si>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</si>
  <si>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</si>
  <si>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</si>
  <si>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</si>
  <si>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</si>
  <si>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</si>
  <si>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</si>
  <si>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</si>
  <si>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</si>
  <si>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</si>
  <si>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</si>
  <si>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</si>
  <si>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</si>
  <si>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</si>
  <si>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</si>
  <si>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</si>
  <si>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</si>
  <si>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</si>
  <si>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</si>
  <si>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</si>
  <si>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</si>
  <si>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</si>
  <si>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</si>
  <si>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</si>
  <si>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</si>
  <si>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</si>
  <si>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</si>
  <si>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</si>
  <si>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</si>
  <si>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</si>
  <si>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</si>
  <si>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</si>
  <si>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</si>
  <si>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</si>
  <si>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</si>
  <si>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</si>
  <si>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</si>
  <si>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</si>
  <si>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</si>
  <si>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</si>
  <si>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</si>
  <si>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</si>
  <si>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</si>
  <si>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</si>
  <si>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</si>
  <si>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</si>
  <si>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</si>
  <si>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</si>
  <si>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</si>
  <si>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</si>
  <si>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</si>
  <si>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</si>
  <si>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</si>
  <si>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</si>
  <si>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</si>
  <si>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</si>
  <si>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</si>
  <si>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</si>
  <si>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</si>
  <si>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</si>
  <si>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</si>
  <si>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</si>
  <si>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</si>
  <si>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</si>
  <si>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</si>
  <si>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</si>
  <si>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</si>
  <si>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</si>
  <si>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</si>
  <si>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</si>
  <si>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</si>
  <si>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</si>
  <si>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</si>
  <si>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</si>
  <si>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</si>
  <si>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</si>
  <si>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</si>
  <si>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</si>
  <si>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</si>
  <si>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</si>
  <si>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</si>
  <si>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</si>
  <si>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</si>
  <si>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</si>
  <si>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</si>
  <si>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</si>
  <si>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</si>
  <si>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</si>
  <si>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</si>
  <si>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</si>
  <si>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</si>
  <si>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</si>
  <si>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</si>
  <si>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</si>
  <si>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</si>
  <si>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</si>
  <si>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</si>
  <si>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</si>
  <si>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</si>
  <si>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</si>
  <si>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</si>
  <si>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</si>
  <si>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</si>
  <si>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</si>
  <si>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</si>
  <si>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</si>
  <si>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</si>
  <si>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</si>
  <si>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</si>
  <si>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</si>
  <si>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</si>
  <si>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</si>
  <si>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</si>
  <si>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</si>
  <si>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</si>
  <si>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</si>
  <si>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</si>
  <si>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</si>
  <si>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</si>
  <si>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</si>
  <si>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</si>
  <si>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</si>
  <si>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</si>
  <si>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</si>
  <si>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</si>
  <si>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</si>
  <si>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</si>
  <si>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</si>
  <si>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</si>
  <si>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</si>
  <si>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</si>
  <si>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</si>
  <si>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</si>
  <si>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</si>
  <si>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</si>
  <si>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</si>
  <si>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</si>
  <si>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</si>
  <si>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</si>
  <si>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</si>
  <si>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</si>
  <si>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</si>
  <si>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</si>
  <si>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</si>
  <si>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</si>
  <si>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</si>
  <si>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</si>
  <si>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</si>
  <si>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</si>
  <si>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</si>
  <si>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</si>
  <si>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</si>
  <si>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</si>
  <si>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</si>
  <si>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</si>
  <si>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</si>
  <si>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</si>
  <si>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</si>
  <si>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</si>
  <si>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</si>
  <si>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</si>
  <si>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</si>
  <si>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</si>
  <si>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</si>
  <si>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</si>
  <si>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</si>
  <si>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</si>
  <si>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</si>
  <si>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</si>
  <si>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</si>
  <si>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</si>
  <si>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</si>
  <si>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</si>
  <si>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</si>
  <si>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</si>
  <si>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</si>
  <si>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</si>
  <si>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</si>
  <si>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</si>
  <si>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</si>
  <si>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</si>
  <si>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</si>
  <si>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</si>
  <si>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</si>
  <si>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</si>
  <si>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</si>
  <si>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</si>
  <si>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</si>
  <si>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</si>
  <si>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</si>
  <si>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</si>
  <si>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</si>
  <si>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</si>
  <si>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</si>
  <si>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</si>
  <si>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</si>
  <si>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</si>
  <si>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</si>
  <si>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</si>
  <si>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</si>
  <si>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</si>
  <si>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</si>
  <si>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</si>
  <si>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</si>
  <si>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</si>
  <si>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</si>
  <si>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</si>
  <si>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</si>
  <si>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</si>
  <si>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</si>
  <si>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</si>
  <si>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</si>
  <si>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</si>
  <si>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</si>
  <si>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</si>
  <si>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</si>
  <si>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</si>
  <si>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</si>
  <si>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</si>
  <si>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</si>
  <si>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</si>
  <si>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</si>
  <si>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</si>
  <si>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</si>
  <si>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</si>
  <si>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</si>
  <si>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</si>
  <si>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</si>
  <si>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</si>
  <si>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</si>
  <si>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</si>
  <si>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</si>
  <si>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</si>
  <si>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</si>
  <si>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</si>
  <si>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</si>
  <si>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</si>
  <si>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</si>
  <si>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</si>
  <si>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</si>
  <si>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</si>
  <si>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</si>
  <si>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</si>
  <si>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</si>
  <si>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</si>
  <si>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</si>
  <si>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</si>
  <si>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</si>
  <si>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</si>
  <si>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</si>
  <si>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</si>
  <si>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</si>
  <si>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</si>
  <si>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</si>
  <si>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</si>
  <si>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</si>
  <si>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</si>
  <si>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</si>
  <si>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</si>
  <si>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</si>
  <si>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</si>
  <si>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</si>
  <si>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</si>
  <si>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</si>
  <si>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</si>
  <si>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</si>
  <si>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</si>
  <si>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</si>
  <si>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</si>
  <si>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</si>
  <si>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</si>
  <si>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</si>
  <si>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</si>
  <si>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</si>
  <si>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</si>
  <si>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</si>
  <si>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</si>
  <si>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</si>
  <si>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</si>
  <si>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</si>
  <si>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</si>
  <si>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</si>
  <si>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</si>
  <si>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</si>
  <si>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</si>
  <si>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</si>
  <si>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</si>
  <si>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</si>
  <si>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</si>
  <si>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</si>
  <si>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</si>
  <si>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</si>
  <si>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</si>
  <si>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</si>
  <si>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</si>
  <si>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</si>
  <si>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</si>
  <si>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</si>
  <si>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</si>
  <si>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</si>
  <si>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</si>
  <si>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</si>
  <si>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</si>
  <si>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</si>
  <si>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</si>
  <si>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</si>
  <si>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</si>
  <si>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</si>
  <si>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</si>
  <si>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</si>
  <si>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</si>
  <si>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</si>
  <si>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</si>
  <si>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</si>
  <si>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</si>
  <si>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</si>
  <si>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</si>
  <si>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</si>
  <si>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</si>
  <si>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</si>
  <si>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</si>
  <si>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</si>
  <si>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</si>
  <si>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</si>
  <si>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</si>
  <si>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</si>
  <si>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</si>
  <si>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</si>
  <si>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</si>
  <si>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</si>
  <si>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</si>
  <si>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</si>
  <si>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</si>
  <si>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</si>
  <si>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</si>
  <si>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</si>
  <si>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</si>
  <si>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</si>
  <si>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</si>
  <si>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</si>
  <si>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</si>
  <si>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</si>
  <si>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</si>
  <si>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</si>
  <si>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</si>
  <si>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</si>
  <si>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</si>
  <si>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</si>
  <si>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</si>
  <si>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</si>
  <si>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</si>
  <si>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</si>
  <si>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</si>
  <si>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</si>
  <si>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</si>
  <si>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</si>
  <si>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</si>
  <si>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</si>
  <si>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</si>
  <si>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</si>
  <si>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</si>
  <si>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</si>
  <si>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</si>
  <si>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</si>
  <si>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</si>
  <si>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</si>
  <si>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</si>
  <si>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</si>
  <si>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</si>
  <si>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</si>
  <si>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</si>
  <si>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</si>
  <si>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</si>
  <si>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</si>
  <si>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</si>
  <si>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</si>
  <si>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</si>
  <si>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</si>
  <si>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</si>
  <si>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</si>
  <si>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</si>
  <si>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</si>
  <si>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</si>
  <si>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</si>
  <si>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</si>
  <si>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</si>
  <si>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</si>
  <si>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</si>
  <si>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</si>
  <si>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</si>
  <si>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</si>
  <si>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</si>
  <si>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</si>
  <si>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</si>
  <si>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</si>
  <si>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</si>
  <si>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</si>
  <si>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</si>
  <si>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</si>
  <si>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</si>
  <si>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</si>
  <si>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</si>
  <si>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</si>
  <si>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</si>
  <si>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</si>
  <si>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</si>
  <si>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</si>
  <si>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</si>
  <si>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</si>
  <si>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</si>
  <si>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</si>
  <si>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</si>
  <si>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</si>
  <si>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</si>
  <si>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</si>
  <si>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</si>
  <si>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</si>
  <si>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</si>
  <si>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</si>
  <si>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</si>
  <si>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</si>
  <si>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</si>
  <si>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</si>
  <si>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</si>
  <si>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</si>
  <si>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</si>
  <si>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</si>
  <si>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</si>
  <si>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</si>
  <si>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</si>
  <si>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</si>
  <si>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</si>
  <si>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</si>
  <si>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</si>
  <si>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</si>
  <si>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</si>
  <si>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</si>
  <si>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</si>
  <si>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</si>
  <si>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</si>
  <si>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</si>
  <si>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</si>
  <si>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</si>
  <si>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</si>
  <si>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</si>
  <si>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</si>
  <si>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</si>
  <si>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</si>
  <si>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</si>
  <si>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</si>
  <si>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</si>
  <si>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</si>
  <si>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</si>
  <si>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</si>
  <si>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</si>
  <si>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</si>
  <si>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</si>
  <si>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</si>
  <si>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</si>
  <si>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</si>
  <si>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</si>
  <si>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</si>
  <si>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</si>
  <si>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</si>
  <si>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</si>
  <si>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</si>
  <si>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</si>
  <si>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</si>
  <si>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</si>
  <si>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</si>
  <si>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</si>
  <si>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</si>
  <si>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</si>
  <si>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</si>
  <si>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</si>
  <si>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</si>
  <si>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</si>
  <si>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</si>
  <si>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</si>
  <si>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</si>
  <si>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</si>
  <si>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</si>
  <si>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</si>
  <si>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</si>
  <si>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</si>
  <si>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</si>
  <si>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</si>
  <si>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</si>
  <si>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</si>
  <si>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</si>
  <si>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</si>
  <si>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</si>
  <si>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</si>
  <si>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</si>
  <si>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</si>
  <si>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</si>
  <si>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</si>
  <si>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</si>
  <si>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</si>
  <si>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</si>
  <si>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</si>
  <si>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</si>
  <si>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</si>
  <si>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</si>
  <si>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</si>
  <si>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</si>
  <si>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</si>
  <si>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</si>
  <si>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</si>
  <si>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</si>
  <si>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</si>
  <si>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</si>
  <si>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</si>
  <si>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</si>
  <si>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</si>
  <si>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</si>
  <si>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</si>
  <si>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</si>
  <si>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</si>
  <si>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</si>
  <si>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</si>
  <si>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</si>
  <si>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</si>
  <si>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</si>
  <si>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</si>
  <si>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</si>
  <si>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</si>
  <si>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</si>
  <si>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</si>
  <si>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</si>
  <si>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</si>
  <si>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</si>
  <si>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</si>
  <si>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</si>
  <si>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</si>
  <si>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</si>
  <si>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</si>
  <si>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</si>
  <si>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</si>
  <si>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</si>
  <si>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</si>
  <si>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</si>
  <si>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</si>
  <si>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</si>
  <si>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</si>
  <si>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</si>
  <si>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</si>
  <si>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</si>
  <si>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</si>
  <si>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</si>
  <si>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</si>
  <si>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</si>
  <si>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</si>
  <si>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</si>
  <si>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</si>
  <si>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</si>
  <si>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</si>
  <si>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</si>
  <si>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</si>
  <si>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</si>
  <si>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</si>
  <si>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</si>
  <si>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</si>
  <si>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</si>
  <si>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</si>
  <si>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</si>
  <si>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</si>
  <si>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</si>
  <si>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</si>
  <si>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</si>
  <si>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</si>
  <si>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</si>
  <si>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</si>
  <si>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</si>
  <si>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</si>
  <si>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</si>
  <si>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</si>
  <si>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</si>
  <si>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</si>
  <si>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</si>
  <si>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</si>
  <si>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</si>
  <si>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</si>
  <si>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</si>
  <si>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</si>
  <si>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</si>
  <si>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</si>
  <si>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</si>
  <si>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</si>
  <si>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</si>
  <si>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</si>
  <si>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</si>
  <si>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</si>
  <si>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</si>
  <si>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</si>
  <si>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</si>
  <si>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</si>
  <si>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</si>
  <si>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</si>
  <si>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</si>
  <si>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</si>
  <si>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</si>
  <si>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</si>
  <si>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</si>
  <si>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</si>
  <si>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</si>
  <si>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</si>
  <si>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</si>
  <si>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</si>
  <si>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</si>
  <si>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</si>
  <si>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</si>
  <si>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</si>
  <si>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</si>
  <si>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</si>
  <si>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</si>
  <si>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</si>
  <si>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</si>
  <si>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</si>
  <si>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</si>
  <si>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</si>
  <si>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</si>
  <si>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</si>
  <si>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</si>
  <si>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</si>
  <si>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</si>
  <si>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</si>
  <si>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</si>
  <si>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</si>
  <si>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</si>
  <si>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</si>
  <si>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</si>
  <si>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</si>
  <si>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</si>
  <si>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</si>
  <si>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</si>
  <si>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</si>
  <si>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</si>
  <si>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</si>
  <si>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</si>
  <si>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</si>
  <si>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</si>
  <si>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</si>
  <si>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</si>
  <si>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</si>
  <si>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</si>
  <si>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</si>
  <si>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</si>
  <si>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</si>
  <si>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</si>
  <si>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</si>
  <si>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</si>
  <si>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</si>
  <si>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</si>
  <si>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</si>
  <si>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</si>
  <si>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</si>
  <si>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</si>
  <si>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</si>
  <si>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</si>
  <si>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</si>
  <si>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</si>
  <si>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</si>
  <si>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</si>
  <si>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</si>
  <si>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</si>
  <si>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</si>
  <si>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</si>
  <si>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</si>
  <si>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</si>
  <si>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</si>
  <si>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</si>
  <si>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</si>
  <si>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</si>
  <si>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</si>
  <si>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</si>
  <si>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</si>
  <si>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</si>
  <si>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</si>
  <si>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</si>
  <si>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</si>
  <si>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</si>
  <si>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</si>
  <si>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</si>
  <si>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</si>
  <si>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</si>
  <si>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</si>
  <si>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</si>
  <si>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</si>
  <si>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</si>
  <si>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</si>
  <si>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</si>
  <si>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</si>
  <si>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</si>
  <si>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</si>
  <si>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</si>
  <si>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</si>
  <si>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</si>
  <si>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</si>
  <si>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</si>
  <si>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</si>
  <si>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</si>
  <si>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</si>
  <si>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</si>
  <si>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</si>
  <si>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</si>
  <si>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</si>
  <si>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</si>
  <si>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</si>
  <si>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</si>
  <si>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</si>
  <si>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</si>
  <si>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</si>
  <si>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</si>
  <si>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</si>
  <si>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</si>
  <si>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</si>
  <si>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</si>
  <si>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</si>
  <si>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</si>
  <si>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</si>
  <si>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</si>
  <si>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</si>
  <si>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</si>
  <si>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</si>
  <si>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</si>
  <si>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</si>
  <si>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</si>
  <si>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</si>
  <si>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</si>
  <si>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</si>
  <si>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</si>
  <si>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</si>
  <si>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</si>
  <si>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</si>
  <si>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</si>
  <si>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</si>
  <si>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</si>
  <si>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</si>
  <si>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</si>
  <si>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</si>
  <si>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</si>
  <si>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</si>
  <si>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</si>
  <si>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</si>
  <si>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</si>
  <si>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</si>
  <si>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</si>
  <si>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</si>
  <si>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</si>
  <si>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</si>
  <si>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</si>
  <si>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</si>
  <si>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</si>
  <si>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</si>
  <si>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</si>
  <si>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</si>
  <si>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</si>
  <si>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</si>
  <si>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</si>
  <si>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</si>
  <si>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</si>
  <si>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</si>
  <si>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</si>
  <si>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</si>
  <si>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</si>
  <si>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</si>
  <si>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</si>
  <si>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</si>
  <si>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</si>
  <si>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</si>
  <si>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</si>
  <si>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</si>
  <si>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</si>
  <si>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</si>
  <si>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</si>
  <si>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</si>
  <si>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</si>
  <si>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</si>
  <si>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</si>
  <si>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</si>
  <si>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</si>
  <si>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</si>
  <si>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</si>
  <si>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</si>
  <si>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</si>
  <si>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</si>
  <si>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</si>
  <si>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</si>
  <si>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</si>
  <si>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</si>
  <si>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</si>
  <si>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</si>
  <si>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</si>
  <si>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</si>
  <si>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</si>
  <si>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</si>
  <si>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</si>
  <si>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</si>
  <si>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</si>
  <si>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</si>
  <si>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</si>
  <si>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</si>
  <si>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</si>
  <si>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</si>
  <si>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</si>
  <si>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</si>
  <si>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</si>
  <si>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</si>
  <si>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</si>
  <si>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</si>
  <si>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</si>
  <si>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</si>
  <si>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</si>
  <si>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</si>
  <si>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</si>
  <si>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</si>
  <si>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</si>
  <si>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</si>
  <si>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</si>
  <si>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</si>
  <si>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</si>
  <si>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</si>
  <si>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</si>
  <si>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</si>
  <si>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</si>
  <si>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</si>
  <si>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</si>
  <si>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</si>
  <si>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</si>
  <si>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</si>
  <si>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</si>
  <si>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</si>
  <si>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</si>
  <si>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</si>
  <si>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</si>
  <si>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</si>
  <si>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</si>
  <si>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</si>
  <si>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</si>
  <si>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</si>
  <si>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</si>
  <si>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</si>
  <si>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</si>
  <si>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</si>
  <si>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</si>
  <si>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</si>
  <si>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</si>
  <si>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</si>
  <si>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</si>
  <si>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</si>
  <si>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</si>
  <si>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</si>
  <si>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</si>
  <si>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</si>
  <si>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</si>
  <si>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</si>
  <si>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</si>
  <si>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</si>
  <si>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</si>
  <si>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</si>
  <si>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</si>
  <si>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</si>
  <si>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</si>
  <si>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</si>
  <si>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</si>
  <si>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</si>
  <si>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</si>
  <si>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</si>
  <si>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</si>
  <si>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</si>
  <si>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</si>
  <si>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</si>
  <si>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</si>
  <si>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</si>
  <si>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</si>
  <si>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</si>
  <si>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</si>
  <si>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</si>
  <si>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</si>
  <si>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</si>
  <si>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</si>
  <si>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</si>
  <si>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</si>
  <si>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</si>
  <si>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</si>
  <si>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</si>
  <si>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</si>
  <si>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</si>
  <si>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</si>
  <si>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</si>
  <si>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</si>
  <si>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</si>
  <si>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</si>
  <si>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</si>
  <si>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</si>
  <si>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</si>
  <si>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</si>
  <si>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</si>
  <si>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</si>
  <si>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</si>
  <si>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</si>
  <si>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</si>
  <si>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</si>
  <si>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</si>
  <si>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</si>
  <si>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</si>
  <si>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</si>
  <si>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</si>
  <si>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</si>
  <si>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</si>
  <si>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</si>
  <si>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</si>
  <si>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</si>
  <si>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</si>
  <si>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</si>
  <si>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</si>
  <si>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</si>
  <si>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</si>
  <si>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</si>
  <si>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</si>
  <si>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</si>
  <si>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</si>
  <si>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</si>
  <si>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</si>
  <si>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</si>
  <si>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</si>
  <si>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</si>
  <si>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</si>
  <si>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</si>
  <si>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</si>
  <si>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</si>
  <si>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</si>
  <si>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</si>
  <si>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</si>
  <si>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</si>
  <si>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</si>
  <si>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</si>
  <si>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</si>
  <si>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</si>
  <si>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</si>
  <si>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</si>
  <si>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</si>
  <si>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</si>
  <si>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</si>
  <si>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</si>
  <si>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</si>
  <si>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</si>
  <si>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</si>
  <si>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</si>
  <si>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</si>
  <si>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</si>
  <si>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</si>
  <si>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</si>
  <si>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</si>
  <si>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</si>
  <si>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</si>
  <si>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</si>
  <si>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</si>
  <si>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</si>
  <si>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</si>
  <si>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</si>
  <si>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</si>
  <si>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</si>
  <si>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</si>
  <si>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</si>
  <si>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</si>
  <si>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</si>
  <si>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</si>
  <si>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</si>
  <si>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</si>
  <si>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</si>
  <si>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</si>
  <si>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</si>
  <si>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</si>
  <si>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</si>
  <si>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</si>
  <si>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</si>
  <si>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</si>
  <si>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</si>
  <si>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</si>
  <si>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</si>
  <si>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</si>
  <si>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</si>
  <si>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</si>
  <si>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</si>
  <si>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</si>
  <si>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</si>
  <si>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</si>
  <si>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</si>
  <si>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</si>
  <si>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</si>
  <si>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</si>
  <si>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</si>
  <si>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</si>
  <si>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</si>
  <si>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</si>
  <si>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</si>
  <si>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</si>
  <si>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</si>
  <si>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</si>
  <si>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</si>
  <si>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</si>
  <si>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</si>
  <si>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</si>
  <si>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</si>
  <si>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</si>
  <si>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</si>
  <si>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</si>
  <si>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</si>
  <si>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</si>
  <si>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</si>
  <si>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</si>
  <si>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</si>
  <si>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</si>
  <si>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</si>
  <si>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</si>
  <si>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</si>
  <si>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</si>
  <si>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</si>
  <si>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</si>
  <si>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</si>
  <si>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</si>
  <si>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</si>
  <si>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</si>
  <si>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</si>
  <si>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</si>
  <si>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</si>
  <si>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</si>
  <si>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</si>
  <si>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</si>
  <si>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</si>
  <si>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</si>
  <si>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</si>
  <si>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</si>
  <si>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</si>
  <si>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</si>
  <si>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</si>
  <si>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</si>
  <si>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</si>
  <si>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</si>
  <si>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</si>
  <si>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</si>
  <si>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</si>
  <si>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</si>
  <si>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</si>
  <si>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</si>
  <si>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</si>
  <si>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</si>
  <si>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</si>
  <si>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</si>
  <si>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</si>
  <si>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</si>
  <si>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</si>
  <si>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</si>
  <si>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</si>
  <si>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</si>
  <si>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</si>
  <si>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</si>
  <si>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</si>
  <si>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</si>
  <si>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</si>
  <si>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</si>
  <si>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</si>
  <si>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</si>
  <si>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</si>
  <si>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</si>
  <si>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</si>
  <si>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</si>
  <si>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</si>
  <si>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</si>
  <si>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</si>
  <si>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</si>
  <si>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</si>
  <si>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</si>
  <si>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</si>
  <si>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</si>
  <si>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</si>
  <si>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</si>
  <si>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</si>
  <si>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</si>
  <si>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</si>
  <si>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</si>
  <si>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</si>
  <si>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</si>
  <si>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</si>
  <si>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</si>
  <si>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</si>
  <si>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</si>
  <si>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</si>
  <si>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</si>
  <si>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</si>
  <si>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</si>
  <si>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</si>
  <si>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</si>
  <si>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</si>
  <si>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</si>
  <si>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</si>
  <si>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</si>
  <si>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</si>
  <si>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</si>
  <si>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</si>
  <si>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</si>
  <si>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</si>
  <si>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</si>
  <si>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</si>
  <si>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</si>
  <si>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</si>
  <si>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</si>
  <si>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</si>
  <si>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</si>
  <si>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</si>
  <si>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</si>
  <si>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</si>
  <si>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</si>
  <si>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</si>
  <si>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</si>
  <si>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</si>
  <si>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</si>
  <si>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</si>
  <si>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</si>
  <si>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</si>
  <si>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</si>
  <si>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</si>
  <si>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</si>
  <si>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</si>
  <si>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</si>
  <si>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</si>
  <si>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</si>
  <si>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</si>
  <si>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</si>
  <si>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</si>
  <si>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</si>
  <si>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</si>
  <si>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</si>
  <si>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</si>
  <si>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</si>
  <si>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</si>
  <si>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</si>
  <si>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</si>
  <si>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</si>
  <si>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</si>
  <si>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</si>
  <si>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</si>
  <si>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</si>
  <si>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</si>
  <si>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</si>
  <si>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</si>
  <si>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</si>
  <si>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</si>
  <si>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</si>
  <si>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</si>
  <si>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</si>
  <si>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</si>
  <si>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</si>
  <si>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</si>
  <si>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</si>
  <si>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</si>
  <si>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</si>
  <si>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</si>
  <si>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</si>
  <si>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</si>
  <si>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</si>
  <si>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</si>
  <si>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</si>
  <si>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</si>
  <si>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</si>
  <si>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</si>
  <si>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</si>
  <si>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</si>
  <si>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</si>
  <si>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</si>
  <si>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</si>
  <si>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</si>
  <si>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</si>
  <si>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</si>
  <si>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</si>
  <si>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</si>
  <si>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</si>
  <si>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</si>
  <si>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</si>
  <si>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</si>
  <si>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</si>
  <si>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</si>
  <si>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</si>
  <si>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</si>
  <si>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</si>
  <si>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</si>
  <si>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</si>
  <si>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</si>
  <si>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</si>
  <si>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</si>
  <si>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</si>
  <si>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</si>
  <si>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</si>
  <si>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</si>
  <si>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</si>
  <si>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</si>
  <si>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</si>
  <si>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</si>
  <si>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</si>
  <si>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</si>
  <si>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</si>
  <si>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</si>
  <si>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</si>
  <si>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</si>
  <si>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</si>
  <si>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</si>
  <si>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</si>
  <si>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</si>
  <si>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</si>
  <si>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</si>
  <si>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</si>
  <si>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</si>
  <si>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</si>
  <si>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</si>
  <si>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</si>
  <si>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</si>
  <si>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</si>
  <si>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</si>
  <si>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</si>
  <si>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</si>
  <si>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</si>
  <si>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</si>
  <si>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</si>
  <si>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</si>
  <si>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</si>
  <si>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</si>
  <si>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</si>
  <si>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</si>
  <si>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</si>
  <si>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</si>
  <si>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</si>
  <si>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</si>
  <si>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</si>
  <si>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</si>
  <si>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</si>
  <si>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</si>
  <si>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</si>
  <si>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</si>
  <si>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</si>
  <si>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</si>
  <si>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</si>
  <si>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</si>
  <si>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</si>
  <si>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</si>
  <si>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</si>
  <si>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</si>
  <si>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</si>
  <si>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</si>
  <si>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</si>
  <si>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</si>
  <si>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</si>
  <si>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</si>
  <si>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</si>
  <si>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</si>
  <si>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</si>
  <si>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</si>
  <si>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</si>
  <si>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</si>
  <si>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</si>
  <si>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</si>
  <si>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</si>
  <si>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</si>
  <si>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</si>
  <si>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</si>
  <si>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</si>
  <si>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</si>
  <si>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</si>
  <si>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</si>
  <si>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</si>
  <si>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</si>
  <si>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</si>
  <si>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</si>
  <si>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</si>
  <si>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</si>
  <si>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</si>
  <si>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</si>
  <si>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</si>
  <si>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</si>
  <si>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</si>
  <si>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</si>
  <si>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</si>
  <si>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</si>
  <si>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</si>
  <si>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</si>
  <si>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</si>
  <si>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</si>
  <si>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</si>
  <si>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</si>
  <si>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</si>
  <si>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</si>
  <si>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</si>
  <si>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</si>
  <si>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</si>
  <si>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</si>
  <si>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</si>
  <si>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</si>
  <si>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</si>
  <si>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</si>
  <si>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</si>
  <si>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</si>
  <si>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</si>
  <si>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</si>
  <si>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</si>
  <si>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</si>
  <si>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</si>
  <si>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</si>
  <si>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</si>
  <si>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</si>
  <si>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</si>
  <si>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</si>
  <si>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</si>
  <si>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</si>
  <si>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</si>
  <si>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</si>
  <si>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</si>
  <si>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</si>
  <si>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</si>
  <si>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</si>
  <si>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</si>
  <si>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</si>
  <si>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</si>
  <si>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</si>
  <si>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</si>
  <si>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</si>
  <si>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</si>
  <si>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</si>
  <si>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</si>
  <si>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</si>
  <si>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</si>
  <si>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</si>
  <si>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</si>
  <si>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</si>
  <si>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</si>
  <si>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</si>
  <si>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</si>
  <si>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</si>
  <si>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</si>
  <si>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</si>
  <si>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</si>
  <si>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</si>
  <si>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</si>
  <si>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</si>
  <si>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</si>
  <si>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</si>
  <si>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</si>
  <si>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</si>
  <si>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</si>
  <si>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</si>
  <si>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</si>
  <si>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</si>
  <si>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</si>
  <si>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</si>
  <si>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</si>
  <si>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</si>
  <si>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</si>
  <si>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</si>
  <si>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</si>
  <si>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</si>
  <si>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</si>
  <si>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</si>
  <si>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</si>
  <si>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</si>
  <si>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</si>
  <si>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</si>
  <si>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</si>
  <si>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</si>
  <si>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</si>
  <si>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</si>
  <si>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</si>
  <si>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</si>
  <si>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</si>
  <si>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</si>
  <si>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</si>
  <si>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</si>
  <si>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</si>
  <si>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</si>
  <si>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</si>
  <si>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</si>
  <si>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</si>
  <si>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</si>
  <si>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</si>
  <si>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</si>
  <si>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</si>
  <si>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</si>
  <si>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</si>
  <si>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</si>
  <si>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</si>
  <si>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</si>
  <si>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</si>
  <si>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</si>
  <si>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</si>
  <si>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</si>
  <si>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</si>
  <si>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</si>
  <si>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</si>
  <si>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</si>
  <si>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</si>
  <si>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</si>
  <si>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</si>
  <si>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</si>
  <si>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</si>
  <si>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</si>
  <si>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</si>
  <si>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</si>
  <si>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</si>
  <si>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</si>
  <si>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</si>
  <si>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</si>
  <si>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</si>
  <si>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</si>
  <si>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</si>
  <si>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</si>
  <si>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</si>
  <si>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</si>
  <si>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</si>
  <si>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</si>
  <si>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</si>
  <si>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</si>
  <si>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</si>
  <si>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</si>
  <si>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</si>
  <si>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</si>
  <si>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</si>
  <si>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</si>
  <si>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</si>
  <si>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</si>
  <si>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</si>
  <si>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</si>
  <si>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</si>
  <si>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</si>
  <si>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</si>
  <si>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</si>
  <si>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</si>
  <si>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</si>
  <si>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</si>
  <si>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</si>
  <si>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</si>
  <si>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</si>
  <si>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</si>
  <si>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</si>
  <si>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</si>
  <si>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</si>
  <si>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</si>
  <si>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</si>
  <si>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</si>
  <si>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</si>
  <si>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</si>
  <si>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</si>
  <si>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</si>
  <si>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</si>
  <si>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</si>
  <si>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</si>
  <si>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</si>
  <si>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</si>
  <si>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</si>
  <si>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</si>
  <si>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</si>
  <si>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</si>
  <si>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</si>
  <si>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</si>
  <si>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</si>
  <si>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</si>
  <si>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</si>
  <si>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</si>
  <si>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</si>
  <si>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</si>
  <si>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</si>
  <si>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</si>
  <si>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</si>
  <si>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</si>
  <si>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</si>
  <si>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</si>
  <si>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</si>
  <si>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</si>
  <si>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</si>
  <si>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</si>
  <si>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</si>
  <si>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</si>
  <si>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</si>
  <si>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</si>
  <si>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</si>
  <si>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</si>
  <si>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</si>
  <si>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</si>
  <si>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</si>
  <si>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</si>
  <si>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</si>
  <si>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</si>
  <si>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</si>
  <si>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</si>
  <si>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</si>
  <si>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</si>
  <si>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</si>
  <si>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</si>
  <si>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</si>
  <si>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</si>
  <si>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</si>
  <si>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</si>
  <si>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</si>
  <si>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</si>
  <si>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</si>
  <si>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</si>
  <si>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</si>
  <si>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</si>
  <si>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</si>
  <si>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</si>
  <si>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</si>
  <si>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</si>
  <si>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</si>
  <si>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</si>
  <si>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</si>
  <si>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</si>
  <si>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</si>
  <si>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</si>
  <si>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</si>
  <si>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</si>
  <si>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</si>
  <si>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</si>
  <si>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</si>
  <si>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</si>
  <si>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</si>
  <si>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</si>
  <si>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</si>
  <si>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</si>
  <si>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</si>
  <si>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</si>
  <si>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</si>
  <si>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</si>
  <si>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</si>
  <si>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</si>
  <si>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</si>
  <si>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</si>
  <si>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</si>
  <si>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</si>
  <si>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</si>
  <si>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</si>
  <si>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</si>
  <si>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</si>
  <si>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</si>
  <si>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</si>
  <si>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</si>
  <si>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</si>
  <si>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</si>
  <si>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</si>
  <si>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</si>
  <si>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</si>
  <si>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</si>
  <si>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</si>
  <si>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</si>
  <si>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</si>
  <si>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</si>
  <si>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</si>
  <si>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</si>
  <si>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</si>
  <si>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</si>
  <si>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</si>
  <si>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</si>
  <si>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</si>
  <si>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</si>
  <si>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</si>
  <si>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</si>
  <si>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</si>
  <si>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</si>
  <si>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</si>
  <si>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</si>
  <si>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</si>
  <si>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</si>
  <si>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</si>
  <si>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</si>
  <si>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</si>
  <si>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</si>
  <si>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</si>
  <si>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</si>
  <si>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</si>
  <si>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</si>
  <si>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</si>
  <si>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</si>
  <si>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</si>
  <si>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</si>
  <si>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</si>
  <si>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</si>
  <si>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</si>
  <si>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</si>
  <si>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</si>
  <si>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</si>
  <si>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</si>
  <si>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</si>
  <si>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</si>
  <si>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</si>
  <si>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</si>
  <si>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</si>
  <si>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</si>
  <si>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</si>
  <si>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</si>
  <si>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</si>
  <si>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</si>
  <si>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</si>
  <si>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</si>
  <si>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</si>
  <si>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</si>
  <si>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</si>
  <si>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</si>
  <si>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</si>
  <si>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</si>
  <si>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</si>
  <si>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</si>
  <si>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</si>
  <si>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</si>
  <si>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</si>
  <si>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</si>
  <si>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</si>
  <si>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</si>
  <si>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</si>
  <si>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</si>
  <si>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</si>
  <si>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</si>
  <si>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</si>
  <si>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</si>
  <si>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</si>
  <si>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</si>
  <si>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</si>
  <si>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</si>
  <si>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</si>
  <si>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</si>
  <si>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</si>
  <si>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</si>
  <si>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</si>
  <si>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</si>
  <si>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</si>
  <si>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</si>
  <si>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</si>
  <si>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</si>
  <si>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</si>
  <si>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</si>
  <si>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</si>
  <si>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</si>
  <si>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</si>
  <si>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</si>
  <si>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</si>
  <si>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</si>
  <si>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</si>
  <si>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</si>
  <si>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</si>
  <si>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</si>
  <si>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</si>
  <si>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</si>
  <si>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</si>
  <si>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</si>
  <si>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</si>
  <si>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</si>
  <si>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</si>
  <si>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</si>
  <si>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</si>
  <si>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</si>
  <si>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</si>
  <si>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</si>
  <si>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</si>
  <si>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</si>
  <si>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</si>
  <si>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</si>
  <si>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</si>
  <si>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</si>
  <si>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</si>
  <si>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</si>
  <si>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</si>
  <si>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</si>
  <si>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</si>
  <si>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</si>
  <si>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</si>
  <si>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</si>
  <si>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</si>
  <si>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</si>
  <si>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</si>
  <si>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</si>
  <si>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</si>
  <si>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</si>
  <si>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</si>
  <si>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</si>
  <si>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</si>
  <si>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</si>
  <si>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</si>
  <si>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</si>
  <si>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</si>
  <si>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</si>
  <si>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</si>
  <si>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</si>
  <si>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</si>
  <si>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</si>
  <si>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</si>
  <si>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</si>
  <si>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</si>
  <si>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</si>
  <si>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</si>
  <si>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</si>
  <si>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</si>
  <si>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</si>
  <si>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</si>
  <si>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</si>
  <si>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</si>
  <si>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</si>
  <si>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</si>
  <si>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</si>
  <si>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</si>
  <si>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</si>
  <si>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</si>
  <si>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</si>
  <si>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</si>
  <si>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</si>
  <si>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</si>
  <si>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</si>
  <si>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</si>
  <si>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</si>
  <si>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</si>
  <si>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</si>
  <si>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</si>
  <si>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</si>
  <si>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</si>
  <si>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</si>
  <si>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</si>
  <si>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</si>
  <si>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</si>
  <si>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</si>
  <si>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</si>
  <si>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</si>
  <si>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</si>
  <si>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</si>
  <si>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</si>
  <si>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</si>
  <si>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</si>
  <si>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</si>
  <si>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</si>
  <si>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</si>
  <si>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</si>
  <si>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</si>
  <si>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</si>
  <si>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</si>
  <si>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</si>
  <si>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</si>
  <si>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</si>
  <si>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</si>
  <si>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</si>
  <si>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</si>
  <si>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</si>
  <si>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</si>
  <si>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</si>
  <si>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</si>
  <si>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</si>
  <si>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</si>
  <si>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</si>
  <si>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</si>
  <si>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</si>
  <si>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</si>
  <si>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</si>
  <si>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</si>
  <si>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</si>
  <si>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</si>
  <si>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</si>
  <si>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</si>
  <si>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</si>
  <si>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</si>
  <si>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</si>
  <si>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</si>
  <si>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</si>
  <si>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</si>
  <si>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</si>
  <si>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</si>
  <si>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</si>
  <si>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</si>
  <si>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</si>
  <si>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</si>
  <si>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</si>
  <si>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</si>
  <si>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</si>
  <si>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</si>
  <si>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</si>
  <si>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</si>
  <si>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</si>
  <si>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</si>
  <si>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</si>
  <si>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</si>
  <si>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</si>
  <si>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</si>
  <si>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</si>
  <si>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</si>
  <si>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</si>
  <si>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</si>
  <si>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</si>
  <si>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</si>
  <si>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</si>
  <si>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</si>
  <si>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</si>
  <si>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</si>
  <si>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</si>
  <si>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</si>
  <si>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</si>
  <si>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</si>
  <si>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</si>
  <si>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</si>
  <si>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</si>
  <si>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</si>
  <si>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</si>
  <si>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</si>
  <si>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</si>
  <si>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</si>
  <si>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</si>
  <si>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</si>
  <si>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</si>
  <si>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</si>
  <si>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</si>
  <si>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</si>
  <si>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</si>
  <si>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</si>
  <si>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</si>
  <si>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</si>
  <si>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</si>
  <si>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</si>
  <si>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</si>
  <si>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</si>
  <si>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</si>
  <si>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</si>
  <si>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</si>
  <si>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</si>
  <si>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</si>
  <si>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</si>
  <si>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</si>
  <si>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</si>
  <si>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</si>
  <si>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</si>
  <si>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</si>
  <si>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</si>
  <si>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</si>
  <si>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</si>
  <si>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</si>
  <si>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</si>
  <si>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</si>
  <si>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</si>
  <si>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</si>
  <si>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</si>
  <si>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</si>
  <si>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</si>
  <si>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</si>
  <si>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</si>
  <si>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</si>
  <si>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</si>
  <si>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</si>
  <si>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</si>
  <si>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</si>
  <si>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</si>
  <si>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</si>
  <si>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</si>
  <si>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</si>
  <si>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</si>
  <si>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</si>
  <si>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</si>
  <si>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</si>
  <si>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</si>
  <si>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</si>
  <si>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</si>
  <si>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</si>
  <si>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</si>
  <si>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</si>
  <si>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</si>
  <si>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</si>
  <si>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</si>
  <si>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</si>
  <si>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</si>
  <si>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</si>
  <si>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</si>
  <si>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</si>
  <si>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</si>
  <si>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</si>
  <si>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</si>
  <si>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</si>
  <si>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</si>
  <si>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</si>
  <si>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</si>
  <si>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</si>
  <si>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</si>
  <si>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</si>
  <si>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</si>
  <si>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</si>
  <si>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</si>
  <si>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</si>
  <si>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</si>
  <si>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</si>
  <si>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</si>
  <si>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</si>
  <si>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</si>
  <si>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</si>
  <si>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</si>
  <si>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</si>
  <si>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</si>
  <si>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</si>
  <si>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</si>
  <si>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</si>
  <si>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</si>
  <si>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</si>
  <si>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</si>
  <si>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</si>
  <si>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</si>
  <si>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</si>
  <si>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</si>
  <si>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</si>
  <si>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</si>
  <si>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</si>
  <si>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</si>
  <si>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</si>
  <si>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</si>
  <si>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</si>
  <si>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</si>
  <si>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</si>
  <si>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</si>
  <si>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</si>
  <si>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</si>
  <si>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</si>
  <si>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</si>
  <si>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</si>
  <si>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</si>
  <si>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</si>
  <si>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</si>
  <si>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</si>
  <si>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</si>
  <si>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</si>
  <si>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</si>
  <si>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</si>
  <si>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</si>
  <si>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</si>
  <si>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</si>
  <si>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</si>
  <si>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</si>
  <si>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</si>
  <si>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</si>
  <si>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</si>
  <si>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</si>
  <si>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</si>
  <si>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</si>
  <si>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</si>
  <si>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</si>
  <si>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</si>
  <si>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</si>
  <si>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</si>
  <si>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</si>
  <si>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</si>
  <si>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</si>
  <si>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</si>
  <si>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</si>
  <si>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</si>
  <si>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</si>
  <si>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</si>
  <si>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</si>
  <si>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</si>
  <si>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</si>
  <si>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</si>
  <si>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</si>
  <si>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</si>
  <si>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</si>
  <si>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</si>
  <si>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</si>
  <si>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</si>
  <si>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</si>
  <si>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</si>
  <si>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</si>
  <si>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</si>
  <si>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</si>
  <si>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</si>
  <si>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</si>
  <si>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</si>
  <si>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</si>
  <si>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</si>
  <si>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</si>
  <si>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</si>
  <si>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</si>
  <si>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</si>
  <si>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</si>
  <si>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</si>
  <si>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</si>
  <si>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</si>
  <si>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</si>
  <si>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</si>
  <si>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</si>
  <si>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</si>
  <si>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</si>
  <si>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</si>
  <si>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</si>
  <si>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</si>
  <si>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</si>
  <si>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</si>
  <si>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</si>
  <si>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</si>
  <si>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</si>
  <si>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</si>
  <si>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</si>
  <si>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</si>
  <si>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</si>
  <si>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</si>
  <si>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</si>
  <si>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</si>
  <si>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</si>
  <si>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</si>
  <si>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</si>
  <si>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</si>
  <si>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</si>
  <si>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</si>
  <si>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</si>
  <si>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</si>
  <si>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</si>
  <si>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</si>
  <si>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</si>
  <si>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</si>
  <si>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</si>
  <si>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</si>
  <si>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</si>
  <si>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</si>
  <si>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</si>
  <si>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</si>
  <si>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</si>
  <si>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</si>
  <si>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</si>
  <si>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</si>
  <si>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</si>
  <si>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</si>
  <si>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</si>
  <si>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</si>
  <si>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</si>
  <si>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</si>
  <si>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</si>
  <si>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</si>
  <si>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</si>
  <si>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</si>
  <si>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</si>
  <si>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</si>
  <si>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</si>
  <si>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</si>
  <si>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</si>
  <si>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</si>
  <si>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</si>
  <si>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</si>
  <si>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</si>
  <si>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</si>
  <si>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</si>
  <si>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</si>
  <si>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</si>
  <si>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</si>
  <si>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</si>
  <si>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</si>
  <si>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</si>
  <si>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</si>
  <si>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</si>
  <si>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</si>
  <si>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</si>
  <si>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</si>
  <si>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</si>
  <si>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</si>
  <si>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</si>
  <si>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</si>
  <si>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</si>
  <si>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</si>
  <si>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</si>
  <si>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</si>
  <si>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</si>
  <si>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</si>
  <si>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</si>
  <si>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</si>
  <si>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</si>
  <si>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</si>
  <si>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</si>
  <si>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</si>
  <si>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</si>
  <si>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</si>
  <si>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</si>
  <si>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</si>
  <si>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</si>
  <si>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</si>
  <si>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</si>
  <si>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</si>
  <si>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</si>
  <si>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</si>
  <si>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</si>
  <si>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</si>
  <si>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</si>
  <si>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</si>
  <si>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</si>
  <si>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</si>
  <si>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</si>
  <si>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</si>
  <si>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</si>
  <si>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</si>
  <si>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</si>
  <si>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</si>
  <si>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</si>
  <si>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</si>
  <si>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</si>
  <si>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</si>
  <si>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</si>
  <si>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</si>
  <si>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</si>
  <si>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</si>
  <si>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</si>
  <si>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</si>
  <si>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</si>
  <si>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</si>
  <si>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</si>
  <si>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</si>
  <si>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</si>
  <si>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</si>
  <si>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</si>
  <si>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</si>
  <si>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</si>
  <si>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</si>
  <si>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</si>
  <si>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</si>
  <si>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</si>
  <si>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</si>
  <si>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</si>
  <si>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</si>
  <si>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</si>
  <si>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</si>
  <si>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</si>
  <si>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</si>
  <si>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</si>
  <si>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</si>
  <si>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</si>
  <si>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</si>
  <si>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</si>
  <si>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</si>
  <si>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</si>
  <si>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</si>
  <si>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</si>
  <si>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</si>
  <si>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</si>
  <si>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</si>
  <si>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</si>
  <si>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</si>
  <si>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</si>
  <si>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</si>
  <si>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</si>
  <si>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</si>
  <si>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</si>
  <si>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</si>
  <si>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</si>
  <si>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</si>
  <si>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</si>
  <si>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</si>
  <si>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</si>
  <si>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</si>
  <si>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</si>
  <si>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</si>
  <si>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</si>
  <si>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</si>
  <si>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</si>
  <si>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</si>
  <si>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</si>
  <si>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</si>
  <si>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</si>
  <si>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</si>
  <si>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</si>
  <si>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</si>
  <si>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</si>
  <si>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</si>
  <si>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</si>
  <si>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</si>
  <si>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</si>
  <si>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</si>
  <si>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</si>
  <si>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</si>
  <si>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</si>
  <si>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</si>
  <si>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</si>
  <si>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</si>
  <si>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</si>
  <si>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</si>
  <si>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</si>
  <si>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</si>
  <si>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</si>
  <si>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</si>
  <si>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</si>
  <si>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</si>
  <si>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</si>
  <si>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</si>
  <si>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</si>
  <si>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</si>
  <si>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</si>
  <si>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</si>
  <si>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</si>
  <si>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</si>
  <si>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</si>
  <si>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</si>
  <si>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</si>
  <si>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</si>
  <si>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</si>
  <si>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</si>
  <si>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</si>
  <si>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</si>
  <si>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</si>
  <si>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</si>
  <si>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</si>
  <si>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</si>
  <si>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</si>
  <si>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</si>
  <si>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</si>
  <si>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</si>
  <si>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</si>
  <si>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</si>
  <si>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</si>
  <si>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</si>
  <si>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</si>
  <si>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</si>
  <si>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</si>
  <si>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</si>
  <si>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</si>
  <si>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</si>
  <si>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</si>
  <si>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</si>
  <si>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</si>
  <si>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</si>
  <si>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</si>
  <si>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</si>
  <si>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</si>
  <si>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</si>
  <si>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</si>
  <si>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</si>
  <si>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</si>
  <si>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</si>
  <si>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</si>
  <si>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</si>
  <si>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</si>
  <si>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</si>
  <si>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</si>
  <si>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</si>
  <si>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</si>
  <si>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</si>
  <si>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</si>
  <si>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</si>
  <si>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</si>
  <si>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</si>
  <si>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</si>
  <si>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</si>
  <si>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</si>
  <si>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</si>
  <si>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</si>
  <si>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</si>
  <si>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</si>
  <si>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</si>
  <si>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</si>
  <si>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</si>
  <si>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</si>
  <si>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</si>
  <si>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</si>
  <si>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</si>
  <si>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</si>
  <si>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</si>
  <si>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</si>
  <si>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</si>
  <si>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</si>
  <si>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</si>
  <si>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</si>
  <si>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</si>
  <si>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</si>
  <si>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</si>
  <si>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</si>
  <si>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</si>
  <si>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</si>
  <si>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</si>
  <si>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</si>
  <si>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</si>
  <si>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</si>
  <si>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</si>
  <si>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</si>
  <si>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</si>
  <si>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</si>
  <si>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</si>
  <si>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</si>
  <si>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</si>
  <si>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</si>
  <si>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</si>
  <si>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</si>
  <si>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</si>
  <si>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</si>
  <si>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</si>
  <si>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</si>
  <si>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</si>
  <si>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</si>
  <si>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</si>
  <si>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</si>
  <si>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</si>
  <si>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</si>
  <si>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</si>
  <si>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</si>
  <si>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</si>
  <si>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</si>
  <si>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</si>
  <si>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</si>
  <si>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</si>
  <si>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</si>
  <si>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</si>
  <si>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</si>
  <si>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</si>
  <si>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</si>
  <si>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</si>
  <si>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</si>
  <si>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</si>
  <si>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</si>
  <si>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</si>
  <si>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</si>
  <si>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</si>
  <si>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</si>
  <si>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</si>
  <si>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</si>
  <si>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</si>
  <si>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</si>
  <si>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</si>
  <si>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</si>
  <si>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</si>
  <si>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</si>
  <si>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</si>
  <si>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</si>
  <si>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</si>
  <si>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</si>
  <si>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</si>
  <si>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</si>
  <si>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</si>
  <si>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</si>
  <si>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</si>
  <si>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</si>
  <si>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</si>
  <si>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</si>
  <si>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</si>
  <si>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</si>
  <si>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</si>
  <si>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</si>
  <si>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</si>
  <si>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</si>
  <si>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</si>
  <si>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</si>
  <si>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</si>
  <si>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</si>
  <si>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</si>
  <si>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</si>
  <si>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</si>
  <si>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</si>
  <si>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</si>
  <si>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</si>
  <si>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</si>
  <si>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</si>
  <si>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</si>
  <si>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</si>
  <si>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</si>
  <si>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</si>
  <si>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</si>
  <si>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</si>
  <si>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</si>
  <si>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</si>
  <si>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</si>
  <si>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</si>
  <si>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</si>
  <si>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</si>
  <si>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</si>
  <si>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</si>
  <si>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</si>
  <si>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</si>
  <si>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</si>
  <si>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</si>
  <si>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</si>
  <si>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</si>
  <si>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</si>
  <si>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</si>
  <si>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</si>
  <si>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</si>
  <si>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</si>
  <si>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</si>
  <si>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</si>
  <si>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</si>
  <si>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</si>
  <si>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</si>
  <si>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</si>
  <si>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</si>
  <si>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</si>
  <si>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</si>
  <si>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</si>
  <si>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</si>
  <si>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</si>
  <si>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</si>
  <si>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</si>
  <si>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</si>
  <si>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</si>
  <si>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</si>
  <si>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</si>
  <si>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</si>
  <si>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</si>
  <si>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</si>
  <si>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</si>
  <si>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</si>
  <si>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</si>
  <si>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</si>
  <si>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</si>
  <si>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</si>
  <si>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</si>
  <si>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</si>
  <si>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</si>
  <si>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</si>
  <si>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</si>
  <si>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</si>
  <si>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</si>
  <si>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</si>
  <si>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</si>
  <si>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</si>
  <si>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</si>
  <si>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</si>
  <si>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</si>
  <si>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</si>
  <si>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</si>
  <si>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</si>
  <si>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</si>
  <si>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</si>
  <si>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</si>
  <si>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</si>
  <si>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</si>
  <si>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</si>
  <si>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</si>
  <si>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</si>
  <si>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</si>
  <si>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</si>
  <si>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</si>
  <si>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</si>
  <si>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</si>
  <si>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</si>
  <si>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</si>
  <si>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</si>
  <si>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</si>
  <si>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</si>
  <si>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</si>
  <si>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</si>
  <si>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</si>
  <si>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</si>
  <si>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</si>
  <si>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</si>
  <si>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</si>
  <si>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</si>
  <si>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</si>
  <si>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</si>
  <si>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</si>
  <si>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</si>
  <si>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</si>
  <si>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</si>
  <si>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</si>
  <si>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</si>
  <si>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</si>
  <si>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</si>
  <si>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</si>
  <si>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</si>
  <si>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</si>
  <si>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</si>
  <si>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</si>
  <si>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</si>
  <si>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</si>
  <si>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</si>
  <si>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</si>
  <si>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</si>
  <si>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</si>
  <si>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</si>
  <si>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</si>
  <si>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</si>
  <si>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</si>
  <si>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</si>
  <si>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</si>
  <si>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</si>
  <si>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</si>
  <si>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</si>
  <si>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</si>
  <si>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</si>
  <si>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</si>
  <si>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</si>
  <si>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</si>
  <si>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</si>
  <si>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</si>
  <si>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</si>
  <si>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</si>
  <si>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</si>
  <si>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</si>
  <si>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</si>
  <si>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</si>
  <si>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</si>
  <si>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</si>
  <si>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</si>
  <si>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</si>
  <si>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</si>
  <si>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</si>
  <si>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</si>
  <si>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</si>
  <si>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</si>
  <si>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</si>
  <si>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</si>
  <si>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</si>
  <si>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</si>
  <si>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</si>
  <si>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</si>
  <si>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</si>
  <si>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</si>
  <si>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</si>
  <si>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</si>
  <si>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</si>
  <si>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</si>
  <si>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</si>
  <si>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</si>
  <si>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</si>
  <si>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</si>
  <si>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</si>
  <si>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</si>
  <si>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</si>
  <si>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</si>
  <si>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</si>
  <si>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</si>
  <si>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</si>
  <si>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</si>
  <si>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</si>
  <si>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</si>
  <si>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</si>
  <si>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</si>
  <si>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</si>
  <si>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</si>
  <si>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</si>
  <si>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</si>
  <si>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</si>
  <si>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</si>
  <si>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</si>
  <si>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</si>
  <si>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</si>
  <si>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</si>
  <si>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</si>
  <si>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</si>
  <si>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</si>
  <si>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</si>
  <si>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</si>
  <si>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</si>
  <si>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</si>
  <si>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</si>
  <si>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</si>
  <si>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</si>
  <si>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</si>
  <si>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</si>
  <si>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</si>
  <si>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</si>
  <si>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</si>
  <si>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</si>
  <si>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</si>
  <si>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</si>
  <si>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</si>
  <si>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</si>
  <si>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</si>
  <si>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</si>
  <si>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</si>
  <si>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</si>
  <si>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</si>
  <si>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</si>
  <si>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</si>
  <si>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</si>
  <si>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</si>
  <si>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</si>
  <si>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</si>
  <si>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</si>
  <si>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</si>
  <si>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</si>
  <si>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</si>
  <si>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</si>
  <si>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</si>
  <si>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</si>
  <si>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</si>
  <si>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</si>
  <si>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</si>
  <si>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</si>
  <si>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</si>
  <si>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</si>
  <si>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</si>
  <si>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</si>
  <si>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</si>
  <si>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</si>
  <si>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</si>
  <si>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</si>
  <si>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</si>
  <si>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</si>
  <si>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</si>
  <si>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</si>
  <si>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</si>
  <si>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</si>
  <si>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</si>
  <si>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</si>
  <si>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</si>
  <si>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</si>
  <si>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</si>
  <si>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</si>
  <si>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</si>
  <si>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</si>
  <si>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</si>
  <si>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</si>
  <si>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</si>
  <si>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</si>
  <si>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</si>
  <si>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</si>
  <si>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</si>
  <si>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</si>
  <si>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</si>
  <si>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</si>
  <si>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</si>
  <si>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</si>
  <si>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</si>
  <si>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</si>
  <si>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</si>
  <si>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</si>
  <si>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</si>
  <si>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</si>
  <si>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</si>
  <si>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</si>
  <si>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</si>
  <si>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</si>
  <si>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</si>
  <si>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</si>
  <si>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</si>
  <si>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</si>
  <si>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</si>
  <si>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</si>
  <si>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</si>
  <si>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</si>
  <si>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</si>
  <si>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</si>
  <si>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</si>
  <si>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</si>
  <si>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</si>
  <si>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</si>
  <si>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</si>
  <si>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</si>
  <si>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</si>
  <si>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</si>
  <si>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</si>
  <si>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</si>
  <si>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</si>
  <si>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</si>
  <si>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</si>
  <si>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</si>
  <si>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</si>
  <si>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</si>
  <si>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</si>
  <si>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</si>
  <si>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</si>
  <si>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</si>
  <si>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</si>
  <si>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</si>
  <si>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</si>
  <si>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</si>
  <si>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</si>
  <si>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</si>
  <si>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</si>
  <si>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</si>
  <si>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</si>
  <si>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</si>
  <si>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</si>
  <si>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</si>
  <si>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</si>
  <si>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</si>
  <si>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</si>
  <si>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</si>
  <si>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</si>
  <si>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</si>
  <si>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</si>
  <si>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</si>
  <si>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</si>
  <si>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</si>
  <si>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</si>
  <si>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</si>
  <si>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</si>
  <si>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</si>
  <si>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</si>
  <si>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</si>
  <si>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</si>
  <si>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</si>
  <si>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</si>
  <si>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</si>
  <si>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</si>
  <si>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</si>
  <si>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</si>
  <si>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</si>
  <si>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</si>
  <si>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</si>
  <si>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</si>
  <si>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</si>
  <si>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</si>
  <si>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</si>
  <si>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</si>
  <si>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</si>
  <si>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</si>
  <si>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</si>
  <si>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</si>
  <si>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</si>
  <si>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</si>
  <si>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</si>
  <si>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</si>
  <si>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</si>
  <si>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</si>
  <si>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</si>
  <si>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</si>
  <si>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</si>
  <si>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</si>
  <si>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</si>
  <si>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</si>
  <si>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</si>
  <si>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</si>
  <si>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</si>
  <si>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</si>
  <si>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</si>
  <si>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</si>
  <si>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</si>
  <si>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</si>
  <si>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</si>
  <si>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</si>
  <si>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</si>
  <si>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</si>
  <si>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</si>
  <si>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</si>
  <si>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</si>
  <si>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</si>
  <si>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</si>
  <si>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</si>
  <si>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</si>
  <si>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</si>
  <si>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</si>
  <si>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</si>
  <si>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</si>
  <si>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</si>
  <si>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</si>
  <si>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</si>
  <si>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</si>
  <si>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</si>
  <si>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</si>
  <si>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</si>
  <si>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</si>
  <si>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</si>
  <si>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</si>
  <si>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</si>
  <si>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</si>
  <si>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</si>
  <si>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</si>
  <si>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</si>
  <si>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</si>
  <si>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</si>
  <si>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</si>
  <si>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</si>
  <si>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</si>
  <si>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</si>
  <si>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</si>
  <si>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</si>
  <si>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</si>
  <si>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</si>
  <si>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</si>
  <si>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</si>
  <si>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</si>
  <si>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</si>
  <si>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</si>
  <si>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</si>
  <si>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</si>
  <si>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</si>
  <si>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</si>
  <si>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</si>
  <si>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</si>
  <si>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</si>
  <si>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</si>
  <si>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</si>
  <si>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</si>
  <si>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</si>
  <si>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</si>
  <si>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</si>
  <si>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</si>
  <si>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</si>
  <si>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</si>
  <si>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</si>
  <si>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</si>
  <si>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</si>
  <si>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</si>
  <si>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</si>
  <si>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</si>
  <si>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</si>
  <si>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</si>
  <si>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</si>
  <si>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</si>
  <si>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</si>
  <si>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</si>
  <si>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</si>
  <si>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</si>
  <si>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</si>
  <si>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</si>
  <si>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</si>
  <si>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</si>
  <si>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</si>
  <si>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</si>
  <si>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</si>
  <si>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</si>
  <si>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</si>
  <si>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</si>
  <si>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</si>
  <si>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</si>
  <si>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</si>
  <si>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</si>
  <si>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</si>
  <si>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</si>
  <si>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</si>
  <si>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</si>
  <si>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</si>
  <si>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</si>
  <si>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</si>
  <si>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</si>
  <si>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</si>
  <si>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</si>
  <si>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</si>
  <si>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</si>
  <si>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</si>
  <si>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</si>
  <si>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</si>
  <si>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</si>
  <si>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</si>
  <si>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</si>
  <si>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</si>
  <si>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</si>
  <si>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</si>
  <si>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</si>
  <si>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</si>
  <si>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</si>
  <si>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</si>
  <si>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</si>
  <si>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</si>
  <si>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</si>
  <si>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</si>
  <si>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</si>
  <si>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</si>
  <si>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</si>
  <si>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</si>
  <si>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</si>
  <si>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</si>
  <si>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</si>
  <si>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</si>
  <si>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</si>
  <si>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</si>
  <si>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</si>
  <si>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</si>
  <si>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</si>
  <si>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</si>
  <si>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</si>
  <si>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</si>
  <si>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</si>
  <si>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</si>
  <si>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</si>
  <si>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</si>
  <si>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</si>
  <si>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</si>
  <si>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</si>
  <si>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</si>
  <si>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</si>
  <si>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</si>
  <si>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</si>
  <si>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</si>
  <si>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</si>
  <si>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</si>
  <si>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</si>
  <si>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</si>
  <si>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</si>
  <si>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</si>
  <si>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</si>
  <si>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</si>
  <si>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</si>
  <si>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</si>
  <si>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</si>
  <si>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</si>
  <si>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</si>
  <si>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</si>
  <si>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</si>
  <si>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</si>
  <si>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</si>
  <si>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</si>
  <si>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</si>
  <si>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</si>
  <si>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</si>
  <si>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</si>
  <si>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</si>
  <si>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</si>
  <si>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</si>
  <si>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</si>
  <si>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</si>
  <si>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</si>
  <si>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</si>
  <si>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</si>
  <si>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</si>
  <si>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</si>
  <si>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</si>
  <si>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</si>
  <si>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</si>
  <si>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</si>
  <si>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</si>
  <si>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</si>
  <si>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</si>
  <si>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</si>
  <si>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</si>
  <si>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</si>
  <si>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</si>
  <si>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</si>
  <si>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</si>
  <si>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</si>
  <si>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</si>
  <si>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</si>
  <si>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</si>
  <si>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</si>
  <si>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</si>
  <si>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</si>
  <si>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</si>
  <si>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</si>
  <si>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</si>
  <si>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</si>
  <si>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</si>
  <si>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</si>
  <si>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</si>
  <si>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</si>
  <si>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</si>
  <si>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</si>
  <si>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</si>
  <si>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</si>
  <si>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</si>
  <si>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</si>
  <si>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</si>
  <si>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</si>
  <si>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</si>
  <si>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</si>
  <si>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</si>
  <si>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</si>
  <si>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</si>
  <si>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</si>
  <si>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</si>
  <si>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</si>
  <si>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</si>
  <si>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</si>
  <si>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</si>
  <si>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</si>
  <si>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</si>
  <si>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</si>
  <si>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</si>
  <si>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</si>
  <si>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</si>
  <si>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</si>
  <si>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</si>
  <si>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</si>
  <si>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</si>
  <si>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</si>
  <si>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</si>
  <si>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</si>
  <si>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</si>
  <si>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</si>
  <si>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</si>
  <si>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</si>
  <si>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</si>
  <si>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</si>
  <si>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</si>
  <si>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</si>
  <si>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</si>
  <si>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</si>
  <si>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</si>
  <si>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</si>
  <si>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</si>
  <si>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</si>
  <si>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</si>
  <si>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</si>
  <si>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</si>
  <si>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</si>
  <si>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</si>
  <si>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</si>
  <si>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</si>
  <si>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</si>
  <si>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</si>
  <si>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</si>
  <si>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</si>
  <si>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</si>
  <si>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</si>
  <si>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</si>
  <si>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</si>
  <si>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</si>
  <si>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</si>
  <si>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</si>
  <si>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</si>
  <si>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</si>
  <si>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</si>
  <si>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</si>
  <si>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</si>
  <si>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</si>
  <si>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</si>
  <si>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</si>
  <si>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</si>
  <si>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</si>
  <si>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</si>
  <si>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</si>
  <si>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</si>
  <si>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</si>
  <si>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</si>
  <si>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</si>
  <si>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</si>
  <si>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</si>
  <si>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</si>
  <si>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</si>
  <si>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</si>
  <si>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</si>
  <si>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</si>
  <si>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</si>
  <si>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</si>
  <si>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</si>
  <si>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</si>
  <si>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</si>
  <si>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</si>
  <si>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</si>
  <si>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</si>
  <si>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</si>
  <si>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</si>
  <si>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</si>
  <si>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</si>
  <si>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</si>
  <si>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</si>
  <si>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</si>
  <si>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</si>
  <si>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</si>
  <si>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</si>
  <si>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</si>
  <si>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</si>
  <si>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</si>
  <si>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</si>
  <si>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</si>
  <si>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</si>
  <si>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</si>
  <si>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</si>
  <si>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</si>
  <si>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</si>
  <si>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</si>
  <si>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</si>
  <si>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</si>
  <si>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</si>
  <si>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</si>
  <si>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</si>
  <si>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</si>
  <si>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</si>
  <si>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</si>
  <si>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</si>
  <si>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</si>
  <si>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</si>
  <si>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</si>
  <si>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</si>
  <si>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</si>
  <si>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</si>
  <si>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</si>
  <si>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</si>
  <si>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</si>
  <si>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</si>
  <si>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</si>
  <si>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</si>
  <si>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</si>
  <si>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</si>
  <si>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</si>
  <si>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</si>
  <si>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</si>
  <si>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</si>
  <si>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</si>
  <si>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</si>
  <si>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</si>
  <si>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</si>
  <si>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</si>
  <si>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</si>
  <si>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</si>
  <si>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</si>
  <si>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</si>
  <si>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</si>
  <si>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</si>
  <si>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</si>
  <si>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</si>
  <si>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</si>
  <si>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</si>
  <si>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</si>
  <si>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</si>
  <si>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</si>
  <si>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</si>
  <si>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</si>
  <si>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</si>
  <si>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</si>
  <si>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</si>
  <si>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</si>
  <si>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</si>
  <si>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</si>
  <si>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</si>
  <si>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</si>
  <si>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</si>
  <si>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</si>
  <si>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</si>
  <si>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</si>
  <si>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</si>
  <si>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</si>
  <si>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</si>
  <si>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</si>
  <si>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</si>
  <si>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</si>
  <si>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</si>
  <si>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</si>
  <si>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</si>
  <si>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</si>
  <si>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</si>
  <si>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</si>
  <si>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</si>
  <si>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</si>
  <si>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</si>
  <si>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</si>
  <si>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</si>
  <si>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</si>
  <si>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</si>
  <si>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</si>
  <si>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</si>
  <si>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</si>
  <si>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</si>
  <si>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</si>
  <si>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</si>
  <si>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</si>
  <si>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</si>
  <si>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</si>
  <si>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</si>
  <si>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</si>
  <si>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</si>
  <si>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</si>
  <si>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</si>
  <si>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</si>
  <si>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</si>
  <si>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</si>
  <si>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</si>
  <si>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</si>
  <si>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</si>
  <si>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</si>
  <si>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</si>
  <si>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</si>
  <si>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</si>
  <si>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</si>
  <si>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</si>
  <si>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</si>
  <si>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</si>
  <si>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</si>
  <si>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</si>
  <si>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</si>
  <si>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</si>
  <si>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</si>
  <si>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</si>
  <si>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</si>
  <si>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</si>
  <si>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</si>
  <si>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</si>
  <si>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</si>
  <si>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</si>
  <si>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</si>
  <si>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</si>
  <si>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</si>
  <si>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</si>
  <si>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</si>
  <si>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</si>
  <si>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</si>
  <si>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</si>
  <si>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</si>
  <si>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</si>
  <si>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</si>
  <si>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</si>
  <si>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</si>
  <si>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</si>
  <si>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</si>
  <si>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</si>
  <si>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</si>
  <si>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</si>
  <si>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</si>
  <si>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</si>
  <si>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</si>
  <si>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</si>
  <si>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</si>
  <si>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</si>
  <si>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</si>
  <si>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</si>
  <si>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</si>
  <si>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</si>
  <si>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</si>
  <si>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</si>
  <si>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</si>
  <si>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</si>
  <si>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</si>
  <si>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</si>
  <si>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</si>
  <si>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</si>
  <si>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</si>
  <si>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</si>
  <si>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</si>
  <si>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</si>
  <si>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</si>
  <si>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</si>
  <si>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</si>
  <si>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</si>
  <si>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</si>
  <si>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</si>
  <si>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</si>
  <si>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</si>
  <si>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</si>
  <si>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</si>
  <si>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</si>
  <si>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</si>
  <si>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</si>
  <si>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</si>
  <si>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</si>
  <si>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</si>
  <si>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</si>
  <si>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</si>
  <si>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</si>
  <si>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</si>
  <si>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</si>
  <si>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</si>
  <si>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</si>
  <si>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</si>
  <si>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</si>
  <si>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</si>
  <si>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</si>
  <si>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</si>
  <si>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</si>
  <si>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</si>
  <si>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</si>
  <si>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</si>
  <si>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</si>
  <si>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</si>
  <si>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</si>
  <si>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</si>
  <si>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</si>
  <si>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</si>
  <si>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</si>
  <si>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</si>
  <si>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</si>
  <si>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</si>
  <si>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</si>
  <si>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</si>
  <si>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</si>
  <si>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</si>
  <si>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</si>
  <si>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</si>
  <si>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</si>
  <si>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</si>
  <si>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</si>
  <si>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</si>
  <si>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</si>
  <si>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</si>
  <si>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</si>
  <si>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</si>
  <si>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</si>
  <si>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</si>
  <si>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</si>
  <si>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</si>
  <si>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</si>
  <si>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</si>
  <si>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</si>
  <si>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</si>
  <si>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</si>
  <si>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</si>
  <si>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</si>
  <si>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</si>
  <si>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</si>
  <si>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</si>
  <si>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</si>
  <si>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</si>
  <si>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</si>
  <si>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</si>
  <si>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</si>
  <si>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</si>
  <si>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</si>
  <si>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</si>
  <si>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</si>
  <si>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</si>
  <si>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</si>
  <si>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</si>
  <si>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</si>
  <si>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</si>
  <si>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</si>
  <si>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</si>
  <si>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</si>
  <si>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</si>
  <si>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</si>
  <si>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</si>
  <si>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</si>
  <si>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</si>
  <si>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</si>
  <si>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</si>
  <si>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</si>
  <si>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</si>
  <si>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</si>
  <si>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</si>
  <si>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</si>
  <si>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</si>
  <si>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</si>
  <si>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</si>
  <si>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</si>
  <si>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</si>
  <si>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</si>
  <si>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</si>
  <si>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</si>
  <si>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</si>
  <si>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</si>
  <si>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</si>
  <si>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</si>
  <si>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</si>
  <si>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</si>
  <si>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</si>
  <si>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</si>
  <si>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</si>
  <si>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</si>
  <si>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</si>
  <si>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</si>
  <si>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</si>
  <si>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</si>
  <si>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</si>
  <si>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</si>
  <si>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</si>
  <si>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</si>
  <si>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</si>
  <si>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</si>
  <si>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</si>
  <si>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</si>
  <si>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</si>
  <si>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</si>
  <si>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</si>
  <si>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</si>
  <si>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</si>
  <si>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</si>
  <si>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</si>
  <si>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</si>
  <si>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</si>
  <si>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</si>
  <si>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</si>
  <si>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</si>
  <si>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</si>
  <si>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</si>
  <si>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</si>
  <si>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</si>
  <si>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</si>
  <si>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</si>
  <si>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</si>
  <si>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</si>
  <si>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</si>
  <si>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</si>
  <si>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</si>
  <si>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</si>
  <si>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</si>
  <si>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</si>
  <si>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</si>
  <si>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</si>
  <si>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</si>
  <si>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</si>
  <si>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</si>
  <si>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</si>
  <si>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</si>
  <si>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</si>
  <si>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</si>
  <si>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</si>
  <si>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</si>
  <si>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</si>
  <si>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</si>
  <si>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</si>
  <si>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</si>
  <si>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</si>
  <si>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</si>
  <si>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</si>
  <si>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</si>
  <si>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</si>
  <si>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</si>
  <si>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</si>
  <si>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</si>
  <si>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</si>
  <si>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</si>
  <si>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</si>
  <si>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</si>
  <si>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</si>
  <si>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</si>
  <si>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</si>
  <si>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</si>
  <si>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</si>
  <si>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</si>
  <si>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</si>
  <si>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</si>
  <si>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</si>
  <si>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</si>
  <si>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</si>
  <si>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</si>
  <si>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</si>
  <si>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</si>
  <si>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</si>
  <si>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</si>
  <si>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</si>
  <si>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</si>
  <si>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</si>
  <si>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</si>
  <si>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</si>
  <si>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</si>
  <si>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</si>
  <si>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</si>
  <si>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</si>
  <si>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</si>
  <si>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</si>
  <si>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</si>
  <si>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</si>
  <si>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</si>
  <si>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</si>
  <si>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</si>
  <si>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</si>
  <si>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</si>
  <si>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</si>
  <si>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</si>
  <si>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</si>
  <si>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</si>
  <si>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</si>
  <si>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</si>
  <si>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</si>
  <si>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</si>
  <si>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</si>
  <si>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</si>
  <si>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</si>
  <si>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</si>
  <si>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</si>
  <si>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</si>
  <si>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</si>
  <si>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</si>
  <si>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</si>
  <si>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</si>
  <si>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</si>
  <si>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</si>
  <si>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</si>
  <si>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</si>
  <si>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</si>
  <si>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</si>
  <si>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</si>
  <si>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</si>
  <si>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</si>
  <si>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</si>
  <si>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</si>
  <si>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</si>
  <si>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</si>
  <si>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</si>
  <si>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</si>
  <si>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</si>
  <si>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</si>
  <si>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</si>
  <si>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</si>
  <si>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</si>
  <si>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</si>
  <si>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</si>
  <si>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</si>
  <si>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</si>
  <si>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</si>
  <si>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</si>
  <si>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</si>
  <si>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</si>
  <si>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</si>
  <si>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</si>
  <si>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</si>
  <si>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</si>
  <si>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</si>
  <si>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</si>
  <si>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</si>
  <si>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</si>
  <si>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</si>
  <si>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</si>
  <si>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</si>
  <si>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</si>
  <si>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</si>
  <si>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</si>
  <si>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</si>
  <si>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</si>
  <si>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</si>
  <si>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</si>
  <si>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</si>
  <si>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</si>
  <si>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</si>
  <si>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</si>
  <si>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</si>
  <si>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</si>
  <si>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</si>
  <si>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</si>
  <si>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</si>
  <si>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</si>
  <si>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</si>
  <si>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</si>
  <si>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</si>
  <si>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</si>
  <si>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</si>
  <si>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</si>
  <si>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</si>
  <si>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</si>
  <si>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</si>
  <si>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</si>
  <si>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</si>
  <si>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</si>
  <si>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</si>
  <si>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</si>
  <si>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</si>
  <si>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</si>
  <si>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</si>
  <si>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</si>
  <si>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</si>
  <si>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</si>
  <si>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</si>
  <si>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</si>
  <si>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</si>
  <si>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</si>
  <si>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</si>
  <si>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</si>
  <si>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</si>
  <si>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</si>
  <si>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</si>
  <si>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</si>
  <si>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</si>
  <si>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</si>
  <si>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</si>
  <si>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</si>
  <si>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</si>
  <si>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</si>
  <si>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</si>
  <si>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</si>
  <si>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</si>
  <si>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</si>
  <si>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</si>
  <si>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</si>
  <si>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</si>
  <si>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</si>
  <si>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</si>
  <si>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</si>
  <si>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</si>
  <si>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</si>
  <si>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</si>
  <si>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</si>
  <si>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</si>
  <si>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</si>
  <si>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</si>
  <si>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</si>
  <si>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</si>
  <si>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</si>
  <si>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</si>
  <si>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</si>
  <si>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</si>
  <si>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</si>
  <si>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</si>
  <si>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</si>
  <si>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</si>
  <si>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</si>
  <si>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</si>
  <si>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</si>
  <si>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</si>
  <si>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</si>
  <si>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</si>
  <si>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</si>
  <si>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</si>
  <si>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</si>
  <si>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</si>
  <si>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</si>
  <si>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</si>
  <si>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</si>
  <si>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</si>
  <si>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</si>
  <si>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</si>
  <si>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</si>
  <si>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</si>
  <si>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</si>
  <si>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</si>
  <si>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</si>
  <si>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</si>
  <si>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</si>
  <si>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</si>
  <si>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</si>
  <si>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</si>
  <si>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</si>
  <si>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</si>
  <si>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</si>
  <si>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</si>
  <si>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</si>
  <si>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</si>
  <si>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</si>
  <si>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</si>
  <si>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</si>
  <si>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</si>
  <si>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</si>
  <si>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</si>
  <si>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</si>
  <si>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</si>
  <si>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</si>
  <si>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</si>
  <si>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</si>
  <si>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</si>
  <si>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</si>
  <si>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</si>
  <si>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</si>
  <si>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</si>
  <si>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</si>
  <si>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</si>
  <si>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</si>
  <si>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</si>
  <si>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</si>
  <si>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</si>
  <si>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</si>
  <si>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</si>
  <si>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</si>
  <si>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</si>
  <si>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</si>
  <si>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</si>
  <si>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</si>
  <si>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</si>
  <si>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</si>
  <si>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</si>
  <si>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</si>
  <si>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</si>
  <si>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</si>
  <si>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</si>
  <si>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</si>
  <si>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</si>
  <si>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</si>
  <si>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</si>
  <si>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</si>
  <si>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</si>
  <si>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</si>
  <si>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</si>
  <si>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</si>
  <si>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</si>
  <si>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</si>
  <si>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</si>
  <si>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</si>
  <si>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</si>
  <si>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</si>
  <si>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</si>
  <si>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</si>
  <si>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</si>
  <si>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</si>
  <si>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</si>
  <si>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</si>
  <si>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</si>
  <si>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</si>
  <si>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</si>
  <si>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</si>
  <si>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</si>
  <si>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</si>
  <si>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</si>
  <si>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</si>
  <si>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</si>
  <si>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</si>
  <si>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</si>
  <si>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</si>
  <si>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</si>
  <si>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</si>
  <si>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</si>
  <si>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</si>
  <si>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</si>
  <si>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</si>
  <si>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</si>
  <si>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</si>
  <si>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</si>
  <si>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</si>
  <si>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</si>
  <si>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</si>
  <si>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</si>
  <si>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</si>
  <si>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</si>
  <si>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</si>
  <si>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</si>
  <si>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</si>
  <si>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</si>
  <si>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</si>
  <si>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</si>
  <si>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</si>
  <si>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</si>
  <si>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</si>
  <si>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</si>
  <si>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</si>
  <si>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</si>
  <si>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</si>
  <si>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</si>
  <si>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</si>
  <si>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</si>
  <si>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</si>
  <si>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</si>
  <si>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</si>
  <si>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</si>
  <si>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</si>
  <si>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</si>
  <si>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</si>
  <si>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</si>
  <si>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</si>
  <si>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</si>
  <si>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</si>
  <si>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</si>
  <si>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</si>
  <si>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</si>
  <si>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</si>
  <si>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</si>
  <si>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</si>
  <si>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</si>
  <si>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</si>
  <si>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</si>
  <si>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</si>
  <si>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</si>
  <si>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</si>
  <si>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</si>
  <si>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</si>
  <si>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</si>
  <si>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</si>
  <si>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</si>
  <si>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</si>
  <si>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</si>
  <si>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</si>
  <si>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</si>
  <si>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</si>
  <si>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</si>
  <si>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</si>
  <si>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</si>
  <si>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</si>
  <si>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</si>
  <si>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</si>
  <si>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</si>
  <si>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</si>
  <si>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</si>
  <si>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</si>
  <si>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</si>
  <si>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</si>
  <si>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</si>
  <si>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</si>
  <si>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</si>
  <si>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</si>
  <si>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</si>
  <si>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</si>
  <si>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</si>
  <si>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</si>
  <si>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</si>
  <si>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</si>
  <si>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</si>
  <si>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</si>
  <si>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</si>
  <si>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</si>
  <si>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</si>
  <si>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</si>
  <si>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</si>
  <si>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</si>
  <si>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</si>
  <si>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</si>
  <si>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</si>
  <si>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</si>
  <si>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</si>
  <si>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</si>
  <si>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</si>
  <si>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</si>
  <si>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</si>
  <si>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</si>
  <si>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</si>
  <si>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</si>
  <si>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</si>
  <si>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</si>
  <si>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</si>
  <si>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</si>
  <si>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</si>
  <si>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</si>
  <si>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</si>
  <si>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</si>
  <si>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</si>
  <si>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</si>
  <si>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</si>
  <si>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</si>
  <si>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</si>
  <si>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</si>
  <si>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</si>
  <si>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</si>
  <si>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</si>
  <si>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</si>
  <si>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</si>
  <si>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</si>
  <si>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</si>
  <si>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</si>
  <si>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</si>
  <si>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</si>
  <si>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</si>
  <si>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</si>
  <si>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</si>
  <si>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</si>
  <si>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</si>
  <si>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</si>
  <si>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</si>
  <si>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</si>
  <si>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</si>
  <si>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</si>
  <si>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</si>
  <si>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</si>
  <si>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</si>
  <si>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</si>
  <si>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</si>
  <si>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</si>
  <si>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</si>
  <si>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</si>
  <si>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</si>
  <si>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</si>
  <si>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</si>
  <si>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</si>
  <si>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</si>
  <si>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</si>
  <si>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</si>
  <si>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</si>
  <si>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</si>
  <si>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</si>
  <si>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</si>
  <si>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</si>
  <si>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</si>
  <si>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</si>
  <si>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</si>
  <si>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</si>
  <si>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</si>
  <si>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</si>
  <si>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</si>
  <si>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</si>
  <si>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</si>
  <si>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</si>
  <si>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</si>
  <si>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</si>
  <si>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</si>
  <si>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</si>
  <si>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</si>
  <si>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</si>
  <si>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</si>
  <si>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</si>
  <si>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</si>
  <si>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</si>
  <si>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</si>
  <si>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</si>
  <si>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</si>
  <si>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</si>
  <si>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</si>
  <si>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</si>
  <si>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</si>
  <si>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</si>
  <si>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</si>
  <si>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</si>
  <si>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</si>
  <si>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</si>
  <si>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</si>
  <si>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</si>
  <si>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</si>
  <si>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</si>
  <si>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</si>
  <si>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</si>
  <si>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</si>
  <si>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</si>
  <si>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</si>
  <si>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</si>
  <si>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</si>
  <si>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</si>
  <si>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</si>
  <si>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</si>
  <si>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</si>
  <si>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</si>
  <si>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</si>
  <si>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</si>
  <si>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</si>
  <si>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</si>
  <si>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</si>
  <si>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</si>
  <si>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</si>
  <si>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</si>
  <si>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</si>
  <si>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</si>
  <si>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</si>
  <si>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</si>
  <si>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</si>
  <si>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</si>
  <si>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</si>
  <si>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</si>
  <si>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</si>
  <si>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</si>
  <si>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</si>
  <si>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</si>
  <si>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</si>
  <si>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</si>
  <si>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</si>
  <si>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</si>
  <si>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</si>
  <si>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</si>
  <si>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</si>
  <si>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</si>
  <si>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</si>
  <si>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</si>
  <si>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</si>
  <si>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</si>
  <si>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</si>
  <si>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</si>
  <si>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</si>
  <si>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</si>
  <si>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</si>
  <si>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</si>
  <si>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</si>
  <si>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</si>
  <si>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</si>
  <si>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</si>
  <si>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</si>
  <si>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</si>
  <si>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</si>
  <si>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</si>
  <si>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</si>
  <si>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</si>
  <si>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</si>
  <si>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</si>
  <si>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</si>
  <si>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</si>
  <si>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</si>
  <si>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</si>
  <si>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</si>
  <si>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</si>
  <si>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</si>
  <si>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</si>
  <si>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</si>
  <si>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</si>
  <si>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</si>
  <si>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</si>
  <si>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</si>
  <si>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</si>
  <si>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</si>
  <si>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</si>
  <si>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</si>
  <si>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</si>
  <si>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</si>
  <si>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</si>
  <si>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</si>
  <si>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</si>
  <si>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</si>
  <si>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</si>
  <si>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</si>
  <si>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</si>
  <si>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</si>
  <si>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</si>
  <si>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</si>
  <si>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</si>
  <si>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</si>
  <si>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</si>
  <si>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</si>
  <si>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</si>
  <si>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</si>
  <si>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</si>
  <si>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</si>
  <si>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</si>
  <si>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</si>
  <si>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</si>
  <si>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</si>
  <si>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</si>
  <si>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</si>
  <si>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</si>
  <si>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</si>
  <si>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</si>
  <si>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</si>
  <si>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</si>
  <si>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</si>
  <si>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</si>
  <si>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</si>
  <si>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</si>
  <si>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</si>
  <si>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</si>
  <si>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</si>
  <si>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</si>
  <si>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</si>
  <si>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</si>
  <si>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</si>
  <si>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</si>
  <si>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</si>
  <si>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</si>
  <si>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</si>
  <si>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</si>
  <si>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</si>
  <si>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</si>
  <si>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</si>
  <si>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</si>
  <si>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</si>
  <si>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</si>
  <si>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</si>
  <si>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</si>
  <si>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</si>
  <si>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</si>
  <si>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</si>
  <si>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</si>
  <si>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</si>
  <si>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</si>
  <si>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</si>
  <si>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</si>
  <si>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</si>
  <si>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</si>
  <si>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</si>
  <si>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</si>
  <si>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</si>
  <si>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</si>
  <si>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</si>
  <si>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</si>
  <si>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</si>
  <si>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</si>
  <si>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</si>
  <si>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</si>
  <si>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</si>
  <si>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</si>
  <si>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</si>
  <si>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</si>
  <si>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</si>
  <si>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</si>
  <si>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</si>
  <si>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</si>
  <si>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 Success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</si>
  <si>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</si>
  <si>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</si>
  <si>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</si>
  <si>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</si>
  <si>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</si>
  <si>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</si>
  <si>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</si>
  <si>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</si>
  <si>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</si>
  <si>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</si>
  <si>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</si>
  <si>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</si>
  <si>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</si>
  <si>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</si>
  <si>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</si>
  <si>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</si>
  <si>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</si>
  <si>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</si>
  <si>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Outcome</t>
  </si>
  <si>
    <t>Backers Count</t>
  </si>
  <si>
    <t>Backets Counts</t>
  </si>
  <si>
    <t>Median</t>
  </si>
  <si>
    <t>Average of Backers Count</t>
  </si>
  <si>
    <t>Min of Backers Count</t>
  </si>
  <si>
    <t>Max of Backers Count</t>
  </si>
  <si>
    <t>Values</t>
  </si>
  <si>
    <t>Var of Backers Count</t>
  </si>
  <si>
    <t>StdDev of Backers Count</t>
  </si>
  <si>
    <t>Average of Backets Counts</t>
  </si>
  <si>
    <t>Min of Backets Counts</t>
  </si>
  <si>
    <t>Max of Backets Counts</t>
  </si>
  <si>
    <t>Var of Backets Counts</t>
  </si>
  <si>
    <t>StdDev of Backets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</si>
</sst>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theme="4" tint="0.3999450666829432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Wong.xlsx]Catagory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B-42A1-8162-63E4B3D20FC8}"/>
            </c:ext>
          </c:extLst>
        </c:ser>
        <c:ser>
          <c:idx val="1"/>
          <c:order val="1"/>
          <c:tx>
            <c:strRef>
              <c:f>'Catagory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B-42A1-8162-63E4B3D20FC8}"/>
            </c:ext>
          </c:extLst>
        </c:ser>
        <c:ser>
          <c:idx val="2"/>
          <c:order val="2"/>
          <c:tx>
            <c:strRef>
              <c:f>'Catagory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B-42A1-8162-63E4B3D20FC8}"/>
            </c:ext>
          </c:extLst>
        </c:ser>
        <c:ser>
          <c:idx val="3"/>
          <c:order val="3"/>
          <c:tx>
            <c:strRef>
              <c:f>'Catagory Stats'!$F$3:$F$4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B-42A1-8162-63E4B3D2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366095"/>
        <c:axId val="1314363599"/>
      </c:barChart>
      <c:catAx>
        <c:axId val="131436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3599"/>
        <c:crosses val="autoZero"/>
        <c:auto val="1"/>
        <c:lblAlgn val="ctr"/>
        <c:lblOffset val="100"/>
        <c:noMultiLvlLbl val="0"/>
      </c:catAx>
      <c:valAx>
        <c:axId val="131436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B-4136-BEC9-49A07CAC90BA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B-4136-BEC9-49A07CAC90BA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9B-4136-BEC9-49A07CAC90BA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9B-4136-BEC9-49A07CAC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839455"/>
        <c:axId val="1493838207"/>
      </c:barChart>
      <c:catAx>
        <c:axId val="14938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38207"/>
        <c:crosses val="autoZero"/>
        <c:auto val="1"/>
        <c:lblAlgn val="ctr"/>
        <c:lblOffset val="100"/>
        <c:noMultiLvlLbl val="0"/>
      </c:catAx>
      <c:valAx>
        <c:axId val="14938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8-428B-BCB9-779BA6FD78AB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8-428B-BCB9-779BA6FD78A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8-428B-BCB9-779BA6FD7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184624"/>
        <c:axId val="1725183376"/>
      </c:lineChart>
      <c:catAx>
        <c:axId val="172518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83376"/>
        <c:crosses val="autoZero"/>
        <c:auto val="1"/>
        <c:lblAlgn val="ctr"/>
        <c:lblOffset val="100"/>
        <c:noMultiLvlLbl val="0"/>
      </c:catAx>
      <c:valAx>
        <c:axId val="172518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3-40E2-9E82-0DE19D5FB9E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3-40E2-9E82-0DE19D5FB9E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3-40E2-9E82-0DE19D5FB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795184"/>
        <c:axId val="1956811408"/>
      </c:lineChart>
      <c:catAx>
        <c:axId val="195679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1408"/>
        <c:crosses val="autoZero"/>
        <c:auto val="1"/>
        <c:lblAlgn val="ctr"/>
        <c:lblOffset val="100"/>
        <c:noMultiLvlLbl val="0"/>
      </c:catAx>
      <c:valAx>
        <c:axId val="19568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327024</xdr:colOff>
      <xdr:row>1</xdr:row>
      <xdr:rowOff>34924</xdr:rowOff>
    </xdr:from>
    <xdr:to>
      <xdr:col>17</xdr:col>
      <xdr:colOff>146049</xdr:colOff>
      <xdr:row>22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50633-F85C-4E09-91D2-DF729226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4</xdr:row>
      <xdr:rowOff>158750</xdr:rowOff>
    </xdr:from>
    <xdr:to>
      <xdr:col>18</xdr:col>
      <xdr:colOff>774700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612B7-883E-4063-A3CC-9C8E0D92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47624</xdr:rowOff>
    </xdr:from>
    <xdr:to>
      <xdr:col>15</xdr:col>
      <xdr:colOff>292100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7E348-912A-41CE-818D-05F804902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374650</xdr:colOff>
      <xdr:row>16</xdr:row>
      <xdr:rowOff>85724</xdr:rowOff>
    </xdr:from>
    <xdr:to>
      <xdr:col>7</xdr:col>
      <xdr:colOff>520699</xdr:colOff>
      <xdr:row>36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02AFE-A9CF-4C2E-A911-EFC81CF3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0.715149884258" createdVersion="6" refreshedVersion="6" minRefreshableVersion="3" recordCount="4114" xr:uid="{05DCB55F-C636-4CCB-A8F9-DA8C40B55195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0.715817476848" createdVersion="6" refreshedVersion="6" minRefreshableVersion="3" recordCount="4115" xr:uid="{3C30A1A1-68B8-49FF-8B6B-6E12E202CCC4}">
  <cacheSource type="worksheet">
    <worksheetSource ref="A1:R1048576" sheet="Kickstarter 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2.07270138889" createdVersion="6" refreshedVersion="6" minRefreshableVersion="3" recordCount="4114" xr:uid="{C81229A1-9E49-47C7-AC4F-8473CA0282A8}">
  <cacheSource type="worksheet">
    <worksheetSource ref="A1:T4115" sheet="Kickstarter Campaign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358">
        <n v="136.86000000000001"/>
        <n v="142.61000000000001"/>
        <n v="105"/>
        <n v="103.9"/>
        <n v="122.99"/>
        <n v="109.78"/>
        <n v="106.49"/>
        <n v="101.22"/>
        <n v="100.04"/>
        <n v="126"/>
        <n v="100.5"/>
        <n v="120.5"/>
        <n v="165.29"/>
        <n v="159.97"/>
        <n v="100.93"/>
        <n v="106.6"/>
        <n v="100.24"/>
        <n v="100.67"/>
        <n v="106.32"/>
        <n v="145.29"/>
        <n v="100.2"/>
        <n v="109.14"/>
        <n v="117.14"/>
        <n v="118.5"/>
        <n v="108.81"/>
        <n v="133.33000000000001"/>
        <n v="155.19999999999999"/>
        <n v="111.73"/>
        <n v="100.35"/>
        <n v="123.33"/>
        <n v="101.3"/>
        <n v="100"/>
        <n v="100.25"/>
        <n v="102.1"/>
        <n v="130.46"/>
        <n v="166.5"/>
        <n v="142.15"/>
        <n v="183.44"/>
        <n v="110.04"/>
        <n v="130.97999999999999"/>
        <n v="101.35"/>
        <n v="141.86000000000001"/>
        <n v="308.66000000000003"/>
        <n v="120"/>
        <n v="104.17"/>
        <n v="107.61"/>
        <n v="107.95"/>
        <n v="128.02000000000001"/>
        <n v="116.21"/>
        <n v="109.63"/>
        <n v="101"/>
        <n v="128.94999999999999"/>
        <n v="107.26"/>
        <n v="101.9"/>
        <n v="102.91"/>
        <n v="100.13"/>
        <n v="103.3"/>
        <n v="148.30000000000001"/>
        <n v="154.72999999999999"/>
        <n v="113.52"/>
        <n v="173.33"/>
        <n v="107.53"/>
        <n v="118.6"/>
        <n v="116.25"/>
        <n v="127.17"/>
        <n v="110.94"/>
        <n v="127.2"/>
        <n v="123.94"/>
        <n v="108.41"/>
        <n v="112.93"/>
        <n v="115.43"/>
        <n v="153.33000000000001"/>
        <n v="392.5"/>
        <n v="2702"/>
        <n v="127"/>
        <n v="107.25"/>
        <n v="198"/>
        <n v="100.01"/>
        <n v="102.5"/>
        <n v="125.5"/>
        <n v="106.47"/>
        <n v="104.6"/>
        <n v="102.86"/>
        <n v="115.07"/>
        <n v="100.4"/>
        <n v="105.2"/>
        <n v="110.6"/>
        <n v="104"/>
        <n v="131.43"/>
        <n v="114.67"/>
        <n v="106.25"/>
        <n v="106.02"/>
        <n v="127.75"/>
        <n v="105.15"/>
        <n v="107.41"/>
        <n v="102.47"/>
        <n v="246.67"/>
        <n v="219.5"/>
        <n v="130.77000000000001"/>
        <n v="154.57"/>
        <n v="141"/>
        <n v="103.33"/>
        <n v="140.44"/>
        <n v="113.66"/>
        <n v="100.49"/>
        <n v="113.03"/>
        <n v="104.56"/>
        <n v="0.01"/>
        <n v="0.03"/>
        <n v="0"/>
        <n v="0.27"/>
        <n v="14"/>
        <n v="5.55"/>
        <n v="2.38"/>
        <n v="1.87"/>
        <n v="9.57"/>
        <n v="13.43"/>
        <n v="3.14"/>
        <n v="10.78"/>
        <n v="0.33"/>
        <n v="27.6"/>
        <n v="7.51"/>
        <n v="0.57999999999999996"/>
        <n v="0.08"/>
        <n v="0.92"/>
        <n v="23.16"/>
        <n v="0.06"/>
        <n v="0.72"/>
        <n v="2.67"/>
        <n v="5.0999999999999996"/>
        <n v="15.54"/>
        <n v="0.53"/>
        <n v="60"/>
        <n v="4.0599999999999996"/>
        <n v="22.4"/>
        <n v="3.25"/>
        <n v="6.49"/>
        <n v="40"/>
        <n v="20"/>
        <n v="33.42"/>
        <n v="21.09"/>
        <n v="35.86"/>
        <n v="3.4"/>
        <n v="5.5"/>
        <n v="16"/>
        <n v="7.0000000000000007E-2"/>
        <n v="0.42"/>
        <n v="5"/>
        <n v="0.12"/>
        <n v="41.86"/>
        <n v="10.48"/>
        <n v="1.1200000000000001"/>
        <n v="26.19"/>
        <n v="58.46"/>
        <n v="29.84"/>
        <n v="50.72"/>
        <n v="16.25"/>
        <n v="15.21"/>
        <n v="25.25"/>
        <n v="44.6"/>
        <n v="0.02"/>
        <n v="0.04"/>
        <n v="0.23"/>
        <n v="55.7"/>
        <n v="11.94"/>
        <n v="2"/>
        <n v="17.63"/>
        <n v="13"/>
        <n v="0.86"/>
        <n v="0.4"/>
        <n v="2.75"/>
        <n v="40.1"/>
        <n v="25"/>
        <n v="107.63"/>
        <n v="112.64"/>
        <n v="113.46"/>
        <n v="102.59"/>
        <n v="113.76"/>
        <n v="103.72"/>
        <n v="305.45999999999998"/>
        <n v="134.1"/>
        <n v="101.33"/>
        <n v="112.92"/>
        <n v="105.58"/>
        <n v="125.57"/>
        <n v="184.56"/>
        <n v="100.73"/>
        <n v="116.95"/>
        <n v="106.73"/>
        <n v="139.1"/>
        <n v="191.14"/>
        <n v="131.94"/>
        <n v="106.4"/>
        <n v="107.4"/>
        <n v="240"/>
        <n v="118.08"/>
        <n v="118.2"/>
        <n v="111.1"/>
        <n v="145.5"/>
        <n v="131.63"/>
        <n v="111.4"/>
        <n v="147.22999999999999"/>
        <n v="152.61000000000001"/>
        <n v="104.68"/>
        <n v="177.43"/>
        <n v="107.78"/>
        <n v="156"/>
        <n v="108.4"/>
        <n v="147.6"/>
        <n v="110.38"/>
        <n v="150.35"/>
        <n v="157.32"/>
        <n v="156.13999999999999"/>
        <n v="120.59"/>
        <n v="101.19"/>
        <n v="114.27"/>
        <n v="104.63"/>
        <n v="228.83"/>
        <n v="109.15"/>
        <n v="176.3"/>
        <n v="103.21"/>
        <n v="104.82"/>
        <n v="106.68"/>
        <n v="120.02"/>
        <n v="101.51"/>
        <n v="101.38"/>
        <n v="133.11000000000001"/>
        <n v="118.73"/>
        <n v="100.64"/>
        <n v="108.93"/>
        <n v="178.95"/>
        <n v="101.72"/>
        <n v="118.74"/>
        <n v="100.46"/>
        <n v="137.47"/>
        <n v="231.65"/>
        <n v="130.33000000000001"/>
        <n v="292.89999999999998"/>
        <n v="111.32"/>
        <n v="105.57"/>
        <n v="118.94"/>
        <n v="104.13"/>
        <n v="104.1"/>
        <n v="111.88"/>
        <n v="104.74"/>
        <n v="385.15"/>
        <n v="101.25"/>
        <n v="113.77"/>
        <n v="100.8"/>
        <n v="283.32"/>
        <n v="112.68"/>
        <n v="106.58"/>
        <n v="102.66"/>
        <n v="107.91"/>
        <n v="123.07"/>
        <n v="101.6"/>
        <n v="104.4"/>
        <n v="136.4"/>
        <n v="103.61"/>
        <n v="105.5"/>
        <n v="101.83"/>
        <n v="106.61"/>
        <n v="113.02"/>
        <n v="125.23"/>
        <n v="102.76"/>
        <n v="116.84"/>
        <n v="101.17"/>
        <n v="110.13"/>
        <n v="108.08"/>
        <n v="125.02"/>
        <n v="106.71"/>
        <n v="100.37"/>
        <n v="102.03"/>
        <n v="102.08"/>
        <n v="123.28"/>
        <n v="170.29"/>
        <n v="111.59"/>
        <n v="103"/>
        <n v="106.64"/>
        <n v="114.76"/>
        <n v="127.34"/>
        <n v="116.56"/>
        <n v="108.62"/>
        <n v="103.94"/>
        <n v="116.26"/>
        <n v="102.69"/>
        <n v="174"/>
        <n v="103.09"/>
        <n v="104.86"/>
        <n v="111.08"/>
        <n v="124.16"/>
        <n v="110.16"/>
        <n v="103.97"/>
        <n v="101.32"/>
        <n v="103.35"/>
        <n v="104.11"/>
        <n v="122.02"/>
        <n v="114.17"/>
        <n v="125.33"/>
        <n v="106.67"/>
        <n v="130.65"/>
        <n v="105.96"/>
        <n v="114.4"/>
        <n v="111.77"/>
        <n v="116.08"/>
        <n v="141.5"/>
        <n v="104.73"/>
        <n v="255.83"/>
        <n v="206.71"/>
        <n v="112.11"/>
        <n v="105.98"/>
        <n v="100.17"/>
        <n v="213.99"/>
        <n v="126.16"/>
        <n v="181.54"/>
        <n v="100.61"/>
        <n v="100.9"/>
        <n v="110.45"/>
        <n v="111.89"/>
        <n v="108.04"/>
        <n v="125.16"/>
        <n v="106.81"/>
        <n v="112.3"/>
        <n v="103.81"/>
        <n v="141.65"/>
        <n v="105.26"/>
        <n v="107.66"/>
        <n v="107.7"/>
        <n v="101.55"/>
        <n v="101.44"/>
        <n v="136.80000000000001"/>
        <n v="128.30000000000001"/>
        <n v="101.05"/>
        <n v="126.84"/>
        <n v="105.09"/>
        <n v="102.85"/>
        <n v="102.15"/>
        <n v="120.22"/>
        <n v="100.63"/>
        <n v="100.44"/>
        <n v="0.44"/>
        <n v="2.0099999999999998"/>
        <n v="1.08"/>
        <n v="0.77"/>
        <n v="6.8"/>
        <n v="1.33"/>
        <n v="5.63"/>
        <n v="2.4"/>
        <n v="13.83"/>
        <n v="9.5"/>
        <n v="9.3800000000000008"/>
        <n v="0.1"/>
        <n v="39.36"/>
        <n v="7.3"/>
        <n v="3.28"/>
        <n v="2.25"/>
        <n v="0.79"/>
        <n v="64"/>
        <n v="0.82"/>
        <n v="0.69"/>
        <n v="8.2100000000000009"/>
        <n v="0.28999999999999998"/>
        <n v="2.27"/>
        <n v="26.95"/>
        <n v="0.76"/>
        <n v="21.58"/>
        <n v="1.02"/>
        <n v="11.89"/>
        <n v="2.87"/>
        <n v="2.23"/>
        <n v="32.56"/>
        <n v="19.41"/>
        <n v="6.1"/>
        <n v="50.2"/>
        <n v="0.19"/>
        <n v="21.91"/>
        <n v="0.16"/>
        <n v="0.67"/>
        <n v="4.5999999999999996"/>
        <n v="9.5500000000000007"/>
        <n v="3.31"/>
        <n v="1.1499999999999999"/>
        <n v="1.75"/>
        <n v="1.37"/>
        <n v="0.43"/>
        <n v="0.13"/>
        <n v="3.2"/>
        <n v="0.8"/>
        <n v="0.2"/>
        <n v="3"/>
        <n v="0.14000000000000001"/>
        <n v="13.92"/>
        <n v="3.33"/>
        <n v="25.41"/>
        <n v="22.88"/>
        <n v="104.64"/>
        <n v="120.6"/>
        <n v="108.67"/>
        <n v="114"/>
        <n v="100.85"/>
        <n v="115.65"/>
        <n v="130.41999999999999"/>
        <n v="123.25"/>
        <n v="104.67"/>
        <n v="118.26"/>
        <n v="302.42"/>
        <n v="0.56000000000000005"/>
        <n v="0.32"/>
        <n v="1.2"/>
        <n v="27.38"/>
        <n v="0.09"/>
        <n v="2.72"/>
        <n v="0.7"/>
        <n v="5.04"/>
        <n v="0.49"/>
        <n v="36.590000000000003"/>
        <n v="2.5"/>
        <n v="0.91"/>
        <n v="0.37"/>
        <n v="1"/>
        <n v="0.17"/>
        <n v="0.39"/>
        <n v="1.46"/>
        <n v="9.08"/>
        <n v="3.34"/>
        <n v="4.46"/>
        <n v="23"/>
        <n v="34"/>
        <n v="1.4"/>
        <n v="3.93"/>
        <n v="2.62"/>
        <n v="0.97"/>
        <n v="0.64"/>
        <n v="21.36"/>
        <n v="1.04"/>
        <n v="5.68"/>
        <n v="17.38"/>
        <n v="0.18"/>
        <n v="1.38"/>
        <n v="12.45"/>
        <n v="144.29"/>
        <n v="119.16"/>
        <n v="1460.49"/>
        <n v="105.81"/>
        <n v="300.12"/>
        <n v="278.7"/>
        <n v="131.88"/>
        <n v="107.05"/>
        <n v="126.82"/>
        <n v="139.96"/>
        <n v="112.4"/>
        <n v="100.53"/>
        <n v="100.47"/>
        <n v="141.44999999999999"/>
        <n v="267.29000000000002"/>
        <n v="146.88999999999999"/>
        <n v="213.56"/>
        <n v="125.7"/>
        <n v="104.46"/>
        <n v="100.57"/>
        <n v="3.06"/>
        <n v="0.95"/>
        <n v="0.35"/>
        <n v="7.53"/>
        <n v="18.64"/>
        <n v="10.02"/>
        <n v="4.5599999999999996"/>
        <n v="21.51"/>
        <n v="29.28"/>
        <n v="39.43"/>
        <n v="21.63"/>
        <n v="0.21"/>
        <n v="14.85"/>
        <n v="1.47"/>
        <n v="25.58"/>
        <n v="3.82"/>
        <n v="15.49"/>
        <n v="25.91"/>
        <n v="0.11"/>
        <n v="0.85"/>
        <n v="7.48"/>
        <n v="27.65"/>
        <n v="3.55"/>
        <n v="72.989999999999995"/>
        <n v="57.65"/>
        <n v="12.34"/>
        <n v="0.52"/>
        <n v="6.53"/>
        <n v="35.340000000000003"/>
        <n v="1.06"/>
        <n v="46.38"/>
        <n v="15.39"/>
        <n v="82.42"/>
        <n v="2.69"/>
        <n v="26.6"/>
        <n v="30.81"/>
        <n v="5.58"/>
        <n v="0.87"/>
        <n v="0.98"/>
        <n v="78.930000000000007"/>
        <n v="22.09"/>
        <n v="0.41"/>
        <n v="33.79"/>
        <n v="0.22"/>
        <n v="14.99"/>
        <n v="5.05"/>
        <n v="10.210000000000001"/>
        <n v="0.31"/>
        <n v="0.75"/>
        <n v="1.29"/>
        <n v="143.94999999999999"/>
        <n v="122.11"/>
        <n v="132.02000000000001"/>
        <n v="109.38"/>
        <n v="105.47"/>
        <n v="101.4"/>
        <n v="155.51"/>
        <n v="132.19"/>
        <n v="160"/>
        <n v="120.48"/>
        <n v="125.53"/>
        <n v="114.41"/>
        <n v="315.14"/>
        <n v="122.4"/>
        <n v="158.33000000000001"/>
        <n v="102.26"/>
        <n v="110.71"/>
        <n v="148"/>
        <n v="102.32"/>
        <n v="179.1"/>
        <n v="105.56"/>
        <n v="111.7"/>
        <n v="128"/>
        <n v="103.75"/>
        <n v="101.91"/>
        <n v="117.71"/>
        <n v="238"/>
        <n v="102"/>
        <n v="101.92"/>
        <n v="4.7"/>
        <n v="36.01"/>
        <n v="3.54"/>
        <n v="41.4"/>
        <n v="70.2"/>
        <n v="1.7"/>
        <n v="51.4"/>
        <n v="133.15"/>
        <n v="148.13"/>
        <n v="180.63"/>
        <n v="142.80000000000001"/>
        <n v="203.51"/>
        <n v="109.41"/>
        <n v="144.37"/>
        <n v="103.87"/>
        <n v="102.78"/>
        <n v="105.31"/>
        <n v="111.79"/>
        <n v="114.89"/>
        <n v="100.02"/>
        <n v="152.13"/>
        <n v="111.52"/>
        <n v="123.26"/>
        <n v="104.44"/>
        <n v="105.13"/>
        <n v="103.78"/>
        <n v="151.83000000000001"/>
        <n v="127.3"/>
        <n v="107"/>
        <n v="115.12"/>
        <n v="137.11000000000001"/>
        <n v="155.71"/>
        <n v="108.75"/>
        <n v="134.05000000000001"/>
        <n v="119.17"/>
        <n v="179.5"/>
        <n v="134.38"/>
        <n v="100.43"/>
        <n v="101.45"/>
        <n v="107.83"/>
        <n v="233.33"/>
        <n v="101.67"/>
        <n v="131.02000000000001"/>
        <n v="117.25"/>
        <n v="121.8"/>
        <n v="145.4"/>
        <n v="116.62"/>
        <n v="120.42"/>
        <n v="104.32"/>
        <n v="267.13"/>
        <n v="194.13"/>
        <n v="120.38"/>
        <n v="122"/>
        <n v="119.9"/>
        <n v="155.18"/>
        <n v="130.44999999999999"/>
        <n v="104.97"/>
        <n v="118.22"/>
        <n v="103.45"/>
        <n v="218"/>
        <n v="144.01"/>
        <n v="18.14"/>
        <n v="2.2400000000000002"/>
        <n v="0.34"/>
        <n v="4.5"/>
        <n v="41.54"/>
        <n v="2.0499999999999998"/>
        <n v="18.29"/>
        <n v="24.02"/>
        <n v="11.82"/>
        <n v="5.42"/>
        <n v="0.81"/>
        <n v="24.33"/>
        <n v="40.799999999999997"/>
        <n v="67.55"/>
        <n v="1.3"/>
        <n v="30.67"/>
        <n v="2.99"/>
        <n v="20.13"/>
        <n v="40.020000000000003"/>
        <n v="75"/>
        <n v="41"/>
        <n v="7.2"/>
        <n v="9.44"/>
        <n v="4.17"/>
        <n v="40.75"/>
        <n v="10"/>
        <n v="39.17"/>
        <n v="2.44"/>
        <n v="2.8"/>
        <n v="37.33"/>
        <n v="0.3"/>
        <n v="3.02"/>
        <n v="22.36"/>
        <n v="6.61"/>
        <n v="5.77"/>
        <n v="0.6"/>
        <n v="5.03"/>
        <n v="0.5"/>
        <n v="30.9"/>
        <n v="21.04"/>
        <n v="2.2000000000000002"/>
        <n v="10.9"/>
        <n v="10.86"/>
        <n v="38.33"/>
        <n v="6.55"/>
        <n v="14.54"/>
        <n v="6"/>
        <n v="30.4"/>
        <n v="1.43"/>
        <n v="1.1399999999999999"/>
        <n v="0.36"/>
        <n v="1.45"/>
        <n v="17.16"/>
        <n v="2.3199999999999998"/>
        <n v="8.91"/>
        <n v="9.6300000000000008"/>
        <n v="13.33"/>
        <n v="2.48"/>
        <n v="1.91"/>
        <n v="12"/>
        <n v="28.04"/>
        <n v="38.39"/>
        <n v="39.94"/>
        <n v="0.84"/>
        <n v="43.41"/>
        <n v="5.66"/>
        <n v="1.72"/>
        <n v="1.94"/>
        <n v="11.33"/>
        <n v="38.86"/>
        <n v="46.1"/>
        <n v="42.19"/>
        <n v="28.48"/>
        <n v="1.19"/>
        <n v="14.8"/>
        <n v="17.809999999999999"/>
        <n v="46.67"/>
        <n v="45.92"/>
        <n v="34.630000000000003"/>
        <n v="2.06"/>
        <n v="2.61"/>
        <n v="1.93"/>
        <n v="33.67"/>
        <n v="56.26"/>
        <n v="82.82"/>
        <n v="14.86"/>
        <n v="29.51"/>
        <n v="6.29"/>
        <n v="12.75"/>
        <n v="13.22"/>
        <n v="16.77"/>
        <n v="4.24"/>
        <n v="0.47"/>
        <n v="25.09"/>
        <n v="2.33"/>
        <n v="7.26"/>
        <n v="1.63"/>
        <n v="58.56"/>
        <n v="7.79"/>
        <n v="2.2200000000000002"/>
        <n v="29.6"/>
        <n v="16.059999999999999"/>
        <n v="82.21"/>
        <n v="75.05"/>
        <n v="5.85"/>
        <n v="44.32"/>
        <n v="13.13"/>
        <n v="0.38"/>
        <n v="21535.02"/>
        <n v="34.53"/>
        <n v="30.6"/>
        <n v="2.84"/>
        <n v="3.11"/>
        <n v="47.33"/>
        <n v="205.55"/>
        <n v="351.8"/>
        <n v="114.9"/>
        <n v="237.15"/>
        <n v="118.64"/>
        <n v="109.93"/>
        <n v="117.27"/>
        <n v="111.76"/>
        <n v="342.1"/>
        <n v="108.5"/>
        <n v="130"/>
        <n v="107.65"/>
        <n v="112.36"/>
        <n v="145.33000000000001"/>
        <n v="128.19999999999999"/>
        <n v="1.54"/>
        <n v="8.5399999999999991"/>
        <n v="2.66"/>
        <n v="0.05"/>
        <n v="1.41"/>
        <n v="95.48"/>
        <n v="8.9700000000000006"/>
        <n v="2.7"/>
        <n v="3.37"/>
        <n v="26"/>
        <n v="0.15"/>
        <n v="38.64"/>
        <n v="6.31"/>
        <n v="62.77"/>
        <n v="29.38"/>
        <n v="7.5"/>
        <n v="9.11"/>
        <n v="3.42"/>
        <n v="14.18"/>
        <n v="7.83"/>
        <n v="12.5"/>
        <n v="1.05"/>
        <n v="14.08"/>
        <n v="18.3"/>
        <n v="17.93"/>
        <n v="7.21"/>
        <n v="5.31"/>
        <n v="1.62"/>
        <n v="4.95"/>
        <n v="41.25"/>
        <n v="2.93"/>
        <n v="0.45"/>
        <n v="0.51"/>
        <n v="35.54"/>
        <n v="8.3000000000000007"/>
        <n v="2.42"/>
        <n v="0.24"/>
        <n v="1.67"/>
        <n v="14.38"/>
        <n v="6.44"/>
        <n v="39.5"/>
        <n v="8.83"/>
        <n v="10.08"/>
        <n v="5.69"/>
        <n v="0.63"/>
        <n v="6.5"/>
        <n v="1.51"/>
        <n v="3.85"/>
        <n v="20.71"/>
        <n v="19.14"/>
        <n v="5.67"/>
        <n v="5.91"/>
        <n v="5.33"/>
        <n v="11.75"/>
        <n v="4.2"/>
        <n v="4"/>
        <n v="104.94"/>
        <n v="105.44"/>
        <n v="160.55000000000001"/>
        <n v="135"/>
        <n v="109.07"/>
        <n v="290"/>
        <n v="103.96"/>
        <n v="322.24"/>
        <n v="269.91000000000003"/>
        <n v="253.29"/>
        <n v="260.60000000000002"/>
        <n v="125.6"/>
        <n v="102.44"/>
        <n v="199.24"/>
        <n v="102.45"/>
        <n v="102.95"/>
        <n v="100.86"/>
        <n v="115"/>
        <n v="155.30000000000001"/>
        <n v="106"/>
        <n v="254.32"/>
        <n v="101.1"/>
        <n v="129.04"/>
        <n v="102.23"/>
        <n v="131.80000000000001"/>
        <n v="786.08"/>
        <n v="145.69999999999999"/>
        <n v="102.6"/>
        <n v="172.28"/>
        <n v="159.16999999999999"/>
        <n v="103.77"/>
        <n v="111.41"/>
        <n v="280.38"/>
        <n v="7.07"/>
        <n v="4.4000000000000004"/>
        <n v="3.87"/>
        <n v="29.3"/>
        <n v="11.6"/>
        <n v="2.79"/>
        <n v="17.8"/>
        <n v="3.01"/>
        <n v="50.74"/>
        <n v="0.55000000000000004"/>
        <n v="14.09"/>
        <n v="103.8"/>
        <n v="120.25"/>
        <n v="117"/>
        <n v="122.14"/>
        <n v="151.63999999999999"/>
        <n v="200.15"/>
        <n v="101.8"/>
        <n v="137.66"/>
        <n v="303833.2"/>
        <n v="198.85"/>
        <n v="202.37"/>
        <n v="117.96"/>
        <n v="294.73"/>
        <n v="213.15"/>
        <n v="104.24"/>
        <n v="113.67"/>
        <n v="125.42"/>
        <n v="119"/>
        <n v="166.46"/>
        <n v="119.15"/>
        <n v="116.67"/>
        <n v="108.65"/>
        <n v="114.72"/>
        <n v="103.5"/>
        <n v="154.97999999999999"/>
        <n v="162.13999999999999"/>
        <n v="104.42"/>
        <n v="106.12"/>
        <n v="154.94"/>
        <n v="110.77"/>
        <n v="110.91"/>
        <n v="123.61"/>
        <n v="211.05"/>
        <n v="101.65"/>
        <n v="108.33"/>
        <n v="242"/>
        <n v="100.45"/>
        <n v="125.07"/>
        <n v="108.57"/>
        <n v="110"/>
        <n v="101.96"/>
        <n v="141.18"/>
        <n v="109.53"/>
        <n v="104.65"/>
        <n v="124"/>
        <n v="102.75"/>
        <n v="130.26"/>
        <n v="39.630000000000003"/>
        <n v="25.98"/>
        <n v="65.25"/>
        <n v="11.51"/>
        <n v="11.36"/>
        <n v="111.99"/>
        <n v="15.5"/>
        <n v="32.03"/>
        <n v="0.61"/>
        <n v="31.12"/>
        <n v="1.1299999999999999"/>
        <n v="40.4"/>
        <n v="5.73"/>
        <n v="15.33"/>
        <n v="15.1"/>
        <n v="8.8800000000000008"/>
        <n v="9.84"/>
        <n v="2.4300000000000002"/>
        <n v="22.49"/>
        <n v="10.75"/>
        <n v="19.760000000000002"/>
        <n v="84.95"/>
        <n v="49.38"/>
        <n v="3.3"/>
        <n v="6.63"/>
        <n v="70.36"/>
        <n v="102.3"/>
        <n v="377.73"/>
        <n v="125"/>
        <n v="147.33000000000001"/>
        <n v="102.2"/>
        <n v="101.87"/>
        <n v="204.2"/>
        <n v="104.05"/>
        <n v="101.27"/>
        <n v="136.13999999999999"/>
        <n v="133.6"/>
        <n v="130.25"/>
        <n v="122.68"/>
        <n v="182.81"/>
        <n v="125.3"/>
        <n v="111.67"/>
        <n v="115.76"/>
        <n v="173.2"/>
        <n v="125.98"/>
        <n v="109.1"/>
        <n v="100.27"/>
        <n v="126.49"/>
        <n v="114.26"/>
        <n v="110.7"/>
        <n v="105.35"/>
        <n v="103.67"/>
        <n v="107.09"/>
        <n v="105.01"/>
        <n v="189.47"/>
        <n v="171.33"/>
        <n v="252.49"/>
        <n v="116.15"/>
        <n v="203.35"/>
        <n v="111.6"/>
        <n v="424"/>
        <n v="107.1"/>
        <n v="104.36"/>
        <n v="212.41"/>
        <n v="124.09"/>
        <n v="110.41"/>
        <n v="218.75"/>
        <n v="136.63"/>
        <n v="134.81"/>
        <n v="109.11"/>
        <n v="110.2"/>
        <n v="113.64"/>
        <n v="102.35"/>
        <n v="122.13"/>
        <n v="107.3"/>
        <n v="113.85"/>
        <n v="109.68"/>
        <n v="126.14"/>
        <n v="167.43"/>
        <n v="496.52"/>
        <n v="109.16"/>
        <n v="102.58"/>
        <n v="1.66"/>
        <n v="4.57"/>
        <n v="18.18"/>
        <n v="1.22"/>
        <n v="7.06"/>
        <n v="2.73"/>
        <n v="20.36"/>
        <n v="8.3800000000000008"/>
        <n v="8.06"/>
        <n v="31.95"/>
        <n v="6.71"/>
        <n v="9.99"/>
        <n v="26.9"/>
        <n v="10.5"/>
        <n v="2.9"/>
        <n v="101.24"/>
        <n v="108.52"/>
        <n v="147.66999999999999"/>
        <n v="163.19999999999999"/>
        <n v="456.41"/>
        <n v="107.88"/>
        <n v="115.08"/>
        <n v="102.37"/>
        <n v="108.42"/>
        <n v="125.13"/>
        <n v="103.84"/>
        <n v="138.69999999999999"/>
        <n v="120.52"/>
        <n v="112.27"/>
        <n v="188.67"/>
        <n v="661.55"/>
        <n v="111.31"/>
        <n v="1181.6099999999999"/>
        <n v="137.38"/>
        <n v="117.04"/>
        <n v="2.1"/>
        <n v="0.71"/>
        <n v="30.86"/>
        <n v="8.33"/>
        <n v="8.9"/>
        <n v="1.9"/>
        <n v="0.25"/>
        <n v="25.04"/>
        <n v="166.33"/>
        <n v="107.89"/>
        <n v="277.94"/>
        <n v="103.58"/>
        <n v="215"/>
        <n v="110.76"/>
        <n v="123.64"/>
        <n v="101.04"/>
        <n v="558.77"/>
        <n v="150.02000000000001"/>
        <n v="106.48"/>
        <n v="157.19"/>
        <n v="108.66"/>
        <n v="161.97999999999999"/>
        <n v="205.37"/>
        <n v="103.36"/>
        <n v="103.47"/>
        <n v="138.97"/>
        <n v="124.84"/>
        <n v="207"/>
        <n v="174.01"/>
        <n v="120.33"/>
        <n v="110.44"/>
        <n v="281.57"/>
        <n v="100.68"/>
        <n v="134.83000000000001"/>
        <n v="175.96"/>
        <n v="484.02"/>
        <n v="145.13999999999999"/>
        <n v="417.73"/>
        <n v="132.43"/>
        <n v="250.31"/>
        <n v="179.9"/>
        <n v="102.63"/>
        <n v="135.99"/>
        <n v="117.87"/>
        <n v="28.9"/>
        <n v="8.57"/>
        <n v="13.47"/>
        <n v="49.19"/>
        <n v="45.13"/>
        <n v="4.67"/>
        <n v="3.76"/>
        <n v="1.42"/>
        <n v="21.25"/>
        <n v="4.12"/>
        <n v="13.64"/>
        <n v="0.66"/>
        <n v="5.0599999999999996"/>
        <n v="22.91"/>
        <n v="10.81"/>
        <n v="9.3000000000000007"/>
        <n v="79"/>
        <n v="29.23"/>
        <n v="20.5"/>
        <n v="0.28000000000000003"/>
        <n v="2.31"/>
        <n v="7.34"/>
        <n v="108.25"/>
        <n v="100.03"/>
        <n v="100.69"/>
        <n v="145.11000000000001"/>
        <n v="118.33"/>
        <n v="271.85000000000002"/>
        <n v="101.5"/>
        <n v="102.7"/>
        <n v="114.13"/>
        <n v="104.2"/>
        <n v="145.86000000000001"/>
        <n v="105.07"/>
        <n v="113"/>
        <n v="121.2"/>
        <n v="101.07"/>
        <n v="118"/>
        <n v="155.33000000000001"/>
        <n v="265.25"/>
        <n v="155.91"/>
        <n v="101.63"/>
        <n v="103.56"/>
        <n v="169.86"/>
        <n v="124.7"/>
        <n v="109.5"/>
        <n v="110.8"/>
        <n v="104.72"/>
        <n v="125.26"/>
        <n v="100.59"/>
        <n v="141.55000000000001"/>
        <n v="100.75"/>
        <n v="174.23"/>
        <n v="119.91"/>
        <n v="142.87"/>
        <n v="100.33"/>
        <n v="104.93"/>
        <n v="132.22999999999999"/>
        <n v="112.8"/>
        <n v="1253.75"/>
        <n v="102.51"/>
        <n v="102.64"/>
        <n v="108"/>
        <n v="122.41"/>
        <n v="119.46"/>
        <n v="160.88"/>
        <n v="126.85"/>
        <n v="139.75"/>
        <n v="112.94"/>
        <n v="128.1"/>
        <n v="201.7"/>
        <n v="137.41999999999999"/>
        <n v="115.33"/>
        <n v="118.4"/>
        <n v="175"/>
        <n v="117.5"/>
        <n v="101.42"/>
        <n v="21.71"/>
        <n v="109.13"/>
        <n v="31.25"/>
        <n v="44.3"/>
        <n v="25.4"/>
        <n v="33.47"/>
        <n v="47.8"/>
        <n v="9.33"/>
        <n v="11.71"/>
        <n v="20.21"/>
        <n v="4.2300000000000004"/>
        <n v="26.06"/>
        <n v="65.099999999999994"/>
        <n v="9.74"/>
        <n v="4.8600000000000003"/>
        <n v="0.68"/>
        <n v="7.87"/>
        <n v="42.73"/>
        <n v="0.88"/>
        <n v="10.18"/>
        <n v="33.78"/>
        <n v="68.400000000000006"/>
        <n v="11"/>
        <n v="0.73"/>
        <n v="110.83"/>
        <n v="100.42"/>
        <n v="118.45"/>
        <n v="114.01"/>
        <n v="148.1"/>
        <n v="104.96"/>
        <n v="129.94999999999999"/>
        <n v="123.49"/>
        <n v="201.62"/>
        <n v="102.9"/>
        <n v="260.17"/>
        <n v="110.53"/>
        <n v="102.83"/>
        <n v="116"/>
        <n v="114.7"/>
        <n v="165.44"/>
        <n v="155"/>
        <n v="885"/>
        <n v="19.600000000000001"/>
        <n v="59.47"/>
        <n v="45.72"/>
        <n v="3.74"/>
        <n v="56.51"/>
        <n v="21.31"/>
        <n v="15.6"/>
        <n v="6.26"/>
        <n v="6.7"/>
        <n v="13.56"/>
        <n v="1.99"/>
        <n v="36.24"/>
        <n v="39.74"/>
        <n v="25.76"/>
        <n v="23.69"/>
        <n v="39.76"/>
        <n v="20.22"/>
        <n v="47.63"/>
        <n v="4.96"/>
        <n v="3.57"/>
        <n v="61.12"/>
        <n v="11.08"/>
        <n v="38.74"/>
        <n v="22.05"/>
        <n v="20.45"/>
        <n v="13.85"/>
        <n v="48.49"/>
        <n v="30.8"/>
        <n v="35.17"/>
        <n v="36.4"/>
        <n v="2.96"/>
        <n v="11.06"/>
        <n v="41.41"/>
        <n v="13.31"/>
        <n v="49.18"/>
        <n v="2.04"/>
        <n v="52.33"/>
        <n v="2.08"/>
        <n v="6.57"/>
        <n v="134.88999999999999"/>
        <n v="115.86"/>
        <n v="100.07"/>
        <n v="105.05"/>
        <n v="100.66"/>
        <n v="100.16"/>
        <n v="166.68"/>
        <n v="101.53"/>
        <n v="142.86000000000001"/>
        <n v="262.5"/>
        <n v="118.05"/>
        <n v="200.34"/>
        <n v="306.83"/>
        <n v="100.15"/>
        <n v="205.3"/>
        <n v="108.89"/>
        <n v="101.75"/>
        <n v="125.25"/>
        <n v="124.01"/>
        <n v="137.93"/>
        <n v="120.88"/>
        <n v="107.37"/>
        <n v="101.52"/>
        <n v="100.08"/>
        <n v="116.97"/>
        <n v="101.88"/>
        <n v="102.12"/>
        <n v="154.06"/>
        <n v="131.83000000000001"/>
        <n v="133.47"/>
        <n v="8.08"/>
        <n v="42.89"/>
        <n v="4.87"/>
        <n v="10.31"/>
        <n v="71.78"/>
        <n v="20.079999999999998"/>
        <n v="172.68"/>
        <n v="104.8"/>
        <n v="135.1"/>
        <n v="116.33"/>
        <n v="111.17"/>
        <n v="166.08"/>
        <n v="144.58000000000001"/>
        <n v="105.55"/>
        <n v="136.6"/>
        <n v="114.5"/>
        <n v="123.95"/>
        <n v="102.46"/>
        <n v="144.5"/>
        <n v="109.36"/>
        <n v="46.6"/>
        <n v="42.76"/>
        <n v="1.73"/>
        <n v="14.11"/>
        <n v="39.4"/>
        <n v="59.3"/>
        <n v="9.01"/>
        <n v="1.6"/>
        <n v="52.57"/>
        <n v="47.4"/>
        <n v="43.03"/>
        <n v="115.55"/>
        <n v="240.8"/>
        <n v="110.33"/>
        <n v="195.38"/>
        <n v="103.14"/>
        <n v="100.31"/>
        <n v="106.99"/>
        <n v="172.43"/>
        <n v="123.62"/>
        <n v="116.52"/>
        <n v="187.25"/>
        <n v="115.93"/>
        <n v="170.92"/>
        <n v="126.12"/>
        <n v="138.44"/>
        <n v="1705.25"/>
        <n v="788.06"/>
        <n v="348.02"/>
        <n v="149.75"/>
        <n v="800.21"/>
        <n v="200.52"/>
        <n v="212.44"/>
        <n v="198.47"/>
        <n v="225.95"/>
        <n v="698.95"/>
        <n v="398.6"/>
        <n v="294.02999999999997"/>
        <n v="167.5"/>
        <n v="1435.57"/>
        <n v="156.72999999999999"/>
        <n v="117.9"/>
        <n v="1105.3800000000001"/>
        <n v="192.93"/>
        <n v="126.88"/>
        <n v="259.58"/>
        <n v="262.27999999999997"/>
        <n v="206.74"/>
        <n v="370.13"/>
        <n v="284.97000000000003"/>
        <n v="579.08000000000004"/>
        <n v="1131.8"/>
        <n v="263.02999999999997"/>
        <n v="674.48"/>
        <n v="256.83"/>
        <n v="375.5"/>
        <n v="208.71"/>
        <n v="346.6"/>
        <n v="402.33"/>
        <n v="1026.8499999999999"/>
        <n v="354.82"/>
        <n v="5.08"/>
        <n v="4.3"/>
        <n v="21.15"/>
        <n v="3.19"/>
        <n v="42.47"/>
        <n v="16.97"/>
        <n v="7"/>
        <n v="7.8"/>
        <n v="26.2"/>
        <n v="382.13"/>
        <n v="216.79"/>
        <n v="312"/>
        <n v="234.42"/>
        <n v="123.68"/>
        <n v="247.84"/>
        <n v="115.71"/>
        <n v="117.07"/>
        <n v="305.16000000000003"/>
        <n v="320.05"/>
        <n v="819.56"/>
        <n v="234.9"/>
        <n v="494.91"/>
        <n v="7813.78"/>
        <n v="921.54"/>
        <n v="125.1"/>
        <n v="102.24"/>
        <n v="484.91"/>
        <n v="192.33"/>
        <n v="281.10000000000002"/>
        <n v="125.14"/>
        <n v="161.46"/>
        <n v="585.35"/>
        <n v="201.15"/>
        <n v="133.47999999999999"/>
        <n v="126.17"/>
        <n v="361.2"/>
        <n v="226.24"/>
        <n v="120.35"/>
        <n v="304.19"/>
        <n v="178.68"/>
        <n v="386.82"/>
        <n v="211.04"/>
        <n v="131.66999999999999"/>
        <n v="300.48"/>
        <n v="420.51"/>
        <n v="136.22"/>
        <n v="248.17"/>
        <n v="181.86"/>
        <n v="123.53"/>
        <n v="506.21"/>
        <n v="108.21"/>
        <n v="819.18"/>
        <n v="121.1"/>
        <n v="148.33000000000001"/>
        <n v="120.19"/>
        <n v="473.27"/>
        <n v="130.36000000000001"/>
        <n v="353.05"/>
        <n v="101.02"/>
        <n v="113.59"/>
        <n v="167.42"/>
        <n v="153.44999999999999"/>
        <n v="202.23"/>
        <n v="168.28"/>
        <n v="143.46"/>
        <n v="196.4"/>
        <n v="107.92"/>
        <n v="114.98"/>
        <n v="148.05000000000001"/>
        <n v="191.17"/>
        <n v="199.22"/>
        <n v="218.6"/>
        <n v="126.87"/>
        <n v="105.22"/>
        <n v="128.41"/>
        <n v="317.33"/>
        <n v="280.73"/>
        <n v="110.73"/>
        <n v="152.6"/>
        <n v="1678.37"/>
        <n v="543.35"/>
        <n v="115.51"/>
        <n v="131.21"/>
        <n v="288.17"/>
        <n v="507.8"/>
        <n v="114.57"/>
        <n v="113.33"/>
        <n v="100.7"/>
        <n v="103.53"/>
        <n v="120.4"/>
        <n v="115.04"/>
        <n v="120.47"/>
        <n v="101.28"/>
        <n v="120.54"/>
        <n v="132.37"/>
        <n v="136.66999999999999"/>
        <n v="113.25"/>
        <n v="136"/>
        <n v="146.12"/>
        <n v="129.5"/>
        <n v="254"/>
        <n v="107.73"/>
        <n v="107.31"/>
        <n v="106.53"/>
        <n v="106.5"/>
        <n v="104.7"/>
        <n v="225.67"/>
        <n v="147.75"/>
        <n v="134.61000000000001"/>
        <n v="100.88"/>
        <n v="0.56999999999999995"/>
        <n v="10.45"/>
        <n v="28.84"/>
        <n v="11.8"/>
        <n v="2.11"/>
        <n v="9.56"/>
        <n v="28.41"/>
        <n v="12.8"/>
        <n v="5.72"/>
        <n v="11.25"/>
        <n v="1.71"/>
        <n v="30.43"/>
        <n v="0.26"/>
        <n v="2.2999999999999998"/>
        <n v="28.19"/>
        <n v="6.59"/>
        <n v="115.75"/>
        <n v="132.19999999999999"/>
        <n v="138.63999999999999"/>
        <n v="146.6"/>
        <n v="121.58"/>
        <n v="180.86"/>
        <n v="106.08"/>
        <n v="126.93"/>
        <n v="102.98"/>
        <n v="250"/>
        <n v="126.02"/>
        <n v="100.12"/>
        <n v="161.4"/>
        <n v="107.18"/>
        <n v="153.1"/>
        <n v="524.16999999999996"/>
        <n v="489.28"/>
        <n v="284.74"/>
        <n v="1856.97"/>
        <n v="1014.64"/>
        <n v="412.18"/>
        <n v="503.25"/>
        <n v="184.61"/>
        <n v="119.73"/>
        <n v="1081.24"/>
        <n v="452.37"/>
        <n v="537.37"/>
        <n v="113.84"/>
        <n v="951.03"/>
        <n v="132.88999999999999"/>
        <n v="146.97999999999999"/>
        <n v="542.15"/>
        <n v="382.72"/>
        <n v="704.18"/>
        <n v="109.55"/>
        <n v="132.87"/>
        <n v="152"/>
        <n v="102.73"/>
        <n v="150.80000000000001"/>
        <n v="111.43"/>
        <n v="195.6"/>
        <n v="114.38"/>
        <n v="200"/>
        <n v="292.5"/>
        <n v="156.36000000000001"/>
        <n v="105.67"/>
        <n v="122.83"/>
        <n v="101.14"/>
        <n v="108.12"/>
        <n v="162.6"/>
        <n v="105.8"/>
        <n v="243.15"/>
        <n v="944.83"/>
        <n v="108.46"/>
        <n v="157.38"/>
        <n v="1174.49"/>
        <n v="171.05"/>
        <n v="125.95"/>
        <n v="1212.1300000000001"/>
        <n v="495.8"/>
        <n v="332.04"/>
        <n v="1165"/>
        <n v="153.32"/>
        <n v="537.11"/>
        <n v="352.93"/>
        <n v="137.4"/>
        <n v="128.03"/>
        <n v="270.68"/>
        <n v="806.4"/>
        <n v="1360.1"/>
        <n v="930250"/>
        <n v="377.02"/>
        <n v="2647.03"/>
        <n v="104.45"/>
        <n v="107.21"/>
        <n v="168.77"/>
        <n v="975.11"/>
        <n v="134.44999999999999"/>
        <n v="272.27999999999997"/>
        <n v="112.69"/>
        <n v="459.8"/>
        <n v="286.66000000000003"/>
        <n v="222.71"/>
        <n v="636.14"/>
        <n v="146.5"/>
        <n v="1867.1"/>
        <n v="326.92"/>
        <n v="779.5"/>
        <n v="154.15"/>
        <n v="180.03"/>
        <n v="298.5"/>
        <n v="320.27"/>
        <n v="380.53"/>
        <n v="1801.64"/>
        <n v="720.25"/>
        <n v="283.08999999999997"/>
        <n v="1356.6"/>
        <n v="220.36"/>
        <n v="119.6"/>
        <n v="407.77"/>
        <n v="105.82"/>
        <n v="141.08000000000001"/>
        <n v="270.7"/>
        <n v="153.80000000000001"/>
        <n v="403.58"/>
        <n v="185"/>
        <n v="185.33"/>
        <n v="106.22"/>
        <n v="121.37"/>
        <n v="119.98"/>
        <n v="100.1"/>
        <n v="104.07"/>
        <n v="172.8"/>
        <n v="108.24"/>
        <n v="146.08000000000001"/>
        <n v="149.07"/>
        <n v="100.6"/>
        <n v="350.17"/>
        <n v="170.65"/>
        <n v="101.23"/>
        <n v="106.76"/>
        <n v="106.66"/>
        <n v="101.31"/>
        <n v="428.84"/>
        <n v="107.87"/>
        <n v="175.84"/>
        <n v="156.97"/>
        <n v="104.04"/>
        <n v="121.06"/>
        <n v="39.119999999999997"/>
        <n v="3.15"/>
        <n v="48"/>
        <n v="20.73"/>
        <n v="8"/>
        <n v="526.09"/>
        <n v="254.45"/>
        <n v="105.92"/>
        <n v="102.42"/>
        <n v="144.31"/>
        <n v="106.31"/>
        <n v="212.17"/>
        <n v="101.95"/>
        <n v="102.27"/>
        <n v="520.73"/>
        <n v="110.66"/>
        <n v="294.20999999999998"/>
        <n v="105.78"/>
        <n v="1.5"/>
        <n v="14.68"/>
        <n v="28.57"/>
        <n v="10.52"/>
        <n v="1.34"/>
        <n v="3.27"/>
        <n v="10.88"/>
        <n v="1.82"/>
        <n v="4.3499999999999996"/>
        <n v="1.21"/>
        <n v="1.25"/>
        <n v="16.829999999999998"/>
        <n v="22.52"/>
        <n v="41.38"/>
        <n v="25.26"/>
        <n v="1.84"/>
        <n v="0.83"/>
        <n v="3.07"/>
        <n v="14.83"/>
        <n v="1.24"/>
        <n v="125.94"/>
        <n v="202.51"/>
        <n v="108.6"/>
        <n v="167.98"/>
        <n v="427.2"/>
        <n v="107.5"/>
        <n v="115.45"/>
        <n v="133.5"/>
        <n v="154.69999999999999"/>
        <n v="182"/>
        <n v="180.87"/>
        <n v="110.18"/>
        <n v="102.25"/>
        <n v="100.79"/>
        <n v="180.14"/>
        <n v="107.22"/>
        <n v="103.16"/>
        <n v="135.76"/>
        <n v="105.02"/>
        <n v="127.5"/>
        <n v="133.44"/>
        <n v="112.91"/>
        <n v="113.73"/>
        <n v="119.32"/>
        <n v="103.25"/>
        <n v="265.67"/>
        <n v="100.05"/>
        <n v="106.7"/>
        <n v="133.66999999999999"/>
        <n v="121.4"/>
        <n v="103.2"/>
        <n v="128.69999999999999"/>
        <n v="101.01"/>
        <n v="127.54"/>
        <n v="112.77"/>
        <n v="105.6"/>
        <n v="202.63"/>
        <n v="2.5499999999999998"/>
        <n v="18.600000000000001"/>
        <n v="9.82"/>
        <n v="109.49"/>
        <n v="156.44"/>
        <n v="112.95"/>
        <n v="102.13"/>
        <n v="104.28"/>
        <n v="126.13"/>
        <n v="110.67"/>
        <n v="103.4"/>
        <n v="107.03"/>
        <n v="103.57"/>
        <n v="156.4"/>
        <n v="100.82"/>
        <n v="195.3"/>
        <n v="111.71"/>
        <n v="119.85"/>
        <n v="101.85"/>
        <n v="102.8"/>
        <n v="155.53"/>
        <n v="122.8"/>
        <n v="107.35"/>
        <n v="118.44"/>
        <n v="108.88"/>
        <n v="111.25"/>
        <n v="10.6"/>
        <n v="3.88"/>
        <n v="12.17"/>
        <n v="23.59"/>
        <n v="39"/>
        <n v="6.93"/>
        <n v="661.4"/>
        <n v="326.08999999999997"/>
        <n v="101.49"/>
        <n v="104.22"/>
        <n v="107.42"/>
        <n v="110.05"/>
        <n v="407.7"/>
        <n v="223.93"/>
        <n v="303.8"/>
        <n v="141.33000000000001"/>
        <n v="2790.64"/>
        <n v="171.76"/>
        <n v="169.77"/>
        <n v="114.53"/>
        <n v="877.6"/>
        <n v="105.39"/>
        <n v="188.4"/>
        <n v="143.65"/>
        <n v="145.88"/>
        <n v="131.18"/>
        <n v="1379.42"/>
        <n v="956"/>
        <n v="112"/>
        <n v="646.66999999999996"/>
        <n v="110.37"/>
        <n v="127.74"/>
        <n v="157.9"/>
        <n v="137.01"/>
        <n v="354.62"/>
        <n v="187.3"/>
        <n v="166.2"/>
        <n v="101.73"/>
        <n v="164"/>
        <n v="33.56"/>
        <n v="8.42"/>
        <n v="1.44"/>
        <n v="0.89"/>
        <n v="11.52"/>
        <n v="21.03"/>
        <n v="11.44"/>
        <n v="18.739999999999998"/>
        <n v="106.8"/>
        <n v="103.43"/>
        <n v="123.14"/>
        <n v="159.30000000000001"/>
        <n v="170.7"/>
        <n v="6.42"/>
        <n v="11.34"/>
        <n v="33.19"/>
        <n v="27.58"/>
        <n v="62.84"/>
        <n v="7.59"/>
        <n v="50.38"/>
        <n v="17.510000000000002"/>
        <n v="28.3"/>
        <n v="10.73"/>
        <n v="5.65"/>
        <n v="26.35"/>
        <n v="46.18"/>
        <n v="34.409999999999997"/>
        <n v="6.03"/>
        <n v="10.54"/>
        <n v="350.84"/>
        <n v="233.22"/>
        <n v="101.61"/>
        <n v="153.9"/>
        <n v="100.72"/>
        <n v="131.38"/>
        <n v="116.36"/>
        <n v="264.62"/>
        <n v="120.1"/>
        <n v="108.83"/>
        <n v="118.12"/>
        <n v="1462"/>
        <n v="252.54"/>
        <n v="140.05000000000001"/>
        <n v="296.88"/>
        <n v="144.54"/>
        <n v="105.75"/>
        <n v="493.21"/>
        <n v="201.83"/>
        <n v="104.3"/>
        <n v="118.25"/>
        <n v="107.54"/>
        <n v="2260300"/>
        <n v="978.13"/>
        <n v="122.9"/>
        <n v="246.06"/>
        <n v="147.94"/>
        <n v="384.09"/>
        <n v="29.24"/>
        <n v="5.22"/>
        <n v="21.89"/>
        <n v="26.7"/>
        <n v="28"/>
        <n v="1.1000000000000001"/>
        <n v="11.46"/>
        <n v="19"/>
        <n v="52"/>
        <n v="11.7"/>
        <n v="14.31"/>
        <n v="10.41"/>
        <n v="14.25"/>
        <n v="7.88"/>
        <n v="25.55"/>
        <n v="2.12"/>
        <n v="105.28"/>
        <n v="117.84"/>
        <n v="119.7"/>
        <n v="105.33"/>
        <n v="107.6"/>
        <n v="110.57"/>
        <n v="150"/>
        <n v="104.29"/>
        <n v="115.5"/>
        <n v="102.65"/>
        <n v="116.63"/>
        <n v="133"/>
        <n v="133.19999999999999"/>
        <n v="127.95"/>
        <n v="112.1"/>
        <n v="102.4"/>
        <n v="108.2"/>
        <n v="113.3"/>
        <n v="127.58"/>
        <n v="141.57"/>
        <n v="106.03"/>
        <n v="116.92"/>
        <n v="107.75"/>
        <n v="100.38"/>
        <n v="106.52"/>
        <n v="108.26"/>
        <n v="170"/>
        <n v="187.1"/>
        <n v="5.45"/>
        <n v="31.55"/>
        <n v="3.89"/>
        <n v="41.7"/>
        <n v="50"/>
        <n v="19.739999999999998"/>
        <n v="6.65"/>
        <n v="32"/>
        <n v="0.9"/>
        <n v="20.16"/>
        <n v="42.01"/>
        <n v="15"/>
        <n v="38.119999999999997"/>
        <n v="10.83"/>
        <n v="23.33"/>
        <n v="33.6"/>
        <n v="19.079999999999998"/>
        <n v="32.5"/>
        <n v="38.07"/>
        <n v="9.09"/>
        <n v="20.83"/>
        <n v="4.58"/>
        <n v="4.21"/>
        <n v="61.91"/>
        <n v="0.78"/>
        <n v="17.77"/>
        <n v="9.42"/>
        <n v="36.5"/>
        <n v="14.06"/>
        <n v="61.1"/>
        <n v="7.84"/>
        <n v="21.85"/>
        <n v="27.24"/>
        <n v="8.5"/>
        <n v="26.84"/>
        <n v="129"/>
        <n v="130.83000000000001"/>
        <n v="102.07"/>
        <n v="100.92"/>
        <n v="105.1"/>
        <n v="100.89"/>
        <n v="102.88"/>
        <n v="107.24"/>
        <n v="20.43"/>
        <n v="4.29"/>
        <n v="2.19"/>
        <n v="8.0299999999999994"/>
        <n v="59.58"/>
        <n v="16.73"/>
        <n v="109.62"/>
        <n v="106.85"/>
        <n v="100.71"/>
        <n v="109"/>
        <n v="113.63"/>
        <n v="113.92"/>
        <n v="162.5"/>
        <n v="174.8"/>
        <n v="171.43"/>
        <n v="113.57"/>
        <n v="129.47"/>
        <n v="109.17"/>
        <n v="128.93"/>
        <n v="102.06"/>
        <n v="146.54"/>
        <n v="121.65"/>
        <n v="110.4"/>
        <n v="176.54"/>
        <n v="103.29"/>
        <n v="104.5"/>
        <n v="100.3"/>
        <n v="457.75"/>
        <n v="171.94"/>
        <n v="103.73"/>
        <n v="103.03"/>
        <n v="118.89"/>
        <n v="318.7"/>
        <n v="108.51"/>
        <n v="112.82"/>
        <n v="180"/>
        <n v="119.76"/>
        <n v="158"/>
        <n v="123.67"/>
        <n v="117.13"/>
        <n v="156.96"/>
        <n v="113.1"/>
        <n v="103.18"/>
        <n v="102.61"/>
        <n v="105.84"/>
        <n v="121.23"/>
        <n v="116.02"/>
        <n v="246.42"/>
        <n v="302.2"/>
        <n v="143.33000000000001"/>
        <n v="131.44"/>
        <n v="168.02"/>
        <n v="106.69"/>
        <n v="146.53"/>
        <n v="112.54"/>
        <n v="108.79"/>
        <n v="126.73"/>
        <n v="213.2"/>
        <n v="108.71"/>
        <n v="110.48"/>
        <n v="110.01"/>
        <n v="109.34"/>
        <n v="132.71"/>
        <n v="190.85"/>
        <n v="149"/>
        <n v="166.4"/>
        <n v="23.63"/>
        <n v="66.84"/>
        <n v="19.57"/>
        <n v="11.29"/>
        <n v="11.99"/>
        <n v="14.1"/>
        <n v="59.78"/>
        <n v="8.64"/>
        <n v="15.06"/>
        <n v="0.48"/>
        <n v="11.58"/>
        <n v="23.42"/>
        <n v="15.92"/>
        <n v="1.18"/>
        <n v="22.75"/>
        <n v="3.98"/>
        <n v="17.149999999999999"/>
        <n v="3.61"/>
        <n v="13.9"/>
        <n v="15.23"/>
        <n v="39.11"/>
        <n v="29.63"/>
        <n v="42.36"/>
        <n v="4.0999999999999996"/>
        <n v="25.03"/>
        <n v="26.64"/>
        <n v="4.74"/>
        <n v="57.33"/>
        <n v="58.29"/>
        <n v="68.150000000000006"/>
        <n v="4.16"/>
        <n v="108.61"/>
        <n v="3.75"/>
        <n v="15.73"/>
        <n v="22.5"/>
        <n v="20.85"/>
        <n v="127.8"/>
        <n v="5.4"/>
        <n v="0.96"/>
        <n v="51.6"/>
        <n v="1.64"/>
        <n v="75.400000000000006"/>
        <n v="117.53"/>
        <n v="131.16999999999999"/>
        <n v="105.95"/>
        <n v="335.58"/>
        <n v="188.5"/>
        <n v="101.82"/>
        <n v="127.15"/>
        <n v="111.15"/>
        <n v="162.66999999999999"/>
        <n v="160.22999999999999"/>
        <n v="116.17"/>
        <n v="124.2"/>
        <n v="103.01"/>
        <n v="112.25"/>
        <n v="101.13"/>
        <n v="109.56"/>
        <n v="114.84"/>
        <n v="117.4"/>
        <n v="171.73"/>
        <n v="114.16"/>
        <n v="119.75"/>
        <n v="102.19"/>
        <n v="116.29"/>
        <n v="65"/>
        <n v="12.33"/>
        <n v="4.03"/>
        <n v="11.74"/>
        <n v="59.14"/>
        <n v="11.45"/>
        <n v="52.16"/>
        <n v="54.52"/>
        <n v="3.41"/>
        <n v="46.36"/>
        <n v="125.77"/>
        <n v="119.74"/>
        <n v="126.25"/>
        <n v="100.11"/>
        <n v="100.84"/>
        <n v="124.8"/>
        <n v="109.52"/>
        <n v="102.34"/>
        <n v="109.88"/>
        <n v="161"/>
        <n v="131.19999999999999"/>
        <n v="118.8"/>
        <n v="100.39"/>
        <n v="112.32"/>
        <n v="115.31"/>
        <n v="102.84"/>
        <n v="102.94"/>
        <n v="111.22"/>
        <n v="105.86"/>
        <n v="127.82"/>
        <n v="101.26"/>
        <n v="128.06"/>
        <n v="106.3"/>
        <n v="105.21"/>
        <n v="106.17"/>
        <n v="109.24"/>
        <n v="103.04"/>
        <n v="112.17"/>
        <n v="131.28"/>
        <n v="154.43"/>
        <n v="100.28"/>
        <n v="114.28"/>
        <n v="121.6"/>
        <n v="104.75"/>
        <n v="101.77"/>
        <n v="100.26"/>
        <n v="133.04"/>
        <n v="286.14"/>
        <n v="170.44"/>
        <n v="144.07"/>
        <n v="116.2"/>
        <n v="136.16999999999999"/>
        <n v="103.39"/>
        <n v="115.89"/>
        <n v="104.52"/>
        <n v="175.33"/>
        <n v="122.29"/>
        <n v="159.43"/>
        <n v="109.84"/>
        <n v="116.05"/>
        <n v="210.75"/>
        <n v="100.09"/>
        <n v="106.19"/>
        <n v="125.9"/>
        <n v="112.5"/>
        <n v="146.38999999999999"/>
        <n v="116.8"/>
        <n v="106.27"/>
        <n v="104.57"/>
        <n v="138.62"/>
        <n v="100.32"/>
        <n v="102.18"/>
        <n v="104.35"/>
        <n v="138.16999999999999"/>
        <n v="119.45"/>
        <n v="100.29"/>
        <n v="153.4"/>
        <n v="104.43"/>
        <n v="107.52"/>
        <n v="315"/>
        <n v="101.93"/>
        <n v="126.29"/>
        <n v="102.99"/>
        <n v="105.93"/>
        <n v="221"/>
        <n v="118.67"/>
        <n v="117.73"/>
        <n v="138.5"/>
        <n v="106.57"/>
        <n v="107.64"/>
        <n v="103.65"/>
        <n v="100.74"/>
        <n v="116.87"/>
        <n v="223"/>
        <n v="142.36000000000001"/>
        <n v="184"/>
        <n v="104.33"/>
        <n v="100.41"/>
        <n v="101.86"/>
        <n v="109.77"/>
        <n v="137.57"/>
        <n v="211"/>
        <n v="123.6"/>
        <n v="106.55"/>
        <n v="138"/>
        <n v="101.15"/>
        <n v="140"/>
        <n v="102.97"/>
        <n v="108.13"/>
        <n v="108.55"/>
        <n v="109.65"/>
        <n v="105.9"/>
        <n v="134.68"/>
        <n v="185.5"/>
        <n v="289"/>
        <n v="107.8"/>
        <n v="109.76"/>
        <n v="170.63"/>
        <n v="153.19999999999999"/>
        <n v="128.33000000000001"/>
        <n v="100.65"/>
        <n v="191.3"/>
        <n v="140.19999999999999"/>
        <n v="124.34"/>
        <n v="126.2"/>
        <n v="190"/>
        <n v="139"/>
        <n v="202"/>
        <n v="103.38"/>
        <n v="127.14"/>
        <n v="121.78"/>
        <n v="113.39"/>
        <n v="214.6"/>
        <n v="102.05"/>
        <n v="112.85"/>
        <n v="127.87"/>
        <n v="142.66999999999999"/>
        <n v="138.33000000000001"/>
        <n v="159.94"/>
        <n v="114.24"/>
        <n v="112.7"/>
        <n v="158.19999999999999"/>
        <n v="105.27"/>
        <n v="106.86"/>
        <n v="124.4"/>
        <n v="108.7"/>
        <n v="105.4"/>
        <n v="107.56"/>
        <n v="103.76"/>
        <n v="106.33"/>
        <n v="100.56"/>
        <n v="101.2"/>
        <n v="118.39"/>
        <n v="102.67"/>
        <n v="169.43"/>
        <n v="113.65"/>
        <n v="101.56"/>
        <n v="132"/>
        <n v="118.96"/>
        <n v="156.19999999999999"/>
        <n v="103.15"/>
        <n v="180.44"/>
        <n v="128.44999999999999"/>
        <n v="119.67"/>
        <n v="123"/>
        <n v="113.42"/>
        <n v="144"/>
        <n v="108.44"/>
        <n v="148.88999999999999"/>
        <n v="105.49"/>
        <n v="130.56"/>
        <n v="108.8"/>
        <n v="111"/>
        <n v="100.48"/>
        <n v="114.35"/>
        <n v="122.07"/>
        <n v="113.89"/>
        <n v="287"/>
        <n v="119.12"/>
        <n v="109.43"/>
        <n v="126.6"/>
        <n v="100.06"/>
        <n v="127.25"/>
        <n v="110.63"/>
        <n v="110.1"/>
        <n v="170.67"/>
        <n v="112.83"/>
        <n v="130.27000000000001"/>
        <n v="105.45"/>
        <n v="162.30000000000001"/>
        <n v="144.4"/>
        <n v="118.92"/>
        <n v="105.19"/>
        <n v="109.73"/>
        <n v="51.02"/>
        <n v="35.24"/>
        <n v="4.25"/>
        <n v="36.46"/>
        <n v="30.87"/>
        <n v="2.14"/>
        <n v="16.420000000000002"/>
        <n v="4.8099999999999996"/>
        <n v="250.67"/>
        <n v="174.4"/>
        <n v="110.75"/>
        <n v="101.43"/>
        <n v="115.16"/>
        <n v="103.17"/>
        <n v="138.19999999999999"/>
        <n v="128.75"/>
        <n v="111.9"/>
        <n v="139.19999999999999"/>
        <n v="110.86"/>
        <n v="139.07"/>
        <n v="105.7"/>
        <n v="127.96"/>
        <n v="129.13"/>
        <n v="107.43"/>
        <n v="110.52"/>
        <n v="123.43"/>
        <n v="136.34"/>
        <n v="121.33"/>
        <n v="186"/>
        <n v="300"/>
        <n v="141.15"/>
        <n v="153.72999999999999"/>
        <n v="102.57"/>
        <n v="155.75"/>
        <n v="239.4"/>
        <n v="210"/>
        <n v="111.2"/>
        <n v="102.04"/>
        <n v="102.55"/>
        <n v="338.71"/>
        <n v="9.31"/>
        <n v="7.24"/>
        <n v="11.27"/>
        <n v="15.41"/>
        <n v="28.47"/>
        <n v="21.43"/>
        <n v="18"/>
        <n v="17.899999999999999"/>
        <n v="103.52"/>
        <n v="132.6"/>
        <n v="103.34"/>
        <n v="129.63999999999999"/>
        <n v="101.11"/>
        <n v="102.33"/>
        <n v="110.24"/>
        <n v="106.24"/>
        <n v="116.75"/>
        <n v="146"/>
        <n v="143.19999999999999"/>
        <n v="105.04"/>
        <n v="103.98"/>
        <n v="109.67"/>
        <n v="128.91999999999999"/>
        <n v="150.75"/>
        <n v="110.97"/>
        <n v="59.66"/>
        <n v="89.67"/>
        <n v="4.0199999999999996"/>
        <n v="8.52"/>
        <n v="19.649999999999999"/>
        <n v="30.33"/>
        <n v="121.73"/>
        <n v="330"/>
        <n v="100.95"/>
        <n v="140.13"/>
        <n v="119.24"/>
        <n v="228"/>
        <n v="104.54"/>
        <n v="110.02"/>
        <n v="105.42"/>
        <n v="152.66999999999999"/>
        <n v="225"/>
        <n v="109.03"/>
        <n v="6500"/>
        <n v="8.7200000000000006"/>
        <n v="21.94"/>
        <n v="21.3"/>
        <n v="41.49"/>
        <n v="16.16"/>
        <n v="16.38"/>
        <n v="7.04"/>
        <n v="3.8"/>
        <n v="34.08"/>
        <n v="5.2"/>
        <n v="17.670000000000002"/>
        <n v="26.94"/>
        <n v="12.55"/>
        <n v="3.45"/>
        <n v="52.79"/>
        <n v="13.07"/>
        <n v="27.1"/>
        <n v="1.48"/>
        <n v="21.55"/>
        <n v="3.47"/>
        <n v="10.63"/>
        <n v="17.600000000000001"/>
        <n v="48.83"/>
        <n v="11.53"/>
        <n v="67.33"/>
        <n v="15.3"/>
        <n v="8.67"/>
        <n v="3.08"/>
        <n v="37.409999999999997"/>
        <n v="36.36"/>
        <n v="1.8"/>
        <n v="8.1300000000000008"/>
        <n v="12.03"/>
        <n v="15.27"/>
        <n v="13.02"/>
        <n v="15.74"/>
        <n v="43.83"/>
        <n v="86.14"/>
        <n v="12.2"/>
        <n v="35.64"/>
        <n v="15.77"/>
        <n v="24.29"/>
        <n v="32.049999999999997"/>
        <n v="3.21"/>
        <n v="6.3"/>
        <n v="24.12"/>
        <n v="7.47"/>
        <n v="21.1"/>
        <n v="78.099999999999994"/>
        <n v="47.69"/>
        <n v="10.7"/>
        <n v="1.83"/>
        <n v="4.08"/>
        <n v="34.799999999999997"/>
        <n v="6.33"/>
        <n v="9.76"/>
        <n v="37.75"/>
        <n v="2.13"/>
        <n v="4.18"/>
        <n v="5.41"/>
        <n v="35"/>
        <n v="16.57"/>
        <n v="57.2"/>
        <n v="16.510000000000002"/>
        <n v="10.050000000000001"/>
        <n v="24.19"/>
        <n v="7.6"/>
        <n v="16.670000000000002"/>
        <n v="69.56"/>
        <n v="7.17"/>
        <n v="28.05"/>
        <n v="6.83"/>
        <n v="25.7"/>
        <n v="36.85"/>
        <n v="47.05"/>
        <n v="11.43"/>
        <n v="12.04"/>
        <n v="37.5"/>
        <n v="17.649999999999999"/>
        <n v="37.53"/>
        <n v="22"/>
        <n v="17.62"/>
        <n v="53"/>
        <n v="22.14"/>
        <n v="2.5299999999999998"/>
        <n v="2.85"/>
        <n v="2.4500000000000002"/>
        <n v="19.25"/>
        <n v="60.9"/>
        <n v="34.4"/>
        <n v="16.5"/>
        <n v="26.73"/>
        <n v="28.8"/>
        <n v="21.69"/>
        <n v="10.8"/>
        <n v="4.8"/>
        <n v="1.1100000000000001"/>
        <n v="27.4"/>
        <n v="21.37"/>
        <n v="6.97"/>
        <n v="70.599999999999994"/>
        <n v="1.97"/>
        <n v="28.67"/>
        <n v="3.13"/>
      </sharedItems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3.15439502315" createdVersion="6" refreshedVersion="6" minRefreshableVersion="3" recordCount="2186" xr:uid="{1A9C5DDB-66EC-420F-B481-D4A7FDBD7DDC}">
  <cacheSource type="worksheet">
    <worksheetSource ref="A1:B1048576" sheet="Bonus Statistical Analysis"/>
  </cacheSource>
  <cacheFields count="2">
    <cacheField name="Outcome" numFmtId="0">
      <sharedItems containsBlank="1" count="2">
        <s v="successful"/>
        <m/>
      </sharedItems>
    </cacheField>
    <cacheField name="Backers Count" numFmtId="0">
      <sharedItems containsString="0" containsBlank="1" containsNumber="1" containsInteger="1" minValue="1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3.156999421299" createdVersion="6" refreshedVersion="6" minRefreshableVersion="3" recordCount="1536" xr:uid="{DEBAB165-1D5F-4598-A047-4A29F2DC785C}">
  <cacheSource type="worksheet">
    <worksheetSource ref="D1:E1048576" sheet="Bonus Statistical Analysis"/>
  </cacheSource>
  <cacheFields count="2">
    <cacheField name="Outcome" numFmtId="0">
      <sharedItems containsBlank="1" count="2">
        <s v="failed"/>
        <m/>
      </sharedItems>
    </cacheField>
    <cacheField name="Backets Counts" numFmtId="0">
      <sharedItems containsString="0" containsBlank="1" containsNumber="1" containsInteger="1" minValue="0" maxValue="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07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8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07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29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1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09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07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0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2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07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3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3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09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3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37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38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39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0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1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4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4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46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47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09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48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49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2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3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5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55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5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57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58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59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1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07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2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63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64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65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66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27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67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68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69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0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72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73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7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75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76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77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78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79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0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82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83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84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86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8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88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8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88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0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191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192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93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194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195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196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197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198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199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0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01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02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03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04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05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0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07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0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09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11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12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13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14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15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16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17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18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19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0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21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22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23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24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25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26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27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28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2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0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31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32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33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34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35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36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37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38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39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0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41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42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43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44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4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46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47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48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49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0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5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52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53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54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55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56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69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57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58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59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60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6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62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63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14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64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65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66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67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6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69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70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7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7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73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74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75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76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77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78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79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80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81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82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83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84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85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86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87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88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225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289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290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18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29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292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293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294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295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29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296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297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98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299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00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01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02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03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04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05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06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07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08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09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10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1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12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13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14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15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16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17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1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19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299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20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2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2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23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24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2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287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2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27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28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29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30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3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32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33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34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5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36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37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2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38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39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4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41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42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43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4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107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45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4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47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48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49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47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109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50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5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52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5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47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109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53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16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54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5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56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57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108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58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145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59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60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126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61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6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5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63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6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65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66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67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166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68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108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69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70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71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72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5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373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374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375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107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361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76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109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37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378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379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380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38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38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383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384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8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386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387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388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389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39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391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92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393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383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394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3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9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9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97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98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99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00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01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05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02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03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04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05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28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107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06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109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07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08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09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1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1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11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12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13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14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15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16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17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16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107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18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1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107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16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19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387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2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146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21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12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8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109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388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107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2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107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19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06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23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2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107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25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126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9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26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35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84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108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11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27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126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65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28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29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30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388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3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32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33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389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109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19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3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35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36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16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37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123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38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39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16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07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388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107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109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40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441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442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443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444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445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446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44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448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49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450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45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452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53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454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55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456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457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458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459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460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46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69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46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463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464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109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465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46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467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46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46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470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471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108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472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473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47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475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476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477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1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478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479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480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481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482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48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484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485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486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48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488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421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489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109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490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491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49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49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494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495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49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497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49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49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00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02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387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04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06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7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08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0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10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1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1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13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14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15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1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239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00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17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18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19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20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2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22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23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88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24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93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25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26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27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28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2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289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2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30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76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3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32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33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34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35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36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37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38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539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4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540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54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542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08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9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47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543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44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545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12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69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8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546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47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548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549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97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550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55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552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553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339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554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55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556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1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557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558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559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560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18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561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562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563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56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565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518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566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56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568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69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570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57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572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573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574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575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576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577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56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57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579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315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580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5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582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14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583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584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585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586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93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587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588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589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59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591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592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593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594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59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596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597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59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599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03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00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01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02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03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04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05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06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07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78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08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7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09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10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509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11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12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13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14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15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616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387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17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18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19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619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620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621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62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23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35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624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625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626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627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37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628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629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146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63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386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63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631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3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3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168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633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634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35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36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37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63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639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640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64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8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642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643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644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64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64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647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48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49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65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5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652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653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65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655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656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657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658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65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383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660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661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62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6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664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665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666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667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668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66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670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671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672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342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387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73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674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675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34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676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677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162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678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679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06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680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681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682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683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684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68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107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16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686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489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687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688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689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690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5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91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692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693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694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695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696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14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697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69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699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0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01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0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03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0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05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1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706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374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707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708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709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710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8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711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394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712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71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14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15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16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1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18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19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7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87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20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2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2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93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23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24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25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26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33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27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61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729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730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41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731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732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7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19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19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734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735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736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737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8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739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740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12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45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4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741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03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742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743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74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80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745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6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06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58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746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23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747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74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61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749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750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751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752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36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753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732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754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37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16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61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75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756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757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76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758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759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76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76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1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62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37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42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85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61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763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764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765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07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3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92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37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766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5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478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3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767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77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09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47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768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769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5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26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8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70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14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39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71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72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7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74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508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75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692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76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26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77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78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696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79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2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69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5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6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80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59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07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07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81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8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07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83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8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78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786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88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41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787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05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788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78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7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791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79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788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79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79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795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93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79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797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798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799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00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02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4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03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04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05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06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07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08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0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10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11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12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13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14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15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16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17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309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818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819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820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821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17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387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2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82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4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825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826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827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828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829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83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831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83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833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562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834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835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836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837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838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839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840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841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842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843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84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46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84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846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847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848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5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835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849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850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851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835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804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852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853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854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855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85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857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858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859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26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860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86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86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86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864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65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866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867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811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868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808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591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869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870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87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872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873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788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874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875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876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877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878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79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880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88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882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88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884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885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886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887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9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888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889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890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37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14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63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891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892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893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886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482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694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358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89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383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895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89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897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898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899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900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901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388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9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903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904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05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906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907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908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909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910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911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912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913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914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915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916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917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918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919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20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92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18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922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23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92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925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926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92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928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873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929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930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93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93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933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934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935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936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93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938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939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940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94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942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943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944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584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945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946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947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948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949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318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950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95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952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53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954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955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956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957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958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6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8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37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621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6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62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959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7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88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960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96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88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96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96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5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5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964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96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03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96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67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968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969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5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4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970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89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633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07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5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6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09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07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68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97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972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973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974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975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976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977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97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97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980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981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982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983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984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985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986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987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988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989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990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991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992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993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5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994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601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765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47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995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996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08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997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07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99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999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000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001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577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002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003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0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0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00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006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007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008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556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00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01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011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012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013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014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01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016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017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32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018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19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020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21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022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023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024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025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026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027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028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029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030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031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032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033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034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35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036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78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4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037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038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27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039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040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041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78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042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043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7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044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5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16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045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046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047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42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048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47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657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049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050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67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827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05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6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37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05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053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07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44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054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07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05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056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057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38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058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059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1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06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51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06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50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062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46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06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064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982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868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065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066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067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068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069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070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071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72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31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073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074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07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14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831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4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927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076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077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078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916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079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829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8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15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81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082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083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946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084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8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086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087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088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89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09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091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092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093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094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095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096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097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098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099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100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101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102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103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098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104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812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7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105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106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107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108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109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917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110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111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112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113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1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115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65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116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117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118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119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120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21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32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12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123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12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125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88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07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66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126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127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12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129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97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66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130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4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131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7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132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34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08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74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2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133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1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135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6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136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1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045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69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5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138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7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139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140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14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142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143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144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145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146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147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148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099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149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150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151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152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53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154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15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534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156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157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158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159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736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160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16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162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163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677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126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64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16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166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167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168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169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476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170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171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17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173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89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43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37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174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175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176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34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177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78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179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13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047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38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18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181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182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183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184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185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186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187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188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642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9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45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189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190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191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1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19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94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19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19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197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19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199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2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201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2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77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20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204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205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206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2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208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209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210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211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212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213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15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214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215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216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092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217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218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219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220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221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222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46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57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223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224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225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69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226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09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37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732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227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228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229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489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76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6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76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48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23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231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316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232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233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234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73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235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23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237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238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239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240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31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24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24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243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244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736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08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245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5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42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246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056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247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248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24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6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250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345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25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25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76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2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434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254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255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30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25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257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02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258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259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260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26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396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262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263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26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0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265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266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267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925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268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269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270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271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272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273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274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338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275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804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276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277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27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279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280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281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282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283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284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285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286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287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288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289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29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291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292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293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294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295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296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297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298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299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300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301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302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303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304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716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30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306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307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308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30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732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310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46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19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311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312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385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313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314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64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749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315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316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317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318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319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320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32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322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32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324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325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326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327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32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071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329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330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331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332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333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334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33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336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337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338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339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83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340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34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342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343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34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45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346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347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348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349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350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351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352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353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35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355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356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357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358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77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359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36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61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362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36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364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365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366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367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368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369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370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71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372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373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374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375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376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377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378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379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380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381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382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383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384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385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386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387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388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389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390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391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383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392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863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35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393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39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387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395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396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397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398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399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580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092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400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401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402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403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404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40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406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4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407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408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409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410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88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411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412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316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413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414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088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415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41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421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25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41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044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732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418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42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419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88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47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420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25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247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421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26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422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42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09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478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424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4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426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427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16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412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65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10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428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42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07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87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42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28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430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431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27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479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432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986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433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098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434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435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436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37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438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439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440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441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442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443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434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444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445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446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447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448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449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450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952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451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45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45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454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455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456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457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458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022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459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460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461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462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463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464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465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466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467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68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469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55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470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47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47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473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474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475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47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477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14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478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065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479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480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48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48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48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484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485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486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487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488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489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490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491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49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493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494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495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496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49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49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499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500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501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502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503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504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443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505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506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507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508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509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510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511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512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51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51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515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516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51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518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519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520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25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521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522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523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524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812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525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526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527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528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529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53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531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532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533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534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535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536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537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538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8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539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540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197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541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542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93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543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544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5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545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5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212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547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548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070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549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46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912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550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244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393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55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552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553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554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99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555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95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556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557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558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812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559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560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327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013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561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56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563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564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565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27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56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567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568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569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570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57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57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573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574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575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576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479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577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578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389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5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45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579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421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416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45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35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580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1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581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582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583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999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19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584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07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73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585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18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586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16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587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387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588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129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589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74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38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732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2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388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27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384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590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59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592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593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88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594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35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595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596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06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08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16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597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16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388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107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598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08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09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09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48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12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09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385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1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61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388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97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599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600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6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544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602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603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604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099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2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60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606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607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399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608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609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9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6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611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612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829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526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97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613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614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84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615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532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61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3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084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617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93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61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619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620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542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621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622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62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624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625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626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62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628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629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904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630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63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632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63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634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635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392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636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23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35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50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39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8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637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638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61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63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640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5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092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641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64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5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643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644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645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56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151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868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62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2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646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64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648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649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650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651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65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653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654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655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399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469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410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6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657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658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9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659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660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66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542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08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19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11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37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369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6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999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9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35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662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09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37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2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2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893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663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07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247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2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109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664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665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79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666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19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66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668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669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670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671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672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673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674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675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676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677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678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679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63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537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68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68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682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683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684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685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68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687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98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688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689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690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691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692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693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694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89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695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696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91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69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698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699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1700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477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19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701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605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97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702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170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1132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351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3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114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1704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705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73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1706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707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708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41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41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35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147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709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81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710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711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12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645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713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982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1714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1715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1716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1717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718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719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72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1721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107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119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168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35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1722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65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49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16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39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09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1723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3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994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387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109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692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1724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1725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119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12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72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727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533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728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729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2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730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731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73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733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734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735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331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73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737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541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738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0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73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740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741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742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1743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744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7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74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747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748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562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5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749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1750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751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1752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1753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754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755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1756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1757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4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758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759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760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761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762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489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763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764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76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766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77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767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97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27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4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62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65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479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768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999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769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74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770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89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771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772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773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774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240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846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03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775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776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66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777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77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779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78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781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782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78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15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784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785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786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60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787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80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868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788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6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789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790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922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791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792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40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864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793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724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794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232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403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873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795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796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83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797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798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645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851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799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80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801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05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83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47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19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80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03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88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19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80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998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805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806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227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807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38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808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09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84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1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25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810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811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81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704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813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042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814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09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61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815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993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428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816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817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81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819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47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42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820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750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96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821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37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378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822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823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82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825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387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6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826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47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827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828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0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07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09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829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830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6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09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83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832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833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83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83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836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837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629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799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904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838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839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840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804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84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64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099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842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532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25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84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844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09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845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19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5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846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09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16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847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84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739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849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850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14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85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583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852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853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854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855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856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804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857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804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2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926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858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537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55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859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860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861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15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862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863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864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865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8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866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59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867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868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869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870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87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872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143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873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87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875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876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877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878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66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879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1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796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8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66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881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882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883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884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885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886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887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888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889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853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890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459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891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415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77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89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893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89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895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896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952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89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898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899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900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901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90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903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604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904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532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905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906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907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908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90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910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299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804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911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739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69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07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6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825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739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912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913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914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1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915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16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45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916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424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917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6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6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41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918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919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92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48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63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6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47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056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921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27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999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77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74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922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306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923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924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925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08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02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926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92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928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929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930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59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931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1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932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933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93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896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73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93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1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936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937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91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89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938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5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7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732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07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77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93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940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09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941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942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87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943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944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099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94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946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947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9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948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949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950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951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952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97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953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954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955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95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9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57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958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98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339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2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84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959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960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552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961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962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963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96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96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966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4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802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77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967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968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969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970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971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972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973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854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842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854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506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974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975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976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977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978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66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979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980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2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98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18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98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09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589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983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72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984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985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852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622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98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987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988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443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64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8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625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891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3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989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990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710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991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992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7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948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904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993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556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994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995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996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997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998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20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548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612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999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568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459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000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566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001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002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749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003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004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612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093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8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38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005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60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006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111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007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008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009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010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01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65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012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13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77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700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014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3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532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065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580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724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015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93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93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016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65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6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646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017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77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018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78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019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55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788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020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02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022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72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98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023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024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063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82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025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197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699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02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027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22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028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02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030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7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031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22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03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03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218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034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035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036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868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037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038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79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099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93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217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039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580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040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225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46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041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042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043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030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044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045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046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946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047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048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049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580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859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29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724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868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050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05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052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053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806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054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05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056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057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15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058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25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75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59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113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059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060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061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062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063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852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2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064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2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065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066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053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611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067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65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77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068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829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240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789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069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482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070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071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072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690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89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533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073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074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075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591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076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26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93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077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078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723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648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724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852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53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415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079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080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08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92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082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0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08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084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874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724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085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086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02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238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690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087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068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088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379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812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089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090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790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09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092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09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68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55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094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095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853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096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097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098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099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100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101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102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103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104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528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77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105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106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107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78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108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09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392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109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110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111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112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997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113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114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115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15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72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116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61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117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118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119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120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12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569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59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008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122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123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12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06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8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125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126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127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12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868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129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673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088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130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131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3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804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537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795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08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133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532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134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100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135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136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137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13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139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140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331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03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574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52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53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537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232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60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043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141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65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142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852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143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789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144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14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146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019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147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148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149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150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15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655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85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8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724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77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152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153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723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782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154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155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156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61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157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111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158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159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599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407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812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16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103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724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048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625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16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162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071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163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16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494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165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403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166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48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709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991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167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071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168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169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542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093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129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60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09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170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38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171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172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173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174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44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09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3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175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17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5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177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4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797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178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179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84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532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180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7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148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18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513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182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18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852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184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466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8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2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855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082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185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147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16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63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186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187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188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18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190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18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2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862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063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191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192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193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55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154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099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194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4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72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092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862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195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19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017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197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198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199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059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200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98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01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065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948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202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203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088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204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205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030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48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206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207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208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20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088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210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211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25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212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21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214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56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7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215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216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17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217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65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25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13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19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218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65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219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071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220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21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222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878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223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224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364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225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75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78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226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725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227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946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790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2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0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228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229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230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23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211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232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802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233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234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05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7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584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056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235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19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766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09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236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42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237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78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238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23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09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45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24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246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241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242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466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243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244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245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246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92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89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247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248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804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099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249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573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250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251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91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03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849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252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18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040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3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650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246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253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254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255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256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257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420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736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258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259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260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261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262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8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08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5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16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6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263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65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1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264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47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07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08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265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827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266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8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267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813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8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8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174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26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269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47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270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27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590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819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27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27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47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274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275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70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589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948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595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276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08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277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278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27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280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62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281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282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07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25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283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61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88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284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948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285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286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28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25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3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19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288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6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07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289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136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290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291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29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5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417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293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999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3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737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294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77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09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5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295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08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296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11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579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46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297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298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770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35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29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729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300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45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43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30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302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09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30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5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304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305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216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306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38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307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308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296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309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310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311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31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38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313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07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999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314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315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316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3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38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310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594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318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88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34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07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999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4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80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319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320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14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750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28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595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321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595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322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589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47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323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32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4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325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3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27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32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328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3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330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2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116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46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7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331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6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360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40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332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45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333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334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335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336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337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338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16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339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340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044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341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129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2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342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19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343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344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69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89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345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346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997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2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289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65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34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361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539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34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349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386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88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6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47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82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8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3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35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351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25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352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353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354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05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355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356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357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1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388"/>
    <n v="1"/>
    <s v="theater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n v="182"/>
  </r>
  <r>
    <x v="0"/>
    <n v="79"/>
  </r>
  <r>
    <x v="0"/>
    <n v="35"/>
  </r>
  <r>
    <x v="0"/>
    <n v="150"/>
  </r>
  <r>
    <x v="0"/>
    <n v="284"/>
  </r>
  <r>
    <x v="0"/>
    <n v="47"/>
  </r>
  <r>
    <x v="0"/>
    <n v="58"/>
  </r>
  <r>
    <x v="0"/>
    <n v="57"/>
  </r>
  <r>
    <x v="0"/>
    <n v="12"/>
  </r>
  <r>
    <x v="0"/>
    <n v="20"/>
  </r>
  <r>
    <x v="0"/>
    <n v="19"/>
  </r>
  <r>
    <x v="0"/>
    <n v="75"/>
  </r>
  <r>
    <x v="0"/>
    <n v="827"/>
  </r>
  <r>
    <x v="0"/>
    <n v="51"/>
  </r>
  <r>
    <x v="0"/>
    <n v="41"/>
  </r>
  <r>
    <x v="0"/>
    <n v="98"/>
  </r>
  <r>
    <x v="0"/>
    <n v="70"/>
  </r>
  <r>
    <x v="0"/>
    <n v="36"/>
  </r>
  <r>
    <x v="0"/>
    <n v="342"/>
  </r>
  <r>
    <x v="0"/>
    <n v="22"/>
  </r>
  <r>
    <x v="0"/>
    <n v="25"/>
  </r>
  <r>
    <x v="0"/>
    <n v="101"/>
  </r>
  <r>
    <x v="0"/>
    <n v="8"/>
  </r>
  <r>
    <x v="0"/>
    <n v="23"/>
  </r>
  <r>
    <x v="0"/>
    <n v="574"/>
  </r>
  <r>
    <x v="0"/>
    <n v="14"/>
  </r>
  <r>
    <x v="0"/>
    <n v="19"/>
  </r>
  <r>
    <x v="0"/>
    <n v="150"/>
  </r>
  <r>
    <x v="0"/>
    <n v="71"/>
  </r>
  <r>
    <x v="0"/>
    <n v="117"/>
  </r>
  <r>
    <x v="0"/>
    <n v="53"/>
  </r>
  <r>
    <x v="0"/>
    <n v="1"/>
  </r>
  <r>
    <x v="0"/>
    <n v="89"/>
  </r>
  <r>
    <x v="0"/>
    <n v="64"/>
  </r>
  <r>
    <x v="0"/>
    <n v="68"/>
  </r>
  <r>
    <x v="0"/>
    <n v="28"/>
  </r>
  <r>
    <x v="0"/>
    <n v="44"/>
  </r>
  <r>
    <x v="0"/>
    <n v="253"/>
  </r>
  <r>
    <x v="0"/>
    <n v="66"/>
  </r>
  <r>
    <x v="0"/>
    <n v="217"/>
  </r>
  <r>
    <x v="0"/>
    <n v="16"/>
  </r>
  <r>
    <x v="0"/>
    <n v="19"/>
  </r>
  <r>
    <x v="0"/>
    <n v="169"/>
  </r>
  <r>
    <x v="0"/>
    <n v="263"/>
  </r>
  <r>
    <x v="0"/>
    <n v="15"/>
  </r>
  <r>
    <x v="0"/>
    <n v="61"/>
  </r>
  <r>
    <x v="0"/>
    <n v="45"/>
  </r>
  <r>
    <x v="0"/>
    <n v="70"/>
  </r>
  <r>
    <x v="0"/>
    <n v="38"/>
  </r>
  <r>
    <x v="0"/>
    <n v="87"/>
  </r>
  <r>
    <x v="0"/>
    <n v="22"/>
  </r>
  <r>
    <x v="0"/>
    <n v="119"/>
  </r>
  <r>
    <x v="0"/>
    <n v="52"/>
  </r>
  <r>
    <x v="0"/>
    <n v="117"/>
  </r>
  <r>
    <x v="0"/>
    <n v="52"/>
  </r>
  <r>
    <x v="0"/>
    <n v="86"/>
  </r>
  <r>
    <x v="0"/>
    <n v="174"/>
  </r>
  <r>
    <x v="0"/>
    <n v="69"/>
  </r>
  <r>
    <x v="0"/>
    <n v="75"/>
  </r>
  <r>
    <x v="0"/>
    <n v="33"/>
  </r>
  <r>
    <x v="0"/>
    <n v="108"/>
  </r>
  <r>
    <x v="0"/>
    <n v="23"/>
  </r>
  <r>
    <x v="0"/>
    <n v="48"/>
  </r>
  <r>
    <x v="0"/>
    <n v="64"/>
  </r>
  <r>
    <x v="0"/>
    <n v="24"/>
  </r>
  <r>
    <x v="0"/>
    <n v="57"/>
  </r>
  <r>
    <x v="0"/>
    <n v="26"/>
  </r>
  <r>
    <x v="0"/>
    <n v="20"/>
  </r>
  <r>
    <x v="0"/>
    <n v="36"/>
  </r>
  <r>
    <x v="0"/>
    <n v="178"/>
  </r>
  <r>
    <x v="0"/>
    <n v="17"/>
  </r>
  <r>
    <x v="0"/>
    <n v="32"/>
  </r>
  <r>
    <x v="0"/>
    <n v="41"/>
  </r>
  <r>
    <x v="0"/>
    <n v="18"/>
  </r>
  <r>
    <x v="0"/>
    <n v="29"/>
  </r>
  <r>
    <x v="0"/>
    <n v="47"/>
  </r>
  <r>
    <x v="0"/>
    <n v="15"/>
  </r>
  <r>
    <x v="0"/>
    <n v="26"/>
  </r>
  <r>
    <x v="0"/>
    <n v="35"/>
  </r>
  <r>
    <x v="0"/>
    <n v="41"/>
  </r>
  <r>
    <x v="0"/>
    <n v="47"/>
  </r>
  <r>
    <x v="0"/>
    <n v="28"/>
  </r>
  <r>
    <x v="0"/>
    <n v="100"/>
  </r>
  <r>
    <x v="0"/>
    <n v="13"/>
  </r>
  <r>
    <x v="0"/>
    <n v="7"/>
  </r>
  <r>
    <x v="0"/>
    <n v="21"/>
  </r>
  <r>
    <x v="0"/>
    <n v="17"/>
  </r>
  <r>
    <x v="0"/>
    <n v="25"/>
  </r>
  <r>
    <x v="0"/>
    <n v="60"/>
  </r>
  <r>
    <x v="0"/>
    <n v="56"/>
  </r>
  <r>
    <x v="0"/>
    <n v="16"/>
  </r>
  <r>
    <x v="0"/>
    <n v="46"/>
  </r>
  <r>
    <x v="0"/>
    <n v="43"/>
  </r>
  <r>
    <x v="0"/>
    <n v="15"/>
  </r>
  <r>
    <x v="0"/>
    <n v="12"/>
  </r>
  <r>
    <x v="0"/>
    <n v="21"/>
  </r>
  <r>
    <x v="0"/>
    <n v="34"/>
  </r>
  <r>
    <x v="0"/>
    <n v="8"/>
  </r>
  <r>
    <x v="0"/>
    <n v="60"/>
  </r>
  <r>
    <x v="0"/>
    <n v="39"/>
  </r>
  <r>
    <x v="0"/>
    <n v="26"/>
  </r>
  <r>
    <x v="0"/>
    <n v="35"/>
  </r>
  <r>
    <x v="0"/>
    <n v="65"/>
  </r>
  <r>
    <x v="0"/>
    <n v="49"/>
  </r>
  <r>
    <x v="0"/>
    <n v="10"/>
  </r>
  <r>
    <x v="0"/>
    <n v="60"/>
  </r>
  <r>
    <x v="0"/>
    <n v="27"/>
  </r>
  <r>
    <x v="0"/>
    <n v="69"/>
  </r>
  <r>
    <x v="0"/>
    <n v="47"/>
  </r>
  <r>
    <x v="0"/>
    <n v="47"/>
  </r>
  <r>
    <x v="0"/>
    <n v="26"/>
  </r>
  <r>
    <x v="0"/>
    <n v="53"/>
  </r>
  <r>
    <x v="0"/>
    <n v="81"/>
  </r>
  <r>
    <x v="0"/>
    <n v="78"/>
  </r>
  <r>
    <x v="0"/>
    <n v="35"/>
  </r>
  <r>
    <x v="0"/>
    <n v="22"/>
  </r>
  <r>
    <x v="0"/>
    <n v="57"/>
  </r>
  <r>
    <x v="0"/>
    <n v="27"/>
  </r>
  <r>
    <x v="0"/>
    <n v="39"/>
  </r>
  <r>
    <x v="0"/>
    <n v="37"/>
  </r>
  <r>
    <x v="0"/>
    <n v="137"/>
  </r>
  <r>
    <x v="0"/>
    <n v="376"/>
  </r>
  <r>
    <x v="0"/>
    <n v="202"/>
  </r>
  <r>
    <x v="0"/>
    <n v="328"/>
  </r>
  <r>
    <x v="0"/>
    <n v="84"/>
  </r>
  <r>
    <x v="0"/>
    <n v="96"/>
  </r>
  <r>
    <x v="0"/>
    <n v="223"/>
  </r>
  <r>
    <x v="0"/>
    <n v="62"/>
  </r>
  <r>
    <x v="0"/>
    <n v="146"/>
  </r>
  <r>
    <x v="0"/>
    <n v="235"/>
  </r>
  <r>
    <x v="0"/>
    <n v="437"/>
  </r>
  <r>
    <x v="0"/>
    <n v="77"/>
  </r>
  <r>
    <x v="0"/>
    <n v="108"/>
  </r>
  <r>
    <x v="0"/>
    <n v="7"/>
  </r>
  <r>
    <x v="0"/>
    <n v="314"/>
  </r>
  <r>
    <x v="0"/>
    <n v="188"/>
  </r>
  <r>
    <x v="0"/>
    <n v="275"/>
  </r>
  <r>
    <x v="0"/>
    <n v="560"/>
  </r>
  <r>
    <x v="0"/>
    <n v="688"/>
  </r>
  <r>
    <x v="0"/>
    <n v="942"/>
  </r>
  <r>
    <x v="0"/>
    <n v="88"/>
  </r>
  <r>
    <x v="0"/>
    <n v="220"/>
  </r>
  <r>
    <x v="0"/>
    <n v="145"/>
  </r>
  <r>
    <x v="0"/>
    <n v="963"/>
  </r>
  <r>
    <x v="0"/>
    <n v="91"/>
  </r>
  <r>
    <x v="0"/>
    <n v="58"/>
  </r>
  <r>
    <x v="0"/>
    <n v="36"/>
  </r>
  <r>
    <x v="0"/>
    <n v="165"/>
  </r>
  <r>
    <x v="0"/>
    <n v="111"/>
  </r>
  <r>
    <x v="0"/>
    <n v="1596"/>
  </r>
  <r>
    <x v="0"/>
    <n v="61"/>
  </r>
  <r>
    <x v="0"/>
    <n v="287"/>
  </r>
  <r>
    <x v="0"/>
    <n v="65"/>
  </r>
  <r>
    <x v="0"/>
    <n v="118"/>
  </r>
  <r>
    <x v="0"/>
    <n v="113"/>
  </r>
  <r>
    <x v="0"/>
    <n v="332"/>
  </r>
  <r>
    <x v="0"/>
    <n v="62"/>
  </r>
  <r>
    <x v="0"/>
    <n v="951"/>
  </r>
  <r>
    <x v="0"/>
    <n v="415"/>
  </r>
  <r>
    <x v="0"/>
    <n v="305"/>
  </r>
  <r>
    <x v="0"/>
    <n v="2139"/>
  </r>
  <r>
    <x v="0"/>
    <n v="79"/>
  </r>
  <r>
    <x v="0"/>
    <n v="179"/>
  </r>
  <r>
    <x v="0"/>
    <n v="202"/>
  </r>
  <r>
    <x v="0"/>
    <n v="760"/>
  </r>
  <r>
    <x v="0"/>
    <n v="563"/>
  </r>
  <r>
    <x v="0"/>
    <n v="135"/>
  </r>
  <r>
    <x v="0"/>
    <n v="290"/>
  </r>
  <r>
    <x v="0"/>
    <n v="447"/>
  </r>
  <r>
    <x v="0"/>
    <n v="232"/>
  </r>
  <r>
    <x v="0"/>
    <n v="168"/>
  </r>
  <r>
    <x v="0"/>
    <n v="128"/>
  </r>
  <r>
    <x v="0"/>
    <n v="493"/>
  </r>
  <r>
    <x v="0"/>
    <n v="131"/>
  </r>
  <r>
    <x v="0"/>
    <n v="50"/>
  </r>
  <r>
    <x v="0"/>
    <n v="665"/>
  </r>
  <r>
    <x v="0"/>
    <n v="129"/>
  </r>
  <r>
    <x v="0"/>
    <n v="142"/>
  </r>
  <r>
    <x v="0"/>
    <n v="2436"/>
  </r>
  <r>
    <x v="0"/>
    <n v="244"/>
  </r>
  <r>
    <x v="0"/>
    <n v="298"/>
  </r>
  <r>
    <x v="0"/>
    <n v="251"/>
  </r>
  <r>
    <x v="0"/>
    <n v="108"/>
  </r>
  <r>
    <x v="0"/>
    <n v="82"/>
  </r>
  <r>
    <x v="0"/>
    <n v="74"/>
  </r>
  <r>
    <x v="0"/>
    <n v="189"/>
  </r>
  <r>
    <x v="0"/>
    <n v="80"/>
  </r>
  <r>
    <x v="0"/>
    <n v="576"/>
  </r>
  <r>
    <x v="0"/>
    <n v="202"/>
  </r>
  <r>
    <x v="0"/>
    <n v="238"/>
  </r>
  <r>
    <x v="0"/>
    <n v="36"/>
  </r>
  <r>
    <x v="0"/>
    <n v="150"/>
  </r>
  <r>
    <x v="0"/>
    <n v="146"/>
  </r>
  <r>
    <x v="0"/>
    <n v="222"/>
  </r>
  <r>
    <x v="0"/>
    <n v="120"/>
  </r>
  <r>
    <x v="0"/>
    <n v="126"/>
  </r>
  <r>
    <x v="0"/>
    <n v="158"/>
  </r>
  <r>
    <x v="0"/>
    <n v="316"/>
  </r>
  <r>
    <x v="0"/>
    <n v="284"/>
  </r>
  <r>
    <x v="0"/>
    <n v="51"/>
  </r>
  <r>
    <x v="0"/>
    <n v="158"/>
  </r>
  <r>
    <x v="0"/>
    <n v="337"/>
  </r>
  <r>
    <x v="0"/>
    <n v="186"/>
  </r>
  <r>
    <x v="0"/>
    <n v="58"/>
  </r>
  <r>
    <x v="0"/>
    <n v="82"/>
  </r>
  <r>
    <x v="0"/>
    <n v="736"/>
  </r>
  <r>
    <x v="0"/>
    <n v="1151"/>
  </r>
  <r>
    <x v="0"/>
    <n v="34"/>
  </r>
  <r>
    <x v="0"/>
    <n v="498"/>
  </r>
  <r>
    <x v="0"/>
    <n v="167"/>
  </r>
  <r>
    <x v="0"/>
    <n v="340"/>
  </r>
  <r>
    <x v="0"/>
    <n v="438"/>
  </r>
  <r>
    <x v="0"/>
    <n v="555"/>
  </r>
  <r>
    <x v="0"/>
    <n v="266"/>
  </r>
  <r>
    <x v="0"/>
    <n v="69"/>
  </r>
  <r>
    <x v="0"/>
    <n v="80"/>
  </r>
  <r>
    <x v="0"/>
    <n v="493"/>
  </r>
  <r>
    <x v="0"/>
    <n v="31"/>
  </r>
  <r>
    <x v="0"/>
    <n v="236"/>
  </r>
  <r>
    <x v="0"/>
    <n v="89"/>
  </r>
  <r>
    <x v="0"/>
    <n v="299"/>
  </r>
  <r>
    <x v="0"/>
    <n v="55"/>
  </r>
  <r>
    <x v="0"/>
    <n v="325"/>
  </r>
  <r>
    <x v="0"/>
    <n v="524"/>
  </r>
  <r>
    <x v="0"/>
    <n v="285"/>
  </r>
  <r>
    <x v="0"/>
    <n v="179"/>
  </r>
  <r>
    <x v="0"/>
    <n v="188"/>
  </r>
  <r>
    <x v="0"/>
    <n v="379"/>
  </r>
  <r>
    <x v="0"/>
    <n v="119"/>
  </r>
  <r>
    <x v="0"/>
    <n v="167"/>
  </r>
  <r>
    <x v="0"/>
    <n v="221"/>
  </r>
  <r>
    <x v="0"/>
    <n v="964"/>
  </r>
  <r>
    <x v="0"/>
    <n v="286"/>
  </r>
  <r>
    <x v="0"/>
    <n v="613"/>
  </r>
  <r>
    <x v="0"/>
    <n v="29"/>
  </r>
  <r>
    <x v="0"/>
    <n v="165"/>
  </r>
  <r>
    <x v="0"/>
    <n v="97"/>
  </r>
  <r>
    <x v="0"/>
    <n v="303"/>
  </r>
  <r>
    <x v="0"/>
    <n v="267"/>
  </r>
  <r>
    <x v="0"/>
    <n v="302"/>
  </r>
  <r>
    <x v="0"/>
    <n v="87"/>
  </r>
  <r>
    <x v="0"/>
    <n v="354"/>
  </r>
  <r>
    <x v="0"/>
    <n v="86"/>
  </r>
  <r>
    <x v="0"/>
    <n v="26"/>
  </r>
  <r>
    <x v="0"/>
    <n v="113"/>
  </r>
  <r>
    <x v="0"/>
    <n v="65"/>
  </r>
  <r>
    <x v="0"/>
    <n v="134"/>
  </r>
  <r>
    <x v="0"/>
    <n v="119"/>
  </r>
  <r>
    <x v="0"/>
    <n v="159"/>
  </r>
  <r>
    <x v="0"/>
    <n v="167"/>
  </r>
  <r>
    <x v="0"/>
    <n v="43"/>
  </r>
  <r>
    <x v="0"/>
    <n v="1062"/>
  </r>
  <r>
    <x v="0"/>
    <n v="9"/>
  </r>
  <r>
    <x v="0"/>
    <n v="89"/>
  </r>
  <r>
    <x v="0"/>
    <n v="174"/>
  </r>
  <r>
    <x v="0"/>
    <n v="14"/>
  </r>
  <r>
    <x v="0"/>
    <n v="48"/>
  </r>
  <r>
    <x v="0"/>
    <n v="133"/>
  </r>
  <r>
    <x v="0"/>
    <n v="83"/>
  </r>
  <r>
    <x v="0"/>
    <n v="149"/>
  </r>
  <r>
    <x v="0"/>
    <n v="49"/>
  </r>
  <r>
    <x v="0"/>
    <n v="251"/>
  </r>
  <r>
    <x v="0"/>
    <n v="22"/>
  </r>
  <r>
    <x v="0"/>
    <n v="48"/>
  </r>
  <r>
    <x v="0"/>
    <n v="383"/>
  </r>
  <r>
    <x v="0"/>
    <n v="237"/>
  </r>
  <r>
    <x v="0"/>
    <n v="13"/>
  </r>
  <r>
    <x v="0"/>
    <n v="562"/>
  </r>
  <r>
    <x v="0"/>
    <n v="71"/>
  </r>
  <r>
    <x v="0"/>
    <n v="1510"/>
  </r>
  <r>
    <x v="0"/>
    <n v="14"/>
  </r>
  <r>
    <x v="0"/>
    <n v="193"/>
  </r>
  <r>
    <x v="0"/>
    <n v="206"/>
  </r>
  <r>
    <x v="0"/>
    <n v="351"/>
  </r>
  <r>
    <x v="0"/>
    <n v="50"/>
  </r>
  <r>
    <x v="0"/>
    <n v="184"/>
  </r>
  <r>
    <x v="0"/>
    <n v="196"/>
  </r>
  <r>
    <x v="0"/>
    <n v="229"/>
  </r>
  <r>
    <x v="0"/>
    <n v="67"/>
  </r>
  <r>
    <x v="0"/>
    <n v="95"/>
  </r>
  <r>
    <x v="0"/>
    <n v="62"/>
  </r>
  <r>
    <x v="0"/>
    <n v="73"/>
  </r>
  <r>
    <x v="0"/>
    <n v="43"/>
  </r>
  <r>
    <x v="0"/>
    <n v="70"/>
  </r>
  <r>
    <x v="0"/>
    <n v="271"/>
  </r>
  <r>
    <x v="0"/>
    <n v="55"/>
  </r>
  <r>
    <x v="0"/>
    <n v="35"/>
  </r>
  <r>
    <x v="0"/>
    <n v="22"/>
  </r>
  <r>
    <x v="0"/>
    <n v="38"/>
  </r>
  <r>
    <x v="0"/>
    <n v="15"/>
  </r>
  <r>
    <x v="0"/>
    <n v="7"/>
  </r>
  <r>
    <x v="0"/>
    <n v="241"/>
  </r>
  <r>
    <x v="0"/>
    <n v="55"/>
  </r>
  <r>
    <x v="0"/>
    <n v="171"/>
  </r>
  <r>
    <x v="0"/>
    <n v="208"/>
  </r>
  <r>
    <x v="0"/>
    <n v="21"/>
  </r>
  <r>
    <x v="0"/>
    <n v="25"/>
  </r>
  <r>
    <x v="0"/>
    <n v="52"/>
  </r>
  <r>
    <x v="0"/>
    <n v="104"/>
  </r>
  <r>
    <x v="0"/>
    <n v="73"/>
  </r>
  <r>
    <x v="0"/>
    <n v="34"/>
  </r>
  <r>
    <x v="0"/>
    <n v="56"/>
  </r>
  <r>
    <x v="0"/>
    <n v="31"/>
  </r>
  <r>
    <x v="0"/>
    <n v="84"/>
  </r>
  <r>
    <x v="0"/>
    <n v="130"/>
  </r>
  <r>
    <x v="0"/>
    <n v="12"/>
  </r>
  <r>
    <x v="0"/>
    <n v="23"/>
  </r>
  <r>
    <x v="0"/>
    <n v="158"/>
  </r>
  <r>
    <x v="0"/>
    <n v="30"/>
  </r>
  <r>
    <x v="0"/>
    <n v="18"/>
  </r>
  <r>
    <x v="0"/>
    <n v="29"/>
  </r>
  <r>
    <x v="0"/>
    <n v="31"/>
  </r>
  <r>
    <x v="0"/>
    <n v="173"/>
  </r>
  <r>
    <x v="0"/>
    <n v="17"/>
  </r>
  <r>
    <x v="0"/>
    <n v="48"/>
  </r>
  <r>
    <x v="0"/>
    <n v="59"/>
  </r>
  <r>
    <x v="0"/>
    <n v="39"/>
  </r>
  <r>
    <x v="0"/>
    <n v="59"/>
  </r>
  <r>
    <x v="0"/>
    <n v="60"/>
  </r>
  <r>
    <x v="0"/>
    <n v="20"/>
  </r>
  <r>
    <x v="0"/>
    <n v="2"/>
  </r>
  <r>
    <x v="0"/>
    <n v="315"/>
  </r>
  <r>
    <x v="0"/>
    <n v="2174"/>
  </r>
  <r>
    <x v="0"/>
    <n v="152"/>
  </r>
  <r>
    <x v="0"/>
    <n v="1021"/>
  </r>
  <r>
    <x v="0"/>
    <n v="237"/>
  </r>
  <r>
    <x v="0"/>
    <n v="27"/>
  </r>
  <r>
    <x v="0"/>
    <n v="17"/>
  </r>
  <r>
    <x v="0"/>
    <n v="27"/>
  </r>
  <r>
    <x v="0"/>
    <n v="82"/>
  </r>
  <r>
    <x v="0"/>
    <n v="48"/>
  </r>
  <r>
    <x v="0"/>
    <n v="105"/>
  </r>
  <r>
    <x v="0"/>
    <n v="28"/>
  </r>
  <r>
    <x v="0"/>
    <n v="1107"/>
  </r>
  <r>
    <x v="0"/>
    <n v="1013"/>
  </r>
  <r>
    <x v="0"/>
    <n v="274"/>
  </r>
  <r>
    <x v="0"/>
    <n v="87"/>
  </r>
  <r>
    <x v="0"/>
    <n v="99"/>
  </r>
  <r>
    <x v="0"/>
    <n v="276"/>
  </r>
  <r>
    <x v="0"/>
    <n v="21"/>
  </r>
  <r>
    <x v="0"/>
    <n v="41"/>
  </r>
  <r>
    <x v="0"/>
    <n v="119"/>
  </r>
  <r>
    <x v="0"/>
    <n v="153"/>
  </r>
  <r>
    <x v="0"/>
    <n v="100"/>
  </r>
  <r>
    <x v="0"/>
    <n v="143"/>
  </r>
  <r>
    <x v="0"/>
    <n v="140"/>
  </r>
  <r>
    <x v="0"/>
    <n v="35"/>
  </r>
  <r>
    <x v="0"/>
    <n v="149"/>
  </r>
  <r>
    <x v="0"/>
    <n v="130"/>
  </r>
  <r>
    <x v="0"/>
    <n v="120"/>
  </r>
  <r>
    <x v="0"/>
    <n v="265"/>
  </r>
  <r>
    <x v="0"/>
    <n v="71"/>
  </r>
  <r>
    <x v="0"/>
    <n v="13"/>
  </r>
  <r>
    <x v="0"/>
    <n v="169"/>
  </r>
  <r>
    <x v="0"/>
    <n v="57"/>
  </r>
  <r>
    <x v="0"/>
    <n v="229"/>
  </r>
  <r>
    <x v="0"/>
    <n v="108"/>
  </r>
  <r>
    <x v="0"/>
    <n v="108"/>
  </r>
  <r>
    <x v="0"/>
    <n v="41"/>
  </r>
  <r>
    <x v="0"/>
    <n v="139"/>
  </r>
  <r>
    <x v="0"/>
    <n v="19"/>
  </r>
  <r>
    <x v="0"/>
    <n v="94"/>
  </r>
  <r>
    <x v="0"/>
    <n v="23"/>
  </r>
  <r>
    <x v="0"/>
    <n v="15"/>
  </r>
  <r>
    <x v="0"/>
    <n v="62"/>
  </r>
  <r>
    <x v="0"/>
    <n v="74"/>
  </r>
  <r>
    <x v="0"/>
    <n v="97"/>
  </r>
  <r>
    <x v="0"/>
    <n v="55"/>
  </r>
  <r>
    <x v="0"/>
    <n v="44"/>
  </r>
  <r>
    <x v="0"/>
    <n v="110"/>
  </r>
  <r>
    <x v="0"/>
    <n v="59"/>
  </r>
  <r>
    <x v="0"/>
    <n v="62"/>
  </r>
  <r>
    <x v="0"/>
    <n v="105"/>
  </r>
  <r>
    <x v="0"/>
    <n v="26"/>
  </r>
  <r>
    <x v="0"/>
    <n v="49"/>
  </r>
  <r>
    <x v="0"/>
    <n v="68"/>
  </r>
  <r>
    <x v="0"/>
    <n v="22"/>
  </r>
  <r>
    <x v="0"/>
    <n v="18"/>
  </r>
  <r>
    <x v="0"/>
    <n v="19"/>
  </r>
  <r>
    <x v="0"/>
    <n v="99"/>
  </r>
  <r>
    <x v="0"/>
    <n v="27"/>
  </r>
  <r>
    <x v="0"/>
    <n v="25"/>
  </r>
  <r>
    <x v="0"/>
    <n v="14"/>
  </r>
  <r>
    <x v="0"/>
    <n v="35"/>
  </r>
  <r>
    <x v="0"/>
    <n v="10"/>
  </r>
  <r>
    <x v="0"/>
    <n v="29"/>
  </r>
  <r>
    <x v="0"/>
    <n v="44"/>
  </r>
  <r>
    <x v="0"/>
    <n v="17"/>
  </r>
  <r>
    <x v="0"/>
    <n v="34"/>
  </r>
  <r>
    <x v="0"/>
    <n v="14"/>
  </r>
  <r>
    <x v="0"/>
    <n v="156"/>
  </r>
  <r>
    <x v="0"/>
    <n v="128"/>
  </r>
  <r>
    <x v="0"/>
    <n v="60"/>
  </r>
  <r>
    <x v="0"/>
    <n v="32"/>
  </r>
  <r>
    <x v="0"/>
    <n v="53"/>
  </r>
  <r>
    <x v="0"/>
    <n v="184"/>
  </r>
  <r>
    <x v="0"/>
    <n v="90"/>
  </r>
  <r>
    <x v="0"/>
    <n v="71"/>
  </r>
  <r>
    <x v="0"/>
    <n v="87"/>
  </r>
  <r>
    <x v="0"/>
    <n v="28"/>
  </r>
  <r>
    <x v="0"/>
    <n v="56"/>
  </r>
  <r>
    <x v="0"/>
    <n v="51"/>
  </r>
  <r>
    <x v="0"/>
    <n v="75"/>
  </r>
  <r>
    <x v="0"/>
    <n v="38"/>
  </r>
  <r>
    <x v="0"/>
    <n v="18"/>
  </r>
  <r>
    <x v="0"/>
    <n v="54"/>
  </r>
  <r>
    <x v="0"/>
    <n v="71"/>
  </r>
  <r>
    <x v="0"/>
    <n v="57"/>
  </r>
  <r>
    <x v="0"/>
    <n v="43"/>
  </r>
  <r>
    <x v="0"/>
    <n v="52"/>
  </r>
  <r>
    <x v="0"/>
    <n v="27"/>
  </r>
  <r>
    <x v="0"/>
    <n v="12"/>
  </r>
  <r>
    <x v="0"/>
    <n v="33"/>
  </r>
  <r>
    <x v="0"/>
    <n v="96"/>
  </r>
  <r>
    <x v="0"/>
    <n v="28"/>
  </r>
  <r>
    <x v="0"/>
    <n v="43"/>
  </r>
  <r>
    <x v="0"/>
    <n v="205"/>
  </r>
  <r>
    <x v="0"/>
    <n v="23"/>
  </r>
  <r>
    <x v="0"/>
    <n v="19"/>
  </r>
  <r>
    <x v="0"/>
    <n v="14"/>
  </r>
  <r>
    <x v="0"/>
    <n v="38"/>
  </r>
  <r>
    <x v="0"/>
    <n v="78"/>
  </r>
  <r>
    <x v="0"/>
    <n v="69"/>
  </r>
  <r>
    <x v="0"/>
    <n v="33"/>
  </r>
  <r>
    <x v="0"/>
    <n v="54"/>
  </r>
  <r>
    <x v="0"/>
    <n v="99"/>
  </r>
  <r>
    <x v="0"/>
    <n v="49"/>
  </r>
  <r>
    <x v="0"/>
    <n v="11"/>
  </r>
  <r>
    <x v="0"/>
    <n v="38"/>
  </r>
  <r>
    <x v="0"/>
    <n v="16"/>
  </r>
  <r>
    <x v="0"/>
    <n v="32"/>
  </r>
  <r>
    <x v="0"/>
    <n v="20"/>
  </r>
  <r>
    <x v="0"/>
    <n v="154"/>
  </r>
  <r>
    <x v="0"/>
    <n v="41"/>
  </r>
  <r>
    <x v="0"/>
    <n v="75"/>
  </r>
  <r>
    <x v="0"/>
    <n v="40"/>
  </r>
  <r>
    <x v="0"/>
    <n v="46"/>
  </r>
  <r>
    <x v="0"/>
    <n v="62"/>
  </r>
  <r>
    <x v="0"/>
    <n v="61"/>
  </r>
  <r>
    <x v="0"/>
    <n v="96"/>
  </r>
  <r>
    <x v="0"/>
    <n v="190"/>
  </r>
  <r>
    <x v="0"/>
    <n v="94"/>
  </r>
  <r>
    <x v="0"/>
    <n v="39"/>
  </r>
  <r>
    <x v="0"/>
    <n v="127"/>
  </r>
  <r>
    <x v="0"/>
    <n v="159"/>
  </r>
  <r>
    <x v="0"/>
    <n v="177"/>
  </r>
  <r>
    <x v="0"/>
    <n v="47"/>
  </r>
  <r>
    <x v="0"/>
    <n v="1"/>
  </r>
  <r>
    <x v="0"/>
    <n v="16"/>
  </r>
  <r>
    <x v="0"/>
    <n v="115"/>
  </r>
  <r>
    <x v="0"/>
    <n v="133"/>
  </r>
  <r>
    <x v="0"/>
    <n v="70"/>
  </r>
  <r>
    <x v="0"/>
    <n v="62"/>
  </r>
  <r>
    <x v="0"/>
    <n v="10"/>
  </r>
  <r>
    <x v="0"/>
    <n v="499"/>
  </r>
  <r>
    <x v="0"/>
    <n v="47"/>
  </r>
  <r>
    <x v="0"/>
    <n v="28"/>
  </r>
  <r>
    <x v="0"/>
    <n v="24"/>
  </r>
  <r>
    <x v="0"/>
    <n v="76"/>
  </r>
  <r>
    <x v="0"/>
    <n v="98"/>
  </r>
  <r>
    <x v="0"/>
    <n v="30"/>
  </r>
  <r>
    <x v="0"/>
    <n v="478"/>
  </r>
  <r>
    <x v="0"/>
    <n v="74"/>
  </r>
  <r>
    <x v="0"/>
    <n v="131"/>
  </r>
  <r>
    <x v="0"/>
    <n v="61"/>
  </r>
  <r>
    <x v="0"/>
    <n v="1071"/>
  </r>
  <r>
    <x v="0"/>
    <n v="122"/>
  </r>
  <r>
    <x v="0"/>
    <n v="111"/>
  </r>
  <r>
    <x v="0"/>
    <n v="255"/>
  </r>
  <r>
    <x v="0"/>
    <n v="141"/>
  </r>
  <r>
    <x v="0"/>
    <n v="159"/>
  </r>
  <r>
    <x v="0"/>
    <n v="99"/>
  </r>
  <r>
    <x v="0"/>
    <n v="96"/>
  </r>
  <r>
    <x v="0"/>
    <n v="27"/>
  </r>
  <r>
    <x v="0"/>
    <n v="166"/>
  </r>
  <r>
    <x v="0"/>
    <n v="76"/>
  </r>
  <r>
    <x v="0"/>
    <n v="211"/>
  </r>
  <r>
    <x v="0"/>
    <n v="21"/>
  </r>
  <r>
    <x v="0"/>
    <n v="61"/>
  </r>
  <r>
    <x v="0"/>
    <n v="30"/>
  </r>
  <r>
    <x v="0"/>
    <n v="375"/>
  </r>
  <r>
    <x v="0"/>
    <n v="111"/>
  </r>
  <r>
    <x v="0"/>
    <n v="123"/>
  </r>
  <r>
    <x v="0"/>
    <n v="70"/>
  </r>
  <r>
    <x v="0"/>
    <n v="85"/>
  </r>
  <r>
    <x v="0"/>
    <n v="86"/>
  </r>
  <r>
    <x v="0"/>
    <n v="13"/>
  </r>
  <r>
    <x v="0"/>
    <n v="33"/>
  </r>
  <r>
    <x v="0"/>
    <n v="15"/>
  </r>
  <r>
    <x v="0"/>
    <n v="273"/>
  </r>
  <r>
    <x v="0"/>
    <n v="714"/>
  </r>
  <r>
    <x v="0"/>
    <n v="170"/>
  </r>
  <r>
    <x v="0"/>
    <n v="512"/>
  </r>
  <r>
    <x v="0"/>
    <n v="314"/>
  </r>
  <r>
    <x v="0"/>
    <n v="167"/>
  </r>
  <r>
    <x v="0"/>
    <n v="9"/>
  </r>
  <r>
    <x v="0"/>
    <n v="103"/>
  </r>
  <r>
    <x v="0"/>
    <n v="111"/>
  </r>
  <r>
    <x v="0"/>
    <n v="271"/>
  </r>
  <r>
    <x v="0"/>
    <n v="101"/>
  </r>
  <r>
    <x v="0"/>
    <n v="57"/>
  </r>
  <r>
    <x v="0"/>
    <n v="62"/>
  </r>
  <r>
    <x v="0"/>
    <n v="32"/>
  </r>
  <r>
    <x v="0"/>
    <n v="141"/>
  </r>
  <r>
    <x v="0"/>
    <n v="75"/>
  </r>
  <r>
    <x v="0"/>
    <n v="46"/>
  </r>
  <r>
    <x v="0"/>
    <n v="103"/>
  </r>
  <r>
    <x v="0"/>
    <n v="6"/>
  </r>
  <r>
    <x v="0"/>
    <n v="83"/>
  </r>
  <r>
    <x v="0"/>
    <n v="108"/>
  </r>
  <r>
    <x v="0"/>
    <n v="25"/>
  </r>
  <r>
    <x v="0"/>
    <n v="549"/>
  </r>
  <r>
    <x v="0"/>
    <n v="222"/>
  </r>
  <r>
    <x v="0"/>
    <n v="183"/>
  </r>
  <r>
    <x v="0"/>
    <n v="89"/>
  </r>
  <r>
    <x v="0"/>
    <n v="253"/>
  </r>
  <r>
    <x v="0"/>
    <n v="140"/>
  </r>
  <r>
    <x v="0"/>
    <n v="103"/>
  </r>
  <r>
    <x v="0"/>
    <n v="138"/>
  </r>
  <r>
    <x v="0"/>
    <n v="191"/>
  </r>
  <r>
    <x v="0"/>
    <n v="45"/>
  </r>
  <r>
    <x v="0"/>
    <n v="17"/>
  </r>
  <r>
    <x v="0"/>
    <n v="31"/>
  </r>
  <r>
    <x v="0"/>
    <n v="50"/>
  </r>
  <r>
    <x v="0"/>
    <n v="59"/>
  </r>
  <r>
    <x v="0"/>
    <n v="81"/>
  </r>
  <r>
    <x v="0"/>
    <n v="508"/>
  </r>
  <r>
    <x v="0"/>
    <n v="74"/>
  </r>
  <r>
    <x v="0"/>
    <n v="141"/>
  </r>
  <r>
    <x v="0"/>
    <n v="711"/>
  </r>
  <r>
    <x v="0"/>
    <n v="141"/>
  </r>
  <r>
    <x v="0"/>
    <n v="109"/>
  </r>
  <r>
    <x v="0"/>
    <n v="361"/>
  </r>
  <r>
    <x v="0"/>
    <n v="176"/>
  </r>
  <r>
    <x v="0"/>
    <n v="670"/>
  </r>
  <r>
    <x v="0"/>
    <n v="96"/>
  </r>
  <r>
    <x v="0"/>
    <n v="74"/>
  </r>
  <r>
    <x v="0"/>
    <n v="52"/>
  </r>
  <r>
    <x v="0"/>
    <n v="105"/>
  </r>
  <r>
    <x v="0"/>
    <n v="41"/>
  </r>
  <r>
    <x v="0"/>
    <n v="34"/>
  </r>
  <r>
    <x v="0"/>
    <n v="66"/>
  </r>
  <r>
    <x v="0"/>
    <n v="50"/>
  </r>
  <r>
    <x v="0"/>
    <n v="159"/>
  </r>
  <r>
    <x v="0"/>
    <n v="182"/>
  </r>
  <r>
    <x v="0"/>
    <n v="206"/>
  </r>
  <r>
    <x v="0"/>
    <n v="169"/>
  </r>
  <r>
    <x v="0"/>
    <n v="31"/>
  </r>
  <r>
    <x v="0"/>
    <n v="28"/>
  </r>
  <r>
    <x v="0"/>
    <n v="54"/>
  </r>
  <r>
    <x v="0"/>
    <n v="467"/>
  </r>
  <r>
    <x v="0"/>
    <n v="389"/>
  </r>
  <r>
    <x v="0"/>
    <n v="68"/>
  </r>
  <r>
    <x v="0"/>
    <n v="413"/>
  </r>
  <r>
    <x v="0"/>
    <n v="190"/>
  </r>
  <r>
    <x v="0"/>
    <n v="189"/>
  </r>
  <r>
    <x v="0"/>
    <n v="130"/>
  </r>
  <r>
    <x v="0"/>
    <n v="74"/>
  </r>
  <r>
    <x v="0"/>
    <n v="274"/>
  </r>
  <r>
    <x v="0"/>
    <n v="22"/>
  </r>
  <r>
    <x v="0"/>
    <n v="31"/>
  </r>
  <r>
    <x v="0"/>
    <n v="63"/>
  </r>
  <r>
    <x v="0"/>
    <n v="20"/>
  </r>
  <r>
    <x v="0"/>
    <n v="25"/>
  </r>
  <r>
    <x v="0"/>
    <n v="61"/>
  </r>
  <r>
    <x v="0"/>
    <n v="52"/>
  </r>
  <r>
    <x v="0"/>
    <n v="86"/>
  </r>
  <r>
    <x v="0"/>
    <n v="42"/>
  </r>
  <r>
    <x v="0"/>
    <n v="52"/>
  </r>
  <r>
    <x v="0"/>
    <n v="120"/>
  </r>
  <r>
    <x v="0"/>
    <n v="22"/>
  </r>
  <r>
    <x v="0"/>
    <n v="64"/>
  </r>
  <r>
    <x v="0"/>
    <n v="23"/>
  </r>
  <r>
    <x v="0"/>
    <n v="238"/>
  </r>
  <r>
    <x v="0"/>
    <n v="33"/>
  </r>
  <r>
    <x v="0"/>
    <n v="32"/>
  </r>
  <r>
    <x v="0"/>
    <n v="24"/>
  </r>
  <r>
    <x v="0"/>
    <n v="29"/>
  </r>
  <r>
    <x v="0"/>
    <n v="50"/>
  </r>
  <r>
    <x v="0"/>
    <n v="108"/>
  </r>
  <r>
    <x v="0"/>
    <n v="139"/>
  </r>
  <r>
    <x v="0"/>
    <n v="7"/>
  </r>
  <r>
    <x v="0"/>
    <n v="149"/>
  </r>
  <r>
    <x v="0"/>
    <n v="31"/>
  </r>
  <r>
    <x v="0"/>
    <n v="26"/>
  </r>
  <r>
    <x v="0"/>
    <n v="172"/>
  </r>
  <r>
    <x v="0"/>
    <n v="78"/>
  </r>
  <r>
    <x v="0"/>
    <n v="120"/>
  </r>
  <r>
    <x v="0"/>
    <n v="227"/>
  </r>
  <r>
    <x v="0"/>
    <n v="42"/>
  </r>
  <r>
    <x v="0"/>
    <n v="64"/>
  </r>
  <r>
    <x v="0"/>
    <n v="121"/>
  </r>
  <r>
    <x v="0"/>
    <n v="87"/>
  </r>
  <r>
    <x v="0"/>
    <n v="65"/>
  </r>
  <r>
    <x v="0"/>
    <n v="49"/>
  </r>
  <r>
    <x v="0"/>
    <n v="19"/>
  </r>
  <r>
    <x v="0"/>
    <n v="81"/>
  </r>
  <r>
    <x v="0"/>
    <n v="264"/>
  </r>
  <r>
    <x v="0"/>
    <n v="25"/>
  </r>
  <r>
    <x v="0"/>
    <n v="5"/>
  </r>
  <r>
    <x v="0"/>
    <n v="144"/>
  </r>
  <r>
    <x v="0"/>
    <n v="92"/>
  </r>
  <r>
    <x v="0"/>
    <n v="147"/>
  </r>
  <r>
    <x v="0"/>
    <n v="90"/>
  </r>
  <r>
    <x v="0"/>
    <n v="87"/>
  </r>
  <r>
    <x v="0"/>
    <n v="406"/>
  </r>
  <r>
    <x v="0"/>
    <n v="20"/>
  </r>
  <r>
    <x v="0"/>
    <n v="70"/>
  </r>
  <r>
    <x v="0"/>
    <n v="16"/>
  </r>
  <r>
    <x v="0"/>
    <n v="52"/>
  </r>
  <r>
    <x v="0"/>
    <n v="66"/>
  </r>
  <r>
    <x v="0"/>
    <n v="109"/>
  </r>
  <r>
    <x v="0"/>
    <n v="168"/>
  </r>
  <r>
    <x v="0"/>
    <n v="31"/>
  </r>
  <r>
    <x v="0"/>
    <n v="133"/>
  </r>
  <r>
    <x v="0"/>
    <n v="151"/>
  </r>
  <r>
    <x v="0"/>
    <n v="5"/>
  </r>
  <r>
    <x v="0"/>
    <n v="73"/>
  </r>
  <r>
    <x v="0"/>
    <n v="148"/>
  </r>
  <r>
    <x v="0"/>
    <n v="93"/>
  </r>
  <r>
    <x v="0"/>
    <n v="63"/>
  </r>
  <r>
    <x v="0"/>
    <n v="134"/>
  </r>
  <r>
    <x v="0"/>
    <n v="14"/>
  </r>
  <r>
    <x v="0"/>
    <n v="78"/>
  </r>
  <r>
    <x v="0"/>
    <n v="112"/>
  </r>
  <r>
    <x v="0"/>
    <n v="34"/>
  </r>
  <r>
    <x v="0"/>
    <n v="19"/>
  </r>
  <r>
    <x v="0"/>
    <n v="13"/>
  </r>
  <r>
    <x v="0"/>
    <n v="104"/>
  </r>
  <r>
    <x v="0"/>
    <n v="52"/>
  </r>
  <r>
    <x v="0"/>
    <n v="17"/>
  </r>
  <r>
    <x v="0"/>
    <n v="82"/>
  </r>
  <r>
    <x v="0"/>
    <n v="73"/>
  </r>
  <r>
    <x v="0"/>
    <n v="158"/>
  </r>
  <r>
    <x v="0"/>
    <n v="65"/>
  </r>
  <r>
    <x v="0"/>
    <n v="184"/>
  </r>
  <r>
    <x v="0"/>
    <n v="34"/>
  </r>
  <r>
    <x v="0"/>
    <n v="240"/>
  </r>
  <r>
    <x v="0"/>
    <n v="113"/>
  </r>
  <r>
    <x v="0"/>
    <n v="66"/>
  </r>
  <r>
    <x v="0"/>
    <n v="340"/>
  </r>
  <r>
    <x v="0"/>
    <n v="150"/>
  </r>
  <r>
    <x v="0"/>
    <n v="25"/>
  </r>
  <r>
    <x v="0"/>
    <n v="234"/>
  </r>
  <r>
    <x v="0"/>
    <n v="2602"/>
  </r>
  <r>
    <x v="0"/>
    <n v="248"/>
  </r>
  <r>
    <x v="0"/>
    <n v="600"/>
  </r>
  <r>
    <x v="0"/>
    <n v="293"/>
  </r>
  <r>
    <x v="0"/>
    <n v="321"/>
  </r>
  <r>
    <x v="0"/>
    <n v="81"/>
  </r>
  <r>
    <x v="0"/>
    <n v="343"/>
  </r>
  <r>
    <x v="0"/>
    <n v="336"/>
  </r>
  <r>
    <x v="0"/>
    <n v="47"/>
  </r>
  <r>
    <x v="0"/>
    <n v="76"/>
  </r>
  <r>
    <x v="0"/>
    <n v="441"/>
  </r>
  <r>
    <x v="0"/>
    <n v="916"/>
  </r>
  <r>
    <x v="0"/>
    <n v="369"/>
  </r>
  <r>
    <x v="0"/>
    <n v="20242"/>
  </r>
  <r>
    <x v="0"/>
    <n v="71"/>
  </r>
  <r>
    <x v="0"/>
    <n v="635"/>
  </r>
  <r>
    <x v="0"/>
    <n v="885"/>
  </r>
  <r>
    <x v="0"/>
    <n v="329"/>
  </r>
  <r>
    <x v="0"/>
    <n v="71"/>
  </r>
  <r>
    <x v="0"/>
    <n v="269"/>
  </r>
  <r>
    <x v="0"/>
    <n v="345"/>
  </r>
  <r>
    <x v="0"/>
    <n v="43"/>
  </r>
  <r>
    <x v="0"/>
    <n v="33"/>
  </r>
  <r>
    <x v="0"/>
    <n v="211"/>
  </r>
  <r>
    <x v="0"/>
    <n v="196"/>
  </r>
  <r>
    <x v="0"/>
    <n v="405"/>
  </r>
  <r>
    <x v="0"/>
    <n v="206"/>
  </r>
  <r>
    <x v="0"/>
    <n v="335"/>
  </r>
  <r>
    <x v="0"/>
    <n v="215"/>
  </r>
  <r>
    <x v="0"/>
    <n v="176"/>
  </r>
  <r>
    <x v="0"/>
    <n v="555"/>
  </r>
  <r>
    <x v="0"/>
    <n v="116"/>
  </r>
  <r>
    <x v="0"/>
    <n v="615"/>
  </r>
  <r>
    <x v="0"/>
    <n v="236"/>
  </r>
  <r>
    <x v="0"/>
    <n v="145"/>
  </r>
  <r>
    <x v="0"/>
    <n v="167"/>
  </r>
  <r>
    <x v="0"/>
    <n v="235"/>
  </r>
  <r>
    <x v="0"/>
    <n v="452"/>
  </r>
  <r>
    <x v="0"/>
    <n v="241"/>
  </r>
  <r>
    <x v="0"/>
    <n v="28"/>
  </r>
  <r>
    <x v="0"/>
    <n v="140"/>
  </r>
  <r>
    <x v="0"/>
    <n v="280"/>
  </r>
  <r>
    <x v="0"/>
    <n v="70"/>
  </r>
  <r>
    <x v="0"/>
    <n v="160"/>
  </r>
  <r>
    <x v="0"/>
    <n v="141"/>
  </r>
  <r>
    <x v="0"/>
    <n v="874"/>
  </r>
  <r>
    <x v="0"/>
    <n v="73"/>
  </r>
  <r>
    <x v="0"/>
    <n v="294"/>
  </r>
  <r>
    <x v="0"/>
    <n v="740"/>
  </r>
  <r>
    <x v="0"/>
    <n v="369"/>
  </r>
  <r>
    <x v="0"/>
    <n v="110"/>
  </r>
  <r>
    <x v="0"/>
    <n v="455"/>
  </r>
  <r>
    <x v="0"/>
    <n v="224"/>
  </r>
  <r>
    <x v="0"/>
    <n v="46"/>
  </r>
  <r>
    <x v="0"/>
    <n v="284"/>
  </r>
  <r>
    <x v="0"/>
    <n v="98"/>
  </r>
  <r>
    <x v="0"/>
    <n v="56"/>
  </r>
  <r>
    <x v="0"/>
    <n v="32"/>
  </r>
  <r>
    <x v="0"/>
    <n v="30"/>
  </r>
  <r>
    <x v="0"/>
    <n v="70"/>
  </r>
  <r>
    <x v="0"/>
    <n v="44"/>
  </r>
  <r>
    <x v="0"/>
    <n v="92"/>
  </r>
  <r>
    <x v="0"/>
    <n v="205"/>
  </r>
  <r>
    <x v="0"/>
    <n v="23"/>
  </r>
  <r>
    <x v="0"/>
    <n v="4"/>
  </r>
  <r>
    <x v="0"/>
    <n v="112"/>
  </r>
  <r>
    <x v="0"/>
    <n v="27"/>
  </r>
  <r>
    <x v="0"/>
    <n v="11"/>
  </r>
  <r>
    <x v="0"/>
    <n v="26"/>
  </r>
  <r>
    <x v="0"/>
    <n v="77"/>
  </r>
  <r>
    <x v="0"/>
    <n v="136"/>
  </r>
  <r>
    <x v="0"/>
    <n v="157"/>
  </r>
  <r>
    <x v="0"/>
    <n v="158"/>
  </r>
  <r>
    <x v="0"/>
    <n v="27"/>
  </r>
  <r>
    <x v="0"/>
    <n v="23"/>
  </r>
  <r>
    <x v="0"/>
    <n v="17"/>
  </r>
  <r>
    <x v="0"/>
    <n v="37"/>
  </r>
  <r>
    <x v="0"/>
    <n v="65"/>
  </r>
  <r>
    <x v="0"/>
    <n v="18"/>
  </r>
  <r>
    <x v="0"/>
    <n v="25"/>
  </r>
  <r>
    <x v="0"/>
    <n v="104"/>
  </r>
  <r>
    <x v="0"/>
    <n v="108"/>
  </r>
  <r>
    <x v="0"/>
    <n v="38"/>
  </r>
  <r>
    <x v="0"/>
    <n v="88"/>
  </r>
  <r>
    <x v="0"/>
    <n v="82"/>
  </r>
  <r>
    <x v="0"/>
    <n v="126"/>
  </r>
  <r>
    <x v="0"/>
    <n v="133"/>
  </r>
  <r>
    <x v="0"/>
    <n v="47"/>
  </r>
  <r>
    <x v="0"/>
    <n v="58"/>
  </r>
  <r>
    <x v="0"/>
    <n v="32"/>
  </r>
  <r>
    <x v="0"/>
    <n v="37"/>
  </r>
  <r>
    <x v="0"/>
    <n v="87"/>
  </r>
  <r>
    <x v="0"/>
    <n v="15"/>
  </r>
  <r>
    <x v="0"/>
    <n v="27"/>
  </r>
  <r>
    <x v="0"/>
    <n v="19"/>
  </r>
  <r>
    <x v="0"/>
    <n v="17"/>
  </r>
  <r>
    <x v="0"/>
    <n v="26"/>
  </r>
  <r>
    <x v="0"/>
    <n v="28"/>
  </r>
  <r>
    <x v="0"/>
    <n v="37"/>
  </r>
  <r>
    <x v="0"/>
    <n v="128"/>
  </r>
  <r>
    <x v="0"/>
    <n v="10"/>
  </r>
  <r>
    <x v="0"/>
    <n v="83"/>
  </r>
  <r>
    <x v="0"/>
    <n v="46"/>
  </r>
  <r>
    <x v="0"/>
    <n v="90"/>
  </r>
  <r>
    <x v="0"/>
    <n v="81"/>
  </r>
  <r>
    <x v="0"/>
    <n v="32"/>
  </r>
  <r>
    <x v="0"/>
    <n v="20"/>
  </r>
  <r>
    <x v="0"/>
    <n v="70"/>
  </r>
  <r>
    <x v="0"/>
    <n v="168"/>
  </r>
  <r>
    <x v="0"/>
    <n v="34"/>
  </r>
  <r>
    <x v="0"/>
    <n v="48"/>
  </r>
  <r>
    <x v="0"/>
    <n v="48"/>
  </r>
  <r>
    <x v="0"/>
    <n v="221"/>
  </r>
  <r>
    <x v="0"/>
    <n v="107"/>
  </r>
  <r>
    <x v="0"/>
    <n v="45"/>
  </r>
  <r>
    <x v="0"/>
    <n v="36"/>
  </r>
  <r>
    <x v="0"/>
    <n v="101"/>
  </r>
  <r>
    <x v="0"/>
    <n v="62"/>
  </r>
  <r>
    <x v="0"/>
    <n v="32"/>
  </r>
  <r>
    <x v="0"/>
    <n v="89"/>
  </r>
  <r>
    <x v="0"/>
    <n v="93"/>
  </r>
  <r>
    <x v="0"/>
    <n v="98"/>
  </r>
  <r>
    <x v="0"/>
    <n v="82"/>
  </r>
  <r>
    <x v="0"/>
    <n v="116"/>
  </r>
  <r>
    <x v="0"/>
    <n v="52"/>
  </r>
  <r>
    <x v="0"/>
    <n v="23"/>
  </r>
  <r>
    <x v="0"/>
    <n v="77"/>
  </r>
  <r>
    <x v="0"/>
    <n v="49"/>
  </r>
  <r>
    <x v="0"/>
    <n v="59"/>
  </r>
  <r>
    <x v="0"/>
    <n v="113"/>
  </r>
  <r>
    <x v="0"/>
    <n v="34"/>
  </r>
  <r>
    <x v="0"/>
    <n v="42"/>
  </r>
  <r>
    <x v="0"/>
    <n v="42"/>
  </r>
  <r>
    <x v="0"/>
    <n v="49"/>
  </r>
  <r>
    <x v="0"/>
    <n v="56"/>
  </r>
  <r>
    <x v="0"/>
    <n v="25"/>
  </r>
  <r>
    <x v="0"/>
    <n v="52"/>
  </r>
  <r>
    <x v="0"/>
    <n v="34"/>
  </r>
  <r>
    <x v="0"/>
    <n v="67"/>
  </r>
  <r>
    <x v="0"/>
    <n v="70"/>
  </r>
  <r>
    <x v="0"/>
    <n v="89"/>
  </r>
  <r>
    <x v="0"/>
    <n v="107"/>
  </r>
  <r>
    <x v="0"/>
    <n v="159"/>
  </r>
  <r>
    <x v="0"/>
    <n v="181"/>
  </r>
  <r>
    <x v="0"/>
    <n v="131"/>
  </r>
  <r>
    <x v="0"/>
    <n v="125"/>
  </r>
  <r>
    <x v="0"/>
    <n v="61"/>
  </r>
  <r>
    <x v="0"/>
    <n v="90"/>
  </r>
  <r>
    <x v="0"/>
    <n v="35"/>
  </r>
  <r>
    <x v="0"/>
    <n v="90"/>
  </r>
  <r>
    <x v="0"/>
    <n v="4"/>
  </r>
  <r>
    <x v="0"/>
    <n v="120"/>
  </r>
  <r>
    <x v="0"/>
    <n v="14"/>
  </r>
  <r>
    <x v="0"/>
    <n v="27"/>
  </r>
  <r>
    <x v="0"/>
    <n v="49"/>
  </r>
  <r>
    <x v="0"/>
    <n v="102"/>
  </r>
  <r>
    <x v="0"/>
    <n v="3"/>
  </r>
  <r>
    <x v="0"/>
    <n v="25"/>
  </r>
  <r>
    <x v="0"/>
    <n v="118"/>
  </r>
  <r>
    <x v="0"/>
    <n v="57"/>
  </r>
  <r>
    <x v="0"/>
    <n v="11"/>
  </r>
  <r>
    <x v="0"/>
    <n v="33"/>
  </r>
  <r>
    <x v="0"/>
    <n v="40"/>
  </r>
  <r>
    <x v="0"/>
    <n v="50"/>
  </r>
  <r>
    <x v="0"/>
    <n v="38"/>
  </r>
  <r>
    <x v="0"/>
    <n v="96"/>
  </r>
  <r>
    <x v="0"/>
    <n v="48"/>
  </r>
  <r>
    <x v="0"/>
    <n v="33"/>
  </r>
  <r>
    <x v="0"/>
    <n v="226"/>
  </r>
  <r>
    <x v="0"/>
    <n v="14"/>
  </r>
  <r>
    <x v="0"/>
    <n v="20"/>
  </r>
  <r>
    <x v="0"/>
    <n v="25"/>
  </r>
  <r>
    <x v="0"/>
    <n v="90"/>
  </r>
  <r>
    <x v="0"/>
    <n v="11"/>
  </r>
  <r>
    <x v="0"/>
    <n v="55"/>
  </r>
  <r>
    <x v="0"/>
    <n v="30"/>
  </r>
  <r>
    <x v="0"/>
    <n v="28"/>
  </r>
  <r>
    <x v="0"/>
    <n v="45"/>
  </r>
  <r>
    <x v="0"/>
    <n v="13"/>
  </r>
  <r>
    <x v="0"/>
    <n v="40"/>
  </r>
  <r>
    <x v="0"/>
    <n v="21"/>
  </r>
  <r>
    <x v="0"/>
    <n v="134"/>
  </r>
  <r>
    <x v="0"/>
    <n v="20"/>
  </r>
  <r>
    <x v="0"/>
    <n v="19"/>
  </r>
  <r>
    <x v="0"/>
    <n v="209"/>
  </r>
  <r>
    <x v="0"/>
    <n v="38"/>
  </r>
  <r>
    <x v="0"/>
    <n v="24"/>
  </r>
  <r>
    <x v="0"/>
    <n v="8"/>
  </r>
  <r>
    <x v="0"/>
    <n v="179"/>
  </r>
  <r>
    <x v="0"/>
    <n v="26"/>
  </r>
  <r>
    <x v="0"/>
    <n v="131"/>
  </r>
  <r>
    <x v="0"/>
    <n v="14"/>
  </r>
  <r>
    <x v="0"/>
    <n v="174"/>
  </r>
  <r>
    <x v="0"/>
    <n v="191"/>
  </r>
  <r>
    <x v="0"/>
    <n v="38"/>
  </r>
  <r>
    <x v="0"/>
    <n v="22"/>
  </r>
  <r>
    <x v="0"/>
    <n v="149"/>
  </r>
  <r>
    <x v="0"/>
    <n v="56"/>
  </r>
  <r>
    <x v="0"/>
    <n v="19"/>
  </r>
  <r>
    <x v="0"/>
    <n v="70"/>
  </r>
  <r>
    <x v="0"/>
    <n v="81"/>
  </r>
  <r>
    <x v="0"/>
    <n v="32"/>
  </r>
  <r>
    <x v="0"/>
    <n v="26"/>
  </r>
  <r>
    <x v="0"/>
    <n v="105"/>
  </r>
  <r>
    <x v="0"/>
    <n v="29"/>
  </r>
  <r>
    <x v="0"/>
    <n v="8"/>
  </r>
  <r>
    <x v="0"/>
    <n v="89"/>
  </r>
  <r>
    <x v="0"/>
    <n v="44"/>
  </r>
  <r>
    <x v="0"/>
    <n v="246"/>
  </r>
  <r>
    <x v="0"/>
    <n v="120"/>
  </r>
  <r>
    <x v="0"/>
    <n v="26"/>
  </r>
  <r>
    <x v="0"/>
    <n v="45"/>
  </r>
  <r>
    <x v="0"/>
    <n v="20"/>
  </r>
  <r>
    <x v="0"/>
    <n v="47"/>
  </r>
  <r>
    <x v="0"/>
    <n v="13"/>
  </r>
  <r>
    <x v="0"/>
    <n v="183"/>
  </r>
  <r>
    <x v="0"/>
    <n v="21"/>
  </r>
  <r>
    <x v="0"/>
    <n v="42"/>
  </r>
  <r>
    <x v="0"/>
    <n v="54"/>
  </r>
  <r>
    <x v="0"/>
    <n v="38"/>
  </r>
  <r>
    <x v="0"/>
    <n v="64"/>
  </r>
  <r>
    <x v="0"/>
    <n v="13"/>
  </r>
  <r>
    <x v="0"/>
    <n v="33"/>
  </r>
  <r>
    <x v="0"/>
    <n v="52"/>
  </r>
  <r>
    <x v="0"/>
    <n v="107"/>
  </r>
  <r>
    <x v="0"/>
    <n v="11"/>
  </r>
  <r>
    <x v="0"/>
    <n v="34"/>
  </r>
  <r>
    <x v="0"/>
    <n v="75"/>
  </r>
  <r>
    <x v="0"/>
    <n v="26"/>
  </r>
  <r>
    <x v="0"/>
    <n v="50"/>
  </r>
  <r>
    <x v="0"/>
    <n v="80"/>
  </r>
  <r>
    <x v="0"/>
    <n v="110"/>
  </r>
  <r>
    <x v="0"/>
    <n v="77"/>
  </r>
  <r>
    <x v="0"/>
    <n v="50"/>
  </r>
  <r>
    <x v="0"/>
    <n v="145"/>
  </r>
  <r>
    <x v="0"/>
    <n v="29"/>
  </r>
  <r>
    <x v="0"/>
    <n v="114"/>
  </r>
  <r>
    <x v="0"/>
    <n v="96"/>
  </r>
  <r>
    <x v="0"/>
    <n v="31"/>
  </r>
  <r>
    <x v="0"/>
    <n v="4883"/>
  </r>
  <r>
    <x v="0"/>
    <n v="95"/>
  </r>
  <r>
    <x v="0"/>
    <n v="2478"/>
  </r>
  <r>
    <x v="0"/>
    <n v="1789"/>
  </r>
  <r>
    <x v="0"/>
    <n v="680"/>
  </r>
  <r>
    <x v="0"/>
    <n v="70"/>
  </r>
  <r>
    <x v="0"/>
    <n v="23"/>
  </r>
  <r>
    <x v="0"/>
    <n v="4245"/>
  </r>
  <r>
    <x v="0"/>
    <n v="943"/>
  </r>
  <r>
    <x v="0"/>
    <n v="1876"/>
  </r>
  <r>
    <x v="0"/>
    <n v="834"/>
  </r>
  <r>
    <x v="0"/>
    <n v="682"/>
  </r>
  <r>
    <x v="0"/>
    <n v="147"/>
  </r>
  <r>
    <x v="0"/>
    <n v="415"/>
  </r>
  <r>
    <x v="0"/>
    <n v="290"/>
  </r>
  <r>
    <x v="0"/>
    <n v="365"/>
  </r>
  <r>
    <x v="0"/>
    <n v="660"/>
  </r>
  <r>
    <x v="0"/>
    <n v="1356"/>
  </r>
  <r>
    <x v="0"/>
    <n v="424"/>
  </r>
  <r>
    <x v="0"/>
    <n v="33"/>
  </r>
  <r>
    <x v="0"/>
    <n v="1633"/>
  </r>
  <r>
    <x v="0"/>
    <n v="306"/>
  </r>
  <r>
    <x v="0"/>
    <n v="205"/>
  </r>
  <r>
    <x v="0"/>
    <n v="1281"/>
  </r>
  <r>
    <x v="0"/>
    <n v="103"/>
  </r>
  <r>
    <x v="0"/>
    <n v="1513"/>
  </r>
  <r>
    <x v="0"/>
    <n v="405"/>
  </r>
  <r>
    <x v="0"/>
    <n v="510"/>
  </r>
  <r>
    <x v="0"/>
    <n v="1887"/>
  </r>
  <r>
    <x v="0"/>
    <n v="701"/>
  </r>
  <r>
    <x v="0"/>
    <n v="3863"/>
  </r>
  <r>
    <x v="0"/>
    <n v="238"/>
  </r>
  <r>
    <x v="0"/>
    <n v="2051"/>
  </r>
  <r>
    <x v="0"/>
    <n v="402"/>
  </r>
  <r>
    <x v="0"/>
    <n v="253"/>
  </r>
  <r>
    <x v="0"/>
    <n v="473"/>
  </r>
  <r>
    <x v="0"/>
    <n v="821"/>
  </r>
  <r>
    <x v="0"/>
    <n v="388"/>
  </r>
  <r>
    <x v="0"/>
    <n v="813"/>
  </r>
  <r>
    <x v="0"/>
    <n v="1945"/>
  </r>
  <r>
    <x v="0"/>
    <n v="1637"/>
  </r>
  <r>
    <x v="0"/>
    <n v="1375"/>
  </r>
  <r>
    <x v="0"/>
    <n v="17"/>
  </r>
  <r>
    <x v="0"/>
    <n v="354"/>
  </r>
  <r>
    <x v="0"/>
    <n v="191"/>
  </r>
  <r>
    <x v="0"/>
    <n v="303"/>
  </r>
  <r>
    <x v="0"/>
    <n v="137"/>
  </r>
  <r>
    <x v="0"/>
    <n v="41"/>
  </r>
  <r>
    <x v="0"/>
    <n v="398"/>
  </r>
  <r>
    <x v="0"/>
    <n v="1737"/>
  </r>
  <r>
    <x v="0"/>
    <n v="971"/>
  </r>
  <r>
    <x v="0"/>
    <n v="183"/>
  </r>
  <r>
    <x v="0"/>
    <n v="4562"/>
  </r>
  <r>
    <x v="0"/>
    <n v="26457"/>
  </r>
  <r>
    <x v="0"/>
    <n v="162"/>
  </r>
  <r>
    <x v="0"/>
    <n v="479"/>
  </r>
  <r>
    <x v="0"/>
    <n v="426"/>
  </r>
  <r>
    <x v="0"/>
    <n v="450"/>
  </r>
  <r>
    <x v="0"/>
    <n v="1780"/>
  </r>
  <r>
    <x v="0"/>
    <n v="122"/>
  </r>
  <r>
    <x v="0"/>
    <n v="95"/>
  </r>
  <r>
    <x v="0"/>
    <n v="325"/>
  </r>
  <r>
    <x v="0"/>
    <n v="353"/>
  </r>
  <r>
    <x v="0"/>
    <n v="105"/>
  </r>
  <r>
    <x v="0"/>
    <n v="729"/>
  </r>
  <r>
    <x v="0"/>
    <n v="454"/>
  </r>
  <r>
    <x v="0"/>
    <n v="539"/>
  </r>
  <r>
    <x v="0"/>
    <n v="79"/>
  </r>
  <r>
    <x v="0"/>
    <n v="94"/>
  </r>
  <r>
    <x v="0"/>
    <n v="625"/>
  </r>
  <r>
    <x v="0"/>
    <n v="508"/>
  </r>
  <r>
    <x v="0"/>
    <n v="531"/>
  </r>
  <r>
    <x v="0"/>
    <n v="158"/>
  </r>
  <r>
    <x v="0"/>
    <n v="508"/>
  </r>
  <r>
    <x v="0"/>
    <n v="644"/>
  </r>
  <r>
    <x v="0"/>
    <n v="848"/>
  </r>
  <r>
    <x v="0"/>
    <n v="429"/>
  </r>
  <r>
    <x v="0"/>
    <n v="204"/>
  </r>
  <r>
    <x v="0"/>
    <n v="379"/>
  </r>
  <r>
    <x v="0"/>
    <n v="271"/>
  </r>
  <r>
    <x v="0"/>
    <n v="120"/>
  </r>
  <r>
    <x v="0"/>
    <n v="140"/>
  </r>
  <r>
    <x v="0"/>
    <n v="193"/>
  </r>
  <r>
    <x v="0"/>
    <n v="180"/>
  </r>
  <r>
    <x v="0"/>
    <n v="263"/>
  </r>
  <r>
    <x v="0"/>
    <n v="217"/>
  </r>
  <r>
    <x v="0"/>
    <n v="443"/>
  </r>
  <r>
    <x v="0"/>
    <n v="1373"/>
  </r>
  <r>
    <x v="0"/>
    <n v="742"/>
  </r>
  <r>
    <x v="0"/>
    <n v="170"/>
  </r>
  <r>
    <x v="0"/>
    <n v="242"/>
  </r>
  <r>
    <x v="0"/>
    <n v="541"/>
  </r>
  <r>
    <x v="0"/>
    <n v="121"/>
  </r>
  <r>
    <x v="0"/>
    <n v="621"/>
  </r>
  <r>
    <x v="0"/>
    <n v="101"/>
  </r>
  <r>
    <x v="0"/>
    <n v="554"/>
  </r>
  <r>
    <x v="0"/>
    <n v="666"/>
  </r>
  <r>
    <x v="0"/>
    <n v="410"/>
  </r>
  <r>
    <x v="0"/>
    <n v="375"/>
  </r>
  <r>
    <x v="0"/>
    <n v="1364"/>
  </r>
  <r>
    <x v="0"/>
    <n v="35"/>
  </r>
  <r>
    <x v="0"/>
    <n v="203"/>
  </r>
  <r>
    <x v="0"/>
    <n v="49"/>
  </r>
  <r>
    <x v="0"/>
    <n v="5812"/>
  </r>
  <r>
    <x v="0"/>
    <n v="1556"/>
  </r>
  <r>
    <x v="0"/>
    <n v="65"/>
  </r>
  <r>
    <x v="0"/>
    <n v="10"/>
  </r>
  <r>
    <x v="0"/>
    <n v="76"/>
  </r>
  <r>
    <x v="0"/>
    <n v="263"/>
  </r>
  <r>
    <x v="0"/>
    <n v="1530"/>
  </r>
  <r>
    <x v="0"/>
    <n v="278"/>
  </r>
  <r>
    <x v="0"/>
    <n v="350"/>
  </r>
  <r>
    <x v="0"/>
    <n v="470"/>
  </r>
  <r>
    <x v="0"/>
    <n v="3"/>
  </r>
  <r>
    <x v="0"/>
    <n v="8200"/>
  </r>
  <r>
    <x v="0"/>
    <n v="8359"/>
  </r>
  <r>
    <x v="0"/>
    <n v="188"/>
  </r>
  <r>
    <x v="0"/>
    <n v="48"/>
  </r>
  <r>
    <x v="0"/>
    <n v="607"/>
  </r>
  <r>
    <x v="0"/>
    <n v="50"/>
  </r>
  <r>
    <x v="0"/>
    <n v="55"/>
  </r>
  <r>
    <x v="0"/>
    <n v="38"/>
  </r>
  <r>
    <x v="0"/>
    <n v="25"/>
  </r>
  <r>
    <x v="0"/>
    <n v="46"/>
  </r>
  <r>
    <x v="0"/>
    <n v="83"/>
  </r>
  <r>
    <x v="0"/>
    <n v="35"/>
  </r>
  <r>
    <x v="0"/>
    <n v="25"/>
  </r>
  <r>
    <x v="0"/>
    <n v="75"/>
  </r>
  <r>
    <x v="0"/>
    <n v="62"/>
  </r>
  <r>
    <x v="0"/>
    <n v="160"/>
  </r>
  <r>
    <x v="0"/>
    <n v="246"/>
  </r>
  <r>
    <x v="0"/>
    <n v="55"/>
  </r>
  <r>
    <x v="0"/>
    <n v="23"/>
  </r>
  <r>
    <x v="0"/>
    <n v="72"/>
  </r>
  <r>
    <x v="0"/>
    <n v="22"/>
  </r>
  <r>
    <x v="0"/>
    <n v="14"/>
  </r>
  <r>
    <x v="0"/>
    <n v="38"/>
  </r>
  <r>
    <x v="0"/>
    <n v="32"/>
  </r>
  <r>
    <x v="0"/>
    <n v="63"/>
  </r>
  <r>
    <x v="0"/>
    <n v="27"/>
  </r>
  <r>
    <x v="0"/>
    <n v="44"/>
  </r>
  <r>
    <x v="0"/>
    <n v="38"/>
  </r>
  <r>
    <x v="0"/>
    <n v="115"/>
  </r>
  <r>
    <x v="0"/>
    <n v="37"/>
  </r>
  <r>
    <x v="0"/>
    <n v="99"/>
  </r>
  <r>
    <x v="0"/>
    <n v="44"/>
  </r>
  <r>
    <x v="0"/>
    <n v="58"/>
  </r>
  <r>
    <x v="0"/>
    <n v="191"/>
  </r>
  <r>
    <x v="0"/>
    <n v="40"/>
  </r>
  <r>
    <x v="0"/>
    <n v="38"/>
  </r>
  <r>
    <x v="0"/>
    <n v="39"/>
  </r>
  <r>
    <x v="0"/>
    <n v="11"/>
  </r>
  <r>
    <x v="0"/>
    <n v="107"/>
  </r>
  <r>
    <x v="0"/>
    <n v="147"/>
  </r>
  <r>
    <x v="0"/>
    <n v="36"/>
  </r>
  <r>
    <x v="0"/>
    <n v="92"/>
  </r>
  <r>
    <x v="0"/>
    <n v="35"/>
  </r>
  <r>
    <x v="0"/>
    <n v="17"/>
  </r>
  <r>
    <x v="0"/>
    <n v="22"/>
  </r>
  <r>
    <x v="0"/>
    <n v="69"/>
  </r>
  <r>
    <x v="0"/>
    <n v="13"/>
  </r>
  <r>
    <x v="0"/>
    <n v="58"/>
  </r>
  <r>
    <x v="0"/>
    <n v="44"/>
  </r>
  <r>
    <x v="0"/>
    <n v="83"/>
  </r>
  <r>
    <x v="0"/>
    <n v="117"/>
  </r>
  <r>
    <x v="0"/>
    <n v="32"/>
  </r>
  <r>
    <x v="0"/>
    <n v="8"/>
  </r>
  <r>
    <x v="0"/>
    <n v="340"/>
  </r>
  <r>
    <x v="0"/>
    <n v="7"/>
  </r>
  <r>
    <x v="0"/>
    <n v="19"/>
  </r>
  <r>
    <x v="0"/>
    <n v="47"/>
  </r>
  <r>
    <x v="0"/>
    <n v="13"/>
  </r>
  <r>
    <x v="0"/>
    <n v="90"/>
  </r>
  <r>
    <x v="0"/>
    <n v="63"/>
  </r>
  <r>
    <x v="0"/>
    <n v="26"/>
  </r>
  <r>
    <x v="0"/>
    <n v="71"/>
  </r>
  <r>
    <x v="0"/>
    <n v="38"/>
  </r>
  <r>
    <x v="0"/>
    <n v="859"/>
  </r>
  <r>
    <x v="0"/>
    <n v="21"/>
  </r>
  <r>
    <x v="0"/>
    <n v="78"/>
  </r>
  <r>
    <x v="0"/>
    <n v="53"/>
  </r>
  <r>
    <x v="0"/>
    <n v="356"/>
  </r>
  <r>
    <x v="0"/>
    <n v="279"/>
  </r>
  <r>
    <x v="0"/>
    <n v="266"/>
  </r>
  <r>
    <x v="0"/>
    <n v="623"/>
  </r>
  <r>
    <x v="0"/>
    <n v="392"/>
  </r>
  <r>
    <x v="0"/>
    <n v="3562"/>
  </r>
  <r>
    <x v="0"/>
    <n v="514"/>
  </r>
  <r>
    <x v="0"/>
    <n v="88"/>
  </r>
  <r>
    <x v="0"/>
    <n v="537"/>
  </r>
  <r>
    <x v="0"/>
    <n v="25"/>
  </r>
  <r>
    <x v="0"/>
    <n v="3238"/>
  </r>
  <r>
    <x v="0"/>
    <n v="897"/>
  </r>
  <r>
    <x v="0"/>
    <n v="878"/>
  </r>
  <r>
    <x v="0"/>
    <n v="115"/>
  </r>
  <r>
    <x v="0"/>
    <n v="234"/>
  </r>
  <r>
    <x v="0"/>
    <n v="4330"/>
  </r>
  <r>
    <x v="0"/>
    <n v="651"/>
  </r>
  <r>
    <x v="0"/>
    <n v="251"/>
  </r>
  <r>
    <x v="0"/>
    <n v="263"/>
  </r>
  <r>
    <x v="0"/>
    <n v="28"/>
  </r>
  <r>
    <x v="0"/>
    <n v="721"/>
  </r>
  <r>
    <x v="0"/>
    <n v="50"/>
  </r>
  <r>
    <x v="0"/>
    <n v="73"/>
  </r>
  <r>
    <x v="0"/>
    <n v="27"/>
  </r>
  <r>
    <x v="0"/>
    <n v="34"/>
  </r>
  <r>
    <x v="0"/>
    <n v="7"/>
  </r>
  <r>
    <x v="0"/>
    <n v="24"/>
  </r>
  <r>
    <x v="0"/>
    <n v="15"/>
  </r>
  <r>
    <x v="0"/>
    <n v="72"/>
  </r>
  <r>
    <x v="0"/>
    <n v="120"/>
  </r>
  <r>
    <x v="0"/>
    <n v="123"/>
  </r>
  <r>
    <x v="0"/>
    <n v="1"/>
  </r>
  <r>
    <x v="0"/>
    <n v="24"/>
  </r>
  <r>
    <x v="0"/>
    <n v="33"/>
  </r>
  <r>
    <x v="0"/>
    <n v="14"/>
  </r>
  <r>
    <x v="0"/>
    <n v="9"/>
  </r>
  <r>
    <x v="0"/>
    <n v="76"/>
  </r>
  <r>
    <x v="0"/>
    <n v="19"/>
  </r>
  <r>
    <x v="0"/>
    <n v="69"/>
  </r>
  <r>
    <x v="0"/>
    <n v="218"/>
  </r>
  <r>
    <x v="0"/>
    <n v="30"/>
  </r>
  <r>
    <x v="0"/>
    <n v="100"/>
  </r>
  <r>
    <x v="0"/>
    <n v="296"/>
  </r>
  <r>
    <x v="0"/>
    <n v="1204"/>
  </r>
  <r>
    <x v="0"/>
    <n v="321"/>
  </r>
  <r>
    <x v="0"/>
    <n v="301"/>
  </r>
  <r>
    <x v="0"/>
    <n v="144"/>
  </r>
  <r>
    <x v="0"/>
    <n v="539"/>
  </r>
  <r>
    <x v="0"/>
    <n v="498"/>
  </r>
  <r>
    <x v="0"/>
    <n v="1113"/>
  </r>
  <r>
    <x v="0"/>
    <n v="988"/>
  </r>
  <r>
    <x v="0"/>
    <n v="391"/>
  </r>
  <r>
    <x v="0"/>
    <n v="28"/>
  </r>
  <r>
    <x v="0"/>
    <n v="147"/>
  </r>
  <r>
    <x v="0"/>
    <n v="680"/>
  </r>
  <r>
    <x v="0"/>
    <n v="983"/>
  </r>
  <r>
    <x v="0"/>
    <n v="79"/>
  </r>
  <r>
    <x v="0"/>
    <n v="426"/>
  </r>
  <r>
    <x v="0"/>
    <n v="96"/>
  </r>
  <r>
    <x v="0"/>
    <n v="163"/>
  </r>
  <r>
    <x v="0"/>
    <n v="2525"/>
  </r>
  <r>
    <x v="0"/>
    <n v="2035"/>
  </r>
  <r>
    <x v="0"/>
    <n v="290"/>
  </r>
  <r>
    <x v="0"/>
    <n v="1980"/>
  </r>
  <r>
    <x v="0"/>
    <n v="57"/>
  </r>
  <r>
    <x v="0"/>
    <n v="380"/>
  </r>
  <r>
    <x v="0"/>
    <n v="128"/>
  </r>
  <r>
    <x v="0"/>
    <n v="180"/>
  </r>
  <r>
    <x v="0"/>
    <n v="571"/>
  </r>
  <r>
    <x v="0"/>
    <n v="480"/>
  </r>
  <r>
    <x v="0"/>
    <n v="249"/>
  </r>
  <r>
    <x v="0"/>
    <n v="84"/>
  </r>
  <r>
    <x v="0"/>
    <n v="197"/>
  </r>
  <r>
    <x v="0"/>
    <n v="271"/>
  </r>
  <r>
    <x v="0"/>
    <n v="50"/>
  </r>
  <r>
    <x v="0"/>
    <n v="169"/>
  </r>
  <r>
    <x v="0"/>
    <n v="205"/>
  </r>
  <r>
    <x v="0"/>
    <n v="206"/>
  </r>
  <r>
    <x v="0"/>
    <n v="84"/>
  </r>
  <r>
    <x v="0"/>
    <n v="210"/>
  </r>
  <r>
    <x v="0"/>
    <n v="181"/>
  </r>
  <r>
    <x v="0"/>
    <n v="60"/>
  </r>
  <r>
    <x v="0"/>
    <n v="445"/>
  </r>
  <r>
    <x v="0"/>
    <n v="17"/>
  </r>
  <r>
    <x v="0"/>
    <n v="194"/>
  </r>
  <r>
    <x v="0"/>
    <n v="404"/>
  </r>
  <r>
    <x v="0"/>
    <n v="194"/>
  </r>
  <r>
    <x v="0"/>
    <n v="902"/>
  </r>
  <r>
    <x v="0"/>
    <n v="1670"/>
  </r>
  <r>
    <x v="0"/>
    <n v="1328"/>
  </r>
  <r>
    <x v="0"/>
    <n v="944"/>
  </r>
  <r>
    <x v="0"/>
    <n v="147"/>
  </r>
  <r>
    <x v="0"/>
    <n v="99"/>
  </r>
  <r>
    <x v="0"/>
    <n v="79"/>
  </r>
  <r>
    <x v="0"/>
    <n v="75"/>
  </r>
  <r>
    <x v="0"/>
    <n v="207"/>
  </r>
  <r>
    <x v="0"/>
    <n v="102"/>
  </r>
  <r>
    <x v="0"/>
    <n v="32"/>
  </r>
  <r>
    <x v="0"/>
    <n v="480"/>
  </r>
  <r>
    <x v="0"/>
    <n v="11"/>
  </r>
  <r>
    <x v="0"/>
    <n v="12"/>
  </r>
  <r>
    <x v="0"/>
    <n v="48"/>
  </r>
  <r>
    <x v="0"/>
    <n v="59"/>
  </r>
  <r>
    <x v="0"/>
    <n v="79"/>
  </r>
  <r>
    <x v="0"/>
    <n v="14"/>
  </r>
  <r>
    <x v="0"/>
    <n v="106"/>
  </r>
  <r>
    <x v="0"/>
    <n v="25"/>
  </r>
  <r>
    <x v="0"/>
    <n v="25"/>
  </r>
  <r>
    <x v="0"/>
    <n v="29"/>
  </r>
  <r>
    <x v="0"/>
    <n v="43"/>
  </r>
  <r>
    <x v="0"/>
    <n v="46"/>
  </r>
  <r>
    <x v="0"/>
    <n v="27"/>
  </r>
  <r>
    <x v="0"/>
    <n v="112"/>
  </r>
  <r>
    <x v="0"/>
    <n v="34"/>
  </r>
  <r>
    <x v="0"/>
    <n v="145"/>
  </r>
  <r>
    <x v="0"/>
    <n v="19"/>
  </r>
  <r>
    <x v="0"/>
    <n v="288"/>
  </r>
  <r>
    <x v="0"/>
    <n v="14"/>
  </r>
  <r>
    <x v="0"/>
    <n v="7"/>
  </r>
  <r>
    <x v="0"/>
    <n v="211"/>
  </r>
  <r>
    <x v="0"/>
    <n v="85"/>
  </r>
  <r>
    <x v="0"/>
    <n v="103"/>
  </r>
  <r>
    <x v="0"/>
    <n v="113"/>
  </r>
  <r>
    <x v="0"/>
    <n v="167"/>
  </r>
  <r>
    <x v="0"/>
    <n v="73"/>
  </r>
  <r>
    <x v="0"/>
    <n v="75"/>
  </r>
  <r>
    <x v="0"/>
    <n v="614"/>
  </r>
  <r>
    <x v="0"/>
    <n v="107"/>
  </r>
  <r>
    <x v="0"/>
    <n v="1224"/>
  </r>
  <r>
    <x v="0"/>
    <n v="104"/>
  </r>
  <r>
    <x v="0"/>
    <n v="79"/>
  </r>
  <r>
    <x v="0"/>
    <n v="157"/>
  </r>
  <r>
    <x v="0"/>
    <n v="50"/>
  </r>
  <r>
    <x v="0"/>
    <n v="64"/>
  </r>
  <r>
    <x v="0"/>
    <n v="200"/>
  </r>
  <r>
    <x v="0"/>
    <n v="22"/>
  </r>
  <r>
    <x v="0"/>
    <n v="163"/>
  </r>
  <r>
    <x v="0"/>
    <n v="77"/>
  </r>
  <r>
    <x v="0"/>
    <n v="89"/>
  </r>
  <r>
    <x v="0"/>
    <n v="3355"/>
  </r>
  <r>
    <x v="0"/>
    <n v="537"/>
  </r>
  <r>
    <x v="0"/>
    <n v="125"/>
  </r>
  <r>
    <x v="0"/>
    <n v="163"/>
  </r>
  <r>
    <x v="0"/>
    <n v="283"/>
  </r>
  <r>
    <x v="0"/>
    <n v="352"/>
  </r>
  <r>
    <x v="0"/>
    <n v="94"/>
  </r>
  <r>
    <x v="0"/>
    <n v="67"/>
  </r>
  <r>
    <x v="0"/>
    <n v="221"/>
  </r>
  <r>
    <x v="0"/>
    <n v="2165"/>
  </r>
  <r>
    <x v="0"/>
    <n v="179"/>
  </r>
  <r>
    <x v="0"/>
    <n v="123"/>
  </r>
  <r>
    <x v="0"/>
    <n v="1104"/>
  </r>
  <r>
    <x v="0"/>
    <n v="403"/>
  </r>
  <r>
    <x v="0"/>
    <n v="109"/>
  </r>
  <r>
    <x v="0"/>
    <n v="372"/>
  </r>
  <r>
    <x v="0"/>
    <n v="311"/>
  </r>
  <r>
    <x v="0"/>
    <n v="61"/>
  </r>
  <r>
    <x v="0"/>
    <n v="115"/>
  </r>
  <r>
    <x v="0"/>
    <n v="111"/>
  </r>
  <r>
    <x v="0"/>
    <n v="337"/>
  </r>
  <r>
    <x v="0"/>
    <n v="9"/>
  </r>
  <r>
    <x v="0"/>
    <n v="120"/>
  </r>
  <r>
    <x v="0"/>
    <n v="102"/>
  </r>
  <r>
    <x v="0"/>
    <n v="186"/>
  </r>
  <r>
    <x v="0"/>
    <n v="15"/>
  </r>
  <r>
    <x v="0"/>
    <n v="67"/>
  </r>
  <r>
    <x v="0"/>
    <n v="130"/>
  </r>
  <r>
    <x v="0"/>
    <n v="16"/>
  </r>
  <r>
    <x v="0"/>
    <n v="67"/>
  </r>
  <r>
    <x v="0"/>
    <n v="124"/>
  </r>
  <r>
    <x v="0"/>
    <n v="80"/>
  </r>
  <r>
    <x v="0"/>
    <n v="282"/>
  </r>
  <r>
    <x v="0"/>
    <n v="68"/>
  </r>
  <r>
    <x v="0"/>
    <n v="86"/>
  </r>
  <r>
    <x v="0"/>
    <n v="115"/>
  </r>
  <r>
    <x v="0"/>
    <n v="75"/>
  </r>
  <r>
    <x v="0"/>
    <n v="43"/>
  </r>
  <r>
    <x v="0"/>
    <n v="48"/>
  </r>
  <r>
    <x v="0"/>
    <n v="52"/>
  </r>
  <r>
    <x v="0"/>
    <n v="43"/>
  </r>
  <r>
    <x v="0"/>
    <n v="58"/>
  </r>
  <r>
    <x v="0"/>
    <n v="47"/>
  </r>
  <r>
    <x v="0"/>
    <n v="36"/>
  </r>
  <r>
    <x v="0"/>
    <n v="17"/>
  </r>
  <r>
    <x v="0"/>
    <n v="104"/>
  </r>
  <r>
    <x v="0"/>
    <n v="47"/>
  </r>
  <r>
    <x v="0"/>
    <n v="38"/>
  </r>
  <r>
    <x v="0"/>
    <n v="81"/>
  </r>
  <r>
    <x v="0"/>
    <n v="55"/>
  </r>
  <r>
    <x v="0"/>
    <n v="41"/>
  </r>
  <r>
    <x v="0"/>
    <n v="79"/>
  </r>
  <r>
    <x v="0"/>
    <n v="16"/>
  </r>
  <r>
    <x v="0"/>
    <n v="8"/>
  </r>
  <r>
    <x v="0"/>
    <n v="95"/>
  </r>
  <r>
    <x v="0"/>
    <n v="25"/>
  </r>
  <r>
    <x v="0"/>
    <n v="19"/>
  </r>
  <r>
    <x v="0"/>
    <n v="90"/>
  </r>
  <r>
    <x v="0"/>
    <n v="41"/>
  </r>
  <r>
    <x v="0"/>
    <n v="30"/>
  </r>
  <r>
    <x v="0"/>
    <n v="38"/>
  </r>
  <r>
    <x v="0"/>
    <n v="65"/>
  </r>
  <r>
    <x v="0"/>
    <n v="75"/>
  </r>
  <r>
    <x v="0"/>
    <n v="16"/>
  </r>
  <r>
    <x v="0"/>
    <n v="10"/>
  </r>
  <r>
    <x v="0"/>
    <n v="27"/>
  </r>
  <r>
    <x v="0"/>
    <n v="259"/>
  </r>
  <r>
    <x v="0"/>
    <n v="39"/>
  </r>
  <r>
    <x v="0"/>
    <n v="42"/>
  </r>
  <r>
    <x v="0"/>
    <n v="10"/>
  </r>
  <r>
    <x v="0"/>
    <n v="56"/>
  </r>
  <r>
    <x v="0"/>
    <n v="20"/>
  </r>
  <r>
    <x v="0"/>
    <n v="170"/>
  </r>
  <r>
    <x v="0"/>
    <n v="29"/>
  </r>
  <r>
    <x v="0"/>
    <n v="132"/>
  </r>
  <r>
    <x v="0"/>
    <n v="27"/>
  </r>
  <r>
    <x v="0"/>
    <n v="26"/>
  </r>
  <r>
    <x v="0"/>
    <n v="43"/>
  </r>
  <r>
    <x v="0"/>
    <n v="80"/>
  </r>
  <r>
    <x v="0"/>
    <n v="33"/>
  </r>
  <r>
    <x v="0"/>
    <n v="71"/>
  </r>
  <r>
    <x v="0"/>
    <n v="81"/>
  </r>
  <r>
    <x v="0"/>
    <n v="76"/>
  </r>
  <r>
    <x v="0"/>
    <n v="48"/>
  </r>
  <r>
    <x v="0"/>
    <n v="61"/>
  </r>
  <r>
    <x v="0"/>
    <n v="60"/>
  </r>
  <r>
    <x v="0"/>
    <n v="136"/>
  </r>
  <r>
    <x v="0"/>
    <n v="14"/>
  </r>
  <r>
    <x v="0"/>
    <n v="78"/>
  </r>
  <r>
    <x v="0"/>
    <n v="4"/>
  </r>
  <r>
    <x v="0"/>
    <n v="11"/>
  </r>
  <r>
    <x v="0"/>
    <n v="185"/>
  </r>
  <r>
    <x v="0"/>
    <n v="59"/>
  </r>
  <r>
    <x v="0"/>
    <n v="27"/>
  </r>
  <r>
    <x v="0"/>
    <n v="63"/>
  </r>
  <r>
    <x v="0"/>
    <n v="13"/>
  </r>
  <r>
    <x v="0"/>
    <n v="13"/>
  </r>
  <r>
    <x v="0"/>
    <n v="57"/>
  </r>
  <r>
    <x v="0"/>
    <n v="61"/>
  </r>
  <r>
    <x v="0"/>
    <n v="65"/>
  </r>
  <r>
    <x v="0"/>
    <n v="134"/>
  </r>
  <r>
    <x v="0"/>
    <n v="37"/>
  </r>
  <r>
    <x v="0"/>
    <n v="37"/>
  </r>
  <r>
    <x v="0"/>
    <n v="150"/>
  </r>
  <r>
    <x v="0"/>
    <n v="56"/>
  </r>
  <r>
    <x v="0"/>
    <n v="18"/>
  </r>
  <r>
    <x v="0"/>
    <n v="60"/>
  </r>
  <r>
    <x v="0"/>
    <n v="67"/>
  </r>
  <r>
    <x v="0"/>
    <n v="35"/>
  </r>
  <r>
    <x v="0"/>
    <n v="34"/>
  </r>
  <r>
    <x v="0"/>
    <n v="36"/>
  </r>
  <r>
    <x v="0"/>
    <n v="18"/>
  </r>
  <r>
    <x v="0"/>
    <n v="25"/>
  </r>
  <r>
    <x v="0"/>
    <n v="21"/>
  </r>
  <r>
    <x v="0"/>
    <n v="151"/>
  </r>
  <r>
    <x v="0"/>
    <n v="489"/>
  </r>
  <r>
    <x v="0"/>
    <n v="50"/>
  </r>
  <r>
    <x v="0"/>
    <n v="321"/>
  </r>
  <r>
    <x v="0"/>
    <n v="1762"/>
  </r>
  <r>
    <x v="0"/>
    <n v="385"/>
  </r>
  <r>
    <x v="0"/>
    <n v="398"/>
  </r>
  <r>
    <x v="0"/>
    <n v="304"/>
  </r>
  <r>
    <x v="0"/>
    <n v="676"/>
  </r>
  <r>
    <x v="0"/>
    <n v="577"/>
  </r>
  <r>
    <x v="0"/>
    <n v="3663"/>
  </r>
  <r>
    <x v="0"/>
    <n v="294"/>
  </r>
  <r>
    <x v="0"/>
    <n v="28"/>
  </r>
  <r>
    <x v="0"/>
    <n v="100"/>
  </r>
  <r>
    <x v="0"/>
    <n v="72"/>
  </r>
  <r>
    <x v="0"/>
    <n v="238"/>
  </r>
  <r>
    <x v="0"/>
    <n v="159"/>
  </r>
  <r>
    <x v="0"/>
    <n v="77"/>
  </r>
  <r>
    <x v="0"/>
    <n v="53"/>
  </r>
  <r>
    <x v="0"/>
    <n v="1251"/>
  </r>
  <r>
    <x v="0"/>
    <n v="465"/>
  </r>
  <r>
    <x v="0"/>
    <n v="74"/>
  </r>
  <r>
    <x v="0"/>
    <n v="62"/>
  </r>
  <r>
    <x v="0"/>
    <n v="3468"/>
  </r>
  <r>
    <x v="0"/>
    <n v="52"/>
  </r>
  <r>
    <x v="0"/>
    <n v="50"/>
  </r>
  <r>
    <x v="0"/>
    <n v="45"/>
  </r>
  <r>
    <x v="0"/>
    <n v="21"/>
  </r>
  <r>
    <x v="0"/>
    <n v="100"/>
  </r>
  <r>
    <x v="0"/>
    <n v="81"/>
  </r>
  <r>
    <x v="0"/>
    <n v="286"/>
  </r>
  <r>
    <x v="0"/>
    <n v="42"/>
  </r>
  <r>
    <x v="0"/>
    <n v="199"/>
  </r>
  <r>
    <x v="0"/>
    <n v="25"/>
  </r>
  <r>
    <x v="0"/>
    <n v="84"/>
  </r>
  <r>
    <x v="0"/>
    <n v="50"/>
  </r>
  <r>
    <x v="0"/>
    <n v="26"/>
  </r>
  <r>
    <x v="0"/>
    <n v="14"/>
  </r>
  <r>
    <x v="0"/>
    <n v="49"/>
  </r>
  <r>
    <x v="0"/>
    <n v="69"/>
  </r>
  <r>
    <x v="0"/>
    <n v="60"/>
  </r>
  <r>
    <x v="0"/>
    <n v="80"/>
  </r>
  <r>
    <x v="0"/>
    <n v="56"/>
  </r>
  <r>
    <x v="0"/>
    <n v="104"/>
  </r>
  <r>
    <x v="0"/>
    <n v="46"/>
  </r>
  <r>
    <x v="0"/>
    <n v="206"/>
  </r>
  <r>
    <x v="0"/>
    <n v="18"/>
  </r>
  <r>
    <x v="0"/>
    <n v="28"/>
  </r>
  <r>
    <x v="0"/>
    <n v="11"/>
  </r>
  <r>
    <x v="0"/>
    <n v="263"/>
  </r>
  <r>
    <x v="0"/>
    <n v="394"/>
  </r>
  <r>
    <x v="0"/>
    <n v="1049"/>
  </r>
  <r>
    <x v="0"/>
    <n v="308"/>
  </r>
  <r>
    <x v="0"/>
    <n v="1088"/>
  </r>
  <r>
    <x v="0"/>
    <n v="73"/>
  </r>
  <r>
    <x v="0"/>
    <n v="143"/>
  </r>
  <r>
    <x v="0"/>
    <n v="1420"/>
  </r>
  <r>
    <x v="0"/>
    <n v="305"/>
  </r>
  <r>
    <x v="0"/>
    <n v="551"/>
  </r>
  <r>
    <x v="0"/>
    <n v="187"/>
  </r>
  <r>
    <x v="0"/>
    <n v="325"/>
  </r>
  <r>
    <x v="0"/>
    <n v="148"/>
  </r>
  <r>
    <x v="0"/>
    <n v="69"/>
  </r>
  <r>
    <x v="0"/>
    <n v="173"/>
  </r>
  <r>
    <x v="0"/>
    <n v="269"/>
  </r>
  <r>
    <x v="0"/>
    <n v="185"/>
  </r>
  <r>
    <x v="0"/>
    <n v="176"/>
  </r>
  <r>
    <x v="0"/>
    <n v="1019"/>
  </r>
  <r>
    <x v="0"/>
    <n v="113"/>
  </r>
  <r>
    <x v="0"/>
    <n v="404"/>
  </r>
  <r>
    <x v="0"/>
    <n v="707"/>
  </r>
  <r>
    <x v="0"/>
    <n v="392"/>
  </r>
  <r>
    <x v="0"/>
    <n v="23"/>
  </r>
  <r>
    <x v="0"/>
    <n v="682"/>
  </r>
  <r>
    <x v="0"/>
    <n v="37"/>
  </r>
  <r>
    <x v="0"/>
    <n v="146"/>
  </r>
  <r>
    <x v="0"/>
    <n v="119"/>
  </r>
  <r>
    <x v="0"/>
    <n v="163"/>
  </r>
  <r>
    <x v="0"/>
    <n v="339"/>
  </r>
  <r>
    <x v="0"/>
    <n v="58"/>
  </r>
  <r>
    <x v="0"/>
    <n v="456"/>
  </r>
  <r>
    <x v="0"/>
    <n v="15"/>
  </r>
  <r>
    <x v="0"/>
    <n v="191"/>
  </r>
  <r>
    <x v="0"/>
    <n v="17"/>
  </r>
  <r>
    <x v="0"/>
    <n v="28"/>
  </r>
  <r>
    <x v="0"/>
    <n v="18"/>
  </r>
  <r>
    <x v="0"/>
    <n v="61"/>
  </r>
  <r>
    <x v="0"/>
    <n v="108"/>
  </r>
  <r>
    <x v="0"/>
    <n v="142"/>
  </r>
  <r>
    <x v="0"/>
    <n v="74"/>
  </r>
  <r>
    <x v="0"/>
    <n v="38"/>
  </r>
  <r>
    <x v="0"/>
    <n v="20"/>
  </r>
  <r>
    <x v="0"/>
    <n v="24"/>
  </r>
  <r>
    <x v="0"/>
    <n v="66"/>
  </r>
  <r>
    <x v="0"/>
    <n v="28"/>
  </r>
  <r>
    <x v="0"/>
    <n v="24"/>
  </r>
  <r>
    <x v="0"/>
    <n v="73"/>
  </r>
  <r>
    <x v="0"/>
    <n v="3"/>
  </r>
  <r>
    <x v="0"/>
    <n v="20"/>
  </r>
  <r>
    <x v="0"/>
    <n v="21"/>
  </r>
  <r>
    <x v="0"/>
    <n v="94"/>
  </r>
  <r>
    <x v="0"/>
    <n v="139"/>
  </r>
  <r>
    <x v="0"/>
    <n v="130"/>
  </r>
  <r>
    <x v="0"/>
    <n v="31"/>
  </r>
  <r>
    <x v="0"/>
    <n v="13"/>
  </r>
  <r>
    <x v="0"/>
    <n v="90"/>
  </r>
  <r>
    <x v="0"/>
    <n v="141"/>
  </r>
  <r>
    <x v="0"/>
    <n v="23"/>
  </r>
  <r>
    <x v="0"/>
    <n v="18"/>
  </r>
  <r>
    <x v="0"/>
    <n v="76"/>
  </r>
  <r>
    <x v="0"/>
    <n v="93"/>
  </r>
  <r>
    <x v="0"/>
    <n v="69"/>
  </r>
  <r>
    <x v="0"/>
    <n v="21"/>
  </r>
  <r>
    <x v="0"/>
    <n v="57"/>
  </r>
  <r>
    <x v="0"/>
    <n v="108"/>
  </r>
  <r>
    <x v="0"/>
    <n v="83"/>
  </r>
  <r>
    <x v="0"/>
    <n v="96"/>
  </r>
  <r>
    <x v="0"/>
    <n v="64"/>
  </r>
  <r>
    <x v="0"/>
    <n v="14"/>
  </r>
  <r>
    <x v="0"/>
    <n v="169"/>
  </r>
  <r>
    <x v="0"/>
    <n v="33"/>
  </r>
  <r>
    <x v="0"/>
    <n v="102"/>
  </r>
  <r>
    <x v="0"/>
    <n v="104"/>
  </r>
  <r>
    <x v="0"/>
    <n v="20"/>
  </r>
  <r>
    <x v="0"/>
    <n v="35"/>
  </r>
  <r>
    <x v="0"/>
    <n v="94"/>
  </r>
  <r>
    <x v="0"/>
    <n v="14"/>
  </r>
  <r>
    <x v="0"/>
    <n v="15"/>
  </r>
  <r>
    <x v="0"/>
    <n v="51"/>
  </r>
  <r>
    <x v="0"/>
    <n v="19"/>
  </r>
  <r>
    <x v="0"/>
    <n v="23"/>
  </r>
  <r>
    <x v="0"/>
    <n v="97"/>
  </r>
  <r>
    <x v="0"/>
    <n v="76"/>
  </r>
  <r>
    <x v="0"/>
    <n v="11"/>
  </r>
  <r>
    <x v="0"/>
    <n v="52"/>
  </r>
  <r>
    <x v="0"/>
    <n v="95"/>
  </r>
  <r>
    <x v="0"/>
    <n v="35"/>
  </r>
  <r>
    <x v="0"/>
    <n v="21"/>
  </r>
  <r>
    <x v="0"/>
    <n v="93"/>
  </r>
  <r>
    <x v="0"/>
    <n v="11"/>
  </r>
  <r>
    <x v="0"/>
    <n v="21"/>
  </r>
  <r>
    <x v="0"/>
    <n v="54"/>
  </r>
  <r>
    <x v="0"/>
    <n v="31"/>
  </r>
  <r>
    <x v="0"/>
    <n v="132"/>
  </r>
  <r>
    <x v="0"/>
    <n v="3"/>
  </r>
  <r>
    <x v="0"/>
    <n v="6"/>
  </r>
  <r>
    <x v="0"/>
    <n v="10"/>
  </r>
  <r>
    <x v="0"/>
    <n v="147"/>
  </r>
  <r>
    <x v="0"/>
    <n v="199"/>
  </r>
  <r>
    <x v="0"/>
    <n v="50"/>
  </r>
  <r>
    <x v="0"/>
    <n v="21"/>
  </r>
  <r>
    <x v="0"/>
    <n v="24"/>
  </r>
  <r>
    <x v="0"/>
    <n v="32"/>
  </r>
  <r>
    <x v="0"/>
    <n v="62"/>
  </r>
  <r>
    <x v="0"/>
    <n v="9"/>
  </r>
  <r>
    <x v="0"/>
    <n v="38"/>
  </r>
  <r>
    <x v="0"/>
    <n v="54"/>
  </r>
  <r>
    <x v="0"/>
    <n v="37"/>
  </r>
  <r>
    <x v="0"/>
    <n v="39"/>
  </r>
  <r>
    <x v="0"/>
    <n v="34"/>
  </r>
  <r>
    <x v="0"/>
    <n v="55"/>
  </r>
  <r>
    <x v="0"/>
    <n v="32"/>
  </r>
  <r>
    <x v="0"/>
    <n v="25"/>
  </r>
  <r>
    <x v="0"/>
    <n v="33"/>
  </r>
  <r>
    <x v="0"/>
    <n v="108"/>
  </r>
  <r>
    <x v="0"/>
    <n v="20"/>
  </r>
  <r>
    <x v="0"/>
    <n v="98"/>
  </r>
  <r>
    <x v="0"/>
    <n v="196"/>
  </r>
  <r>
    <x v="0"/>
    <n v="39"/>
  </r>
  <r>
    <x v="0"/>
    <n v="128"/>
  </r>
  <r>
    <x v="0"/>
    <n v="71"/>
  </r>
  <r>
    <x v="0"/>
    <n v="47"/>
  </r>
  <r>
    <x v="0"/>
    <n v="17"/>
  </r>
  <r>
    <x v="0"/>
    <n v="91"/>
  </r>
  <r>
    <x v="0"/>
    <n v="43"/>
  </r>
  <r>
    <x v="0"/>
    <n v="17"/>
  </r>
  <r>
    <x v="0"/>
    <n v="33"/>
  </r>
  <r>
    <x v="0"/>
    <n v="87"/>
  </r>
  <r>
    <x v="0"/>
    <n v="113"/>
  </r>
  <r>
    <x v="0"/>
    <n v="14"/>
  </r>
  <r>
    <x v="0"/>
    <n v="30"/>
  </r>
  <r>
    <x v="0"/>
    <n v="16"/>
  </r>
  <r>
    <x v="0"/>
    <n v="46"/>
  </r>
  <r>
    <x v="0"/>
    <n v="24"/>
  </r>
  <r>
    <x v="0"/>
    <n v="97"/>
  </r>
  <r>
    <x v="0"/>
    <n v="59"/>
  </r>
  <r>
    <x v="0"/>
    <n v="1095"/>
  </r>
  <r>
    <x v="0"/>
    <n v="218"/>
  </r>
  <r>
    <x v="0"/>
    <n v="111"/>
  </r>
  <r>
    <x v="0"/>
    <n v="56"/>
  </r>
  <r>
    <x v="0"/>
    <n v="265"/>
  </r>
  <r>
    <x v="0"/>
    <n v="28"/>
  </r>
  <r>
    <x v="0"/>
    <n v="364"/>
  </r>
  <r>
    <x v="0"/>
    <n v="27"/>
  </r>
  <r>
    <x v="0"/>
    <n v="93"/>
  </r>
  <r>
    <x v="0"/>
    <n v="64"/>
  </r>
  <r>
    <x v="0"/>
    <n v="22"/>
  </r>
  <r>
    <x v="0"/>
    <n v="59"/>
  </r>
  <r>
    <x v="0"/>
    <n v="249"/>
  </r>
  <r>
    <x v="0"/>
    <n v="392"/>
  </r>
  <r>
    <x v="0"/>
    <n v="115"/>
  </r>
  <r>
    <x v="0"/>
    <n v="433"/>
  </r>
  <r>
    <x v="0"/>
    <n v="20"/>
  </r>
  <r>
    <x v="0"/>
    <n v="8"/>
  </r>
  <r>
    <x v="0"/>
    <n v="175"/>
  </r>
  <r>
    <x v="0"/>
    <n v="104"/>
  </r>
  <r>
    <x v="0"/>
    <n v="17"/>
  </r>
  <r>
    <x v="0"/>
    <n v="277"/>
  </r>
  <r>
    <x v="0"/>
    <n v="118"/>
  </r>
  <r>
    <x v="0"/>
    <n v="97"/>
  </r>
  <r>
    <x v="0"/>
    <n v="20"/>
  </r>
  <r>
    <x v="0"/>
    <n v="26"/>
  </r>
  <r>
    <x v="0"/>
    <n v="128"/>
  </r>
  <r>
    <x v="0"/>
    <n v="15"/>
  </r>
  <r>
    <x v="0"/>
    <n v="25"/>
  </r>
  <r>
    <x v="0"/>
    <n v="55"/>
  </r>
  <r>
    <x v="0"/>
    <n v="107"/>
  </r>
  <r>
    <x v="0"/>
    <n v="557"/>
  </r>
  <r>
    <x v="0"/>
    <n v="40"/>
  </r>
  <r>
    <x v="0"/>
    <n v="36"/>
  </r>
  <r>
    <x v="0"/>
    <n v="159"/>
  </r>
  <r>
    <x v="0"/>
    <n v="41"/>
  </r>
  <r>
    <x v="0"/>
    <n v="226"/>
  </r>
  <r>
    <x v="0"/>
    <n v="30"/>
  </r>
  <r>
    <x v="0"/>
    <n v="103"/>
  </r>
  <r>
    <x v="0"/>
    <n v="62"/>
  </r>
  <r>
    <x v="0"/>
    <n v="6"/>
  </r>
  <r>
    <x v="0"/>
    <n v="182"/>
  </r>
  <r>
    <x v="0"/>
    <n v="145"/>
  </r>
  <r>
    <x v="0"/>
    <n v="25"/>
  </r>
  <r>
    <x v="0"/>
    <n v="320"/>
  </r>
  <r>
    <x v="0"/>
    <n v="99"/>
  </r>
  <r>
    <x v="0"/>
    <n v="348"/>
  </r>
  <r>
    <x v="0"/>
    <n v="41"/>
  </r>
  <r>
    <x v="0"/>
    <n v="29"/>
  </r>
  <r>
    <x v="0"/>
    <n v="25"/>
  </r>
  <r>
    <x v="0"/>
    <n v="23"/>
  </r>
  <r>
    <x v="0"/>
    <n v="1260"/>
  </r>
  <r>
    <x v="0"/>
    <n v="307"/>
  </r>
  <r>
    <x v="0"/>
    <n v="329"/>
  </r>
  <r>
    <x v="0"/>
    <n v="32"/>
  </r>
  <r>
    <x v="0"/>
    <n v="27"/>
  </r>
  <r>
    <x v="0"/>
    <n v="236"/>
  </r>
  <r>
    <x v="0"/>
    <n v="42"/>
  </r>
  <r>
    <x v="0"/>
    <n v="95"/>
  </r>
  <r>
    <x v="0"/>
    <n v="37"/>
  </r>
  <r>
    <x v="0"/>
    <n v="128"/>
  </r>
  <r>
    <x v="0"/>
    <n v="156"/>
  </r>
  <r>
    <x v="0"/>
    <n v="64"/>
  </r>
  <r>
    <x v="0"/>
    <n v="58"/>
  </r>
  <r>
    <x v="0"/>
    <n v="20"/>
  </r>
  <r>
    <x v="0"/>
    <n v="47"/>
  </r>
  <r>
    <x v="0"/>
    <n v="54"/>
  </r>
  <r>
    <x v="0"/>
    <n v="9"/>
  </r>
  <r>
    <x v="0"/>
    <n v="213"/>
  </r>
  <r>
    <x v="0"/>
    <n v="57"/>
  </r>
  <r>
    <x v="0"/>
    <n v="25"/>
  </r>
  <r>
    <x v="0"/>
    <n v="104"/>
  </r>
  <r>
    <x v="0"/>
    <n v="34"/>
  </r>
  <r>
    <x v="0"/>
    <n v="67"/>
  </r>
  <r>
    <x v="0"/>
    <n v="241"/>
  </r>
  <r>
    <x v="0"/>
    <n v="123"/>
  </r>
  <r>
    <x v="0"/>
    <n v="302"/>
  </r>
  <r>
    <x v="0"/>
    <n v="89"/>
  </r>
  <r>
    <x v="0"/>
    <n v="41"/>
  </r>
  <r>
    <x v="0"/>
    <n v="69"/>
  </r>
  <r>
    <x v="0"/>
    <n v="52"/>
  </r>
  <r>
    <x v="0"/>
    <n v="57"/>
  </r>
  <r>
    <x v="0"/>
    <n v="74"/>
  </r>
  <r>
    <x v="0"/>
    <n v="63"/>
  </r>
  <r>
    <x v="0"/>
    <n v="72"/>
  </r>
  <r>
    <x v="0"/>
    <n v="71"/>
  </r>
  <r>
    <x v="0"/>
    <n v="21"/>
  </r>
  <r>
    <x v="0"/>
    <n v="930"/>
  </r>
  <r>
    <x v="0"/>
    <n v="55"/>
  </r>
  <r>
    <x v="0"/>
    <n v="61"/>
  </r>
  <r>
    <x v="0"/>
    <n v="82"/>
  </r>
  <r>
    <x v="0"/>
    <n v="71"/>
  </r>
  <r>
    <x v="0"/>
    <n v="117"/>
  </r>
  <r>
    <x v="0"/>
    <n v="29"/>
  </r>
  <r>
    <x v="0"/>
    <n v="74"/>
  </r>
  <r>
    <x v="0"/>
    <n v="23"/>
  </r>
  <r>
    <x v="0"/>
    <n v="60"/>
  </r>
  <r>
    <x v="0"/>
    <n v="55"/>
  </r>
  <r>
    <x v="0"/>
    <n v="51"/>
  </r>
  <r>
    <x v="0"/>
    <n v="78"/>
  </r>
  <r>
    <x v="0"/>
    <n v="62"/>
  </r>
  <r>
    <x v="0"/>
    <n v="45"/>
  </r>
  <r>
    <x v="0"/>
    <n v="15"/>
  </r>
  <r>
    <x v="0"/>
    <n v="151"/>
  </r>
  <r>
    <x v="0"/>
    <n v="68"/>
  </r>
  <r>
    <x v="0"/>
    <n v="46"/>
  </r>
  <r>
    <x v="0"/>
    <n v="24"/>
  </r>
  <r>
    <x v="0"/>
    <n v="70"/>
  </r>
  <r>
    <x v="0"/>
    <n v="244"/>
  </r>
  <r>
    <x v="0"/>
    <n v="82"/>
  </r>
  <r>
    <x v="0"/>
    <n v="226"/>
  </r>
  <r>
    <x v="0"/>
    <n v="60"/>
  </r>
  <r>
    <x v="0"/>
    <n v="322"/>
  </r>
  <r>
    <x v="0"/>
    <n v="94"/>
  </r>
  <r>
    <x v="0"/>
    <n v="47"/>
  </r>
  <r>
    <x v="0"/>
    <n v="115"/>
  </r>
  <r>
    <x v="0"/>
    <n v="134"/>
  </r>
  <r>
    <x v="0"/>
    <n v="35"/>
  </r>
  <r>
    <x v="0"/>
    <n v="104"/>
  </r>
  <r>
    <x v="0"/>
    <n v="184"/>
  </r>
  <r>
    <x v="0"/>
    <n v="119"/>
  </r>
  <r>
    <x v="0"/>
    <n v="59"/>
  </r>
  <r>
    <x v="0"/>
    <n v="113"/>
  </r>
  <r>
    <x v="0"/>
    <n v="84"/>
  </r>
  <r>
    <x v="0"/>
    <n v="74"/>
  </r>
  <r>
    <x v="0"/>
    <n v="216"/>
  </r>
  <r>
    <x v="0"/>
    <n v="39"/>
  </r>
  <r>
    <x v="0"/>
    <n v="21"/>
  </r>
  <r>
    <x v="0"/>
    <n v="30"/>
  </r>
  <r>
    <x v="0"/>
    <n v="37"/>
  </r>
  <r>
    <x v="0"/>
    <n v="202"/>
  </r>
  <r>
    <x v="0"/>
    <n v="37"/>
  </r>
  <r>
    <x v="0"/>
    <n v="28"/>
  </r>
  <r>
    <x v="0"/>
    <n v="26"/>
  </r>
  <r>
    <x v="0"/>
    <n v="61"/>
  </r>
  <r>
    <x v="0"/>
    <n v="115"/>
  </r>
  <r>
    <x v="0"/>
    <n v="181"/>
  </r>
  <r>
    <x v="0"/>
    <n v="110"/>
  </r>
  <r>
    <x v="0"/>
    <n v="269"/>
  </r>
  <r>
    <x v="0"/>
    <n v="79"/>
  </r>
  <r>
    <x v="0"/>
    <n v="104"/>
  </r>
  <r>
    <x v="0"/>
    <n v="34"/>
  </r>
  <r>
    <x v="0"/>
    <n v="167"/>
  </r>
  <r>
    <x v="0"/>
    <n v="183"/>
  </r>
  <r>
    <x v="0"/>
    <n v="71"/>
  </r>
  <r>
    <x v="0"/>
    <n v="69"/>
  </r>
  <r>
    <x v="0"/>
    <n v="270"/>
  </r>
  <r>
    <x v="0"/>
    <n v="193"/>
  </r>
  <r>
    <x v="0"/>
    <n v="57"/>
  </r>
  <r>
    <x v="0"/>
    <n v="200"/>
  </r>
  <r>
    <x v="0"/>
    <n v="88"/>
  </r>
  <r>
    <x v="0"/>
    <n v="213"/>
  </r>
  <r>
    <x v="0"/>
    <n v="20"/>
  </r>
  <r>
    <x v="0"/>
    <n v="50"/>
  </r>
  <r>
    <x v="0"/>
    <n v="115"/>
  </r>
  <r>
    <x v="0"/>
    <n v="186"/>
  </r>
  <r>
    <x v="0"/>
    <n v="18"/>
  </r>
  <r>
    <x v="0"/>
    <n v="176"/>
  </r>
  <r>
    <x v="0"/>
    <n v="41"/>
  </r>
  <r>
    <x v="0"/>
    <n v="75"/>
  </r>
  <r>
    <x v="0"/>
    <n v="97"/>
  </r>
  <r>
    <x v="0"/>
    <n v="73"/>
  </r>
  <r>
    <x v="0"/>
    <n v="49"/>
  </r>
  <r>
    <x v="0"/>
    <n v="134"/>
  </r>
  <r>
    <x v="0"/>
    <n v="68"/>
  </r>
  <r>
    <x v="0"/>
    <n v="49"/>
  </r>
  <r>
    <x v="0"/>
    <n v="63"/>
  </r>
  <r>
    <x v="0"/>
    <n v="163"/>
  </r>
  <r>
    <x v="0"/>
    <n v="288"/>
  </r>
  <r>
    <x v="0"/>
    <n v="42"/>
  </r>
  <r>
    <x v="0"/>
    <n v="70"/>
  </r>
  <r>
    <x v="0"/>
    <n v="30"/>
  </r>
  <r>
    <x v="0"/>
    <n v="51"/>
  </r>
  <r>
    <x v="0"/>
    <n v="145"/>
  </r>
  <r>
    <x v="0"/>
    <n v="21"/>
  </r>
  <r>
    <x v="0"/>
    <n v="286"/>
  </r>
  <r>
    <x v="0"/>
    <n v="12"/>
  </r>
  <r>
    <x v="0"/>
    <n v="100"/>
  </r>
  <r>
    <x v="0"/>
    <n v="100"/>
  </r>
  <r>
    <x v="0"/>
    <n v="34"/>
  </r>
  <r>
    <x v="0"/>
    <n v="63"/>
  </r>
  <r>
    <x v="0"/>
    <n v="30"/>
  </r>
  <r>
    <x v="0"/>
    <n v="47"/>
  </r>
  <r>
    <x v="0"/>
    <n v="237"/>
  </r>
  <r>
    <x v="0"/>
    <n v="47"/>
  </r>
  <r>
    <x v="0"/>
    <n v="15"/>
  </r>
  <r>
    <x v="0"/>
    <n v="81"/>
  </r>
  <r>
    <x v="0"/>
    <n v="122"/>
  </r>
  <r>
    <x v="0"/>
    <n v="34"/>
  </r>
  <r>
    <x v="0"/>
    <n v="207"/>
  </r>
  <r>
    <x v="0"/>
    <n v="25"/>
  </r>
  <r>
    <x v="0"/>
    <n v="72"/>
  </r>
  <r>
    <x v="0"/>
    <n v="14"/>
  </r>
  <r>
    <x v="0"/>
    <n v="15"/>
  </r>
  <r>
    <x v="0"/>
    <n v="91"/>
  </r>
  <r>
    <x v="0"/>
    <n v="24"/>
  </r>
  <r>
    <x v="0"/>
    <n v="27"/>
  </r>
  <r>
    <x v="0"/>
    <n v="47"/>
  </r>
  <r>
    <x v="0"/>
    <n v="44"/>
  </r>
  <r>
    <x v="0"/>
    <n v="72"/>
  </r>
  <r>
    <x v="0"/>
    <n v="63"/>
  </r>
  <r>
    <x v="0"/>
    <n v="88"/>
  </r>
  <r>
    <x v="0"/>
    <n v="70"/>
  </r>
  <r>
    <x v="0"/>
    <n v="50"/>
  </r>
  <r>
    <x v="0"/>
    <n v="35"/>
  </r>
  <r>
    <x v="0"/>
    <n v="175"/>
  </r>
  <r>
    <x v="0"/>
    <n v="20"/>
  </r>
  <r>
    <x v="0"/>
    <n v="54"/>
  </r>
  <r>
    <x v="0"/>
    <n v="20"/>
  </r>
  <r>
    <x v="0"/>
    <n v="57"/>
  </r>
  <r>
    <x v="0"/>
    <n v="31"/>
  </r>
  <r>
    <x v="0"/>
    <n v="31"/>
  </r>
  <r>
    <x v="0"/>
    <n v="45"/>
  </r>
  <r>
    <x v="0"/>
    <n v="41"/>
  </r>
  <r>
    <x v="0"/>
    <n v="29"/>
  </r>
  <r>
    <x v="0"/>
    <n v="58"/>
  </r>
  <r>
    <x v="0"/>
    <n v="89"/>
  </r>
  <r>
    <x v="0"/>
    <n v="125"/>
  </r>
  <r>
    <x v="0"/>
    <n v="18"/>
  </r>
  <r>
    <x v="0"/>
    <n v="32"/>
  </r>
  <r>
    <x v="0"/>
    <n v="16"/>
  </r>
  <r>
    <x v="0"/>
    <n v="38"/>
  </r>
  <r>
    <x v="0"/>
    <n v="15"/>
  </r>
  <r>
    <x v="0"/>
    <n v="23"/>
  </r>
  <r>
    <x v="0"/>
    <n v="49"/>
  </r>
  <r>
    <x v="0"/>
    <n v="10"/>
  </r>
  <r>
    <x v="0"/>
    <n v="15"/>
  </r>
  <r>
    <x v="0"/>
    <n v="57"/>
  </r>
  <r>
    <x v="0"/>
    <n v="33"/>
  </r>
  <r>
    <x v="0"/>
    <n v="9"/>
  </r>
  <r>
    <x v="0"/>
    <n v="26"/>
  </r>
  <r>
    <x v="0"/>
    <n v="69"/>
  </r>
  <r>
    <x v="0"/>
    <n v="65"/>
  </r>
  <r>
    <x v="0"/>
    <n v="83"/>
  </r>
  <r>
    <x v="0"/>
    <n v="111"/>
  </r>
  <r>
    <x v="0"/>
    <n v="46"/>
  </r>
  <r>
    <x v="0"/>
    <n v="63"/>
  </r>
  <r>
    <x v="0"/>
    <n v="9"/>
  </r>
  <r>
    <x v="0"/>
    <n v="34"/>
  </r>
  <r>
    <x v="0"/>
    <n v="112"/>
  </r>
  <r>
    <x v="0"/>
    <n v="47"/>
  </r>
  <r>
    <x v="0"/>
    <n v="38"/>
  </r>
  <r>
    <x v="0"/>
    <n v="28"/>
  </r>
  <r>
    <x v="0"/>
    <n v="78"/>
  </r>
  <r>
    <x v="0"/>
    <n v="23"/>
  </r>
  <r>
    <x v="0"/>
    <n v="40"/>
  </r>
  <r>
    <x v="0"/>
    <n v="13"/>
  </r>
  <r>
    <x v="0"/>
    <n v="18"/>
  </r>
  <r>
    <x v="0"/>
    <n v="22"/>
  </r>
  <r>
    <x v="0"/>
    <n v="79"/>
  </r>
  <r>
    <x v="0"/>
    <n v="14"/>
  </r>
  <r>
    <x v="0"/>
    <n v="51"/>
  </r>
  <r>
    <x v="0"/>
    <n v="54"/>
  </r>
  <r>
    <x v="0"/>
    <n v="70"/>
  </r>
  <r>
    <x v="0"/>
    <n v="44"/>
  </r>
  <r>
    <x v="0"/>
    <n v="55"/>
  </r>
  <r>
    <x v="0"/>
    <n v="15"/>
  </r>
  <r>
    <x v="0"/>
    <n v="27"/>
  </r>
  <r>
    <x v="0"/>
    <n v="21"/>
  </r>
  <r>
    <x v="0"/>
    <n v="162"/>
  </r>
  <r>
    <x v="0"/>
    <n v="23"/>
  </r>
  <r>
    <x v="0"/>
    <n v="72"/>
  </r>
  <r>
    <x v="0"/>
    <n v="68"/>
  </r>
  <r>
    <x v="0"/>
    <n v="20"/>
  </r>
  <r>
    <x v="0"/>
    <n v="26"/>
  </r>
  <r>
    <x v="0"/>
    <n v="72"/>
  </r>
  <r>
    <x v="0"/>
    <n v="3"/>
  </r>
  <r>
    <x v="0"/>
    <n v="18"/>
  </r>
  <r>
    <x v="0"/>
    <n v="30"/>
  </r>
  <r>
    <x v="0"/>
    <n v="23"/>
  </r>
  <r>
    <x v="0"/>
    <n v="54"/>
  </r>
  <r>
    <x v="0"/>
    <n v="26"/>
  </r>
  <r>
    <x v="0"/>
    <n v="9"/>
  </r>
  <r>
    <x v="0"/>
    <n v="27"/>
  </r>
  <r>
    <x v="0"/>
    <n v="30"/>
  </r>
  <r>
    <x v="0"/>
    <n v="52"/>
  </r>
  <r>
    <x v="0"/>
    <n v="17"/>
  </r>
  <r>
    <x v="0"/>
    <n v="19"/>
  </r>
  <r>
    <x v="0"/>
    <n v="77"/>
  </r>
  <r>
    <x v="0"/>
    <n v="21"/>
  </r>
  <r>
    <x v="0"/>
    <n v="38"/>
  </r>
  <r>
    <x v="0"/>
    <n v="28"/>
  </r>
  <r>
    <x v="0"/>
    <n v="48"/>
  </r>
  <r>
    <x v="0"/>
    <n v="46"/>
  </r>
  <r>
    <x v="0"/>
    <n v="30"/>
  </r>
  <r>
    <x v="0"/>
    <n v="64"/>
  </r>
  <r>
    <x v="0"/>
    <n v="15"/>
  </r>
  <r>
    <x v="0"/>
    <n v="41"/>
  </r>
  <r>
    <x v="0"/>
    <n v="35"/>
  </r>
  <r>
    <x v="0"/>
    <n v="45"/>
  </r>
  <r>
    <x v="0"/>
    <n v="62"/>
  </r>
  <r>
    <x v="0"/>
    <n v="22"/>
  </r>
  <r>
    <x v="0"/>
    <n v="18"/>
  </r>
  <r>
    <x v="0"/>
    <n v="12"/>
  </r>
  <r>
    <x v="0"/>
    <n v="44"/>
  </r>
  <r>
    <x v="0"/>
    <n v="27"/>
  </r>
  <r>
    <x v="0"/>
    <n v="38"/>
  </r>
  <r>
    <x v="0"/>
    <n v="28"/>
  </r>
  <r>
    <x v="0"/>
    <n v="24"/>
  </r>
  <r>
    <x v="0"/>
    <n v="65"/>
  </r>
  <r>
    <x v="0"/>
    <n v="46"/>
  </r>
  <r>
    <x v="0"/>
    <n v="85"/>
  </r>
  <r>
    <x v="0"/>
    <n v="66"/>
  </r>
  <r>
    <x v="0"/>
    <n v="165"/>
  </r>
  <r>
    <x v="0"/>
    <n v="17"/>
  </r>
  <r>
    <x v="0"/>
    <n v="3"/>
  </r>
  <r>
    <x v="0"/>
    <n v="17"/>
  </r>
  <r>
    <x v="0"/>
    <n v="91"/>
  </r>
  <r>
    <x v="0"/>
    <n v="67"/>
  </r>
  <r>
    <x v="0"/>
    <n v="18"/>
  </r>
  <r>
    <x v="0"/>
    <n v="21"/>
  </r>
  <r>
    <x v="0"/>
    <n v="40"/>
  </r>
  <r>
    <x v="0"/>
    <n v="78"/>
  </r>
  <r>
    <x v="0"/>
    <n v="26"/>
  </r>
  <r>
    <x v="0"/>
    <n v="14"/>
  </r>
  <r>
    <x v="0"/>
    <n v="44"/>
  </r>
  <r>
    <x v="0"/>
    <n v="9"/>
  </r>
  <r>
    <x v="0"/>
    <n v="30"/>
  </r>
  <r>
    <x v="0"/>
    <n v="45"/>
  </r>
  <r>
    <x v="0"/>
    <n v="56"/>
  </r>
  <r>
    <x v="0"/>
    <n v="46"/>
  </r>
  <r>
    <x v="0"/>
    <n v="34"/>
  </r>
  <r>
    <x v="0"/>
    <n v="98"/>
  </r>
  <r>
    <x v="0"/>
    <n v="46"/>
  </r>
  <r>
    <x v="0"/>
    <n v="10"/>
  </r>
  <r>
    <x v="0"/>
    <n v="76"/>
  </r>
  <r>
    <x v="0"/>
    <n v="104"/>
  </r>
  <r>
    <x v="0"/>
    <n v="87"/>
  </r>
  <r>
    <x v="0"/>
    <n v="29"/>
  </r>
  <r>
    <x v="0"/>
    <n v="51"/>
  </r>
  <r>
    <x v="0"/>
    <n v="12"/>
  </r>
  <r>
    <x v="0"/>
    <n v="72"/>
  </r>
  <r>
    <x v="0"/>
    <n v="21"/>
  </r>
  <r>
    <x v="0"/>
    <n v="42"/>
  </r>
  <r>
    <x v="0"/>
    <n v="71"/>
  </r>
  <r>
    <x v="0"/>
    <n v="168"/>
  </r>
  <r>
    <x v="0"/>
    <n v="19"/>
  </r>
  <r>
    <x v="0"/>
    <n v="37"/>
  </r>
  <r>
    <x v="0"/>
    <n v="36"/>
  </r>
  <r>
    <x v="0"/>
    <n v="14"/>
  </r>
  <r>
    <x v="0"/>
    <n v="18"/>
  </r>
  <r>
    <x v="0"/>
    <n v="82"/>
  </r>
  <r>
    <x v="0"/>
    <n v="43"/>
  </r>
  <r>
    <x v="0"/>
    <n v="8"/>
  </r>
  <r>
    <x v="0"/>
    <n v="45"/>
  </r>
  <r>
    <x v="0"/>
    <n v="20"/>
  </r>
  <r>
    <x v="0"/>
    <n v="31"/>
  </r>
  <r>
    <x v="0"/>
    <n v="25"/>
  </r>
  <r>
    <x v="0"/>
    <n v="14"/>
  </r>
  <r>
    <x v="0"/>
    <n v="45"/>
  </r>
  <r>
    <x v="0"/>
    <n v="20"/>
  </r>
  <r>
    <x v="0"/>
    <n v="39"/>
  </r>
  <r>
    <x v="0"/>
    <n v="16"/>
  </r>
  <r>
    <x v="0"/>
    <n v="37"/>
  </r>
  <r>
    <x v="0"/>
    <n v="14"/>
  </r>
  <r>
    <x v="0"/>
    <n v="21"/>
  </r>
  <r>
    <x v="0"/>
    <n v="69"/>
  </r>
  <r>
    <x v="0"/>
    <n v="16"/>
  </r>
  <r>
    <x v="0"/>
    <n v="55"/>
  </r>
  <r>
    <x v="0"/>
    <n v="27"/>
  </r>
  <r>
    <x v="0"/>
    <n v="36"/>
  </r>
  <r>
    <x v="0"/>
    <n v="19"/>
  </r>
  <r>
    <x v="0"/>
    <n v="12"/>
  </r>
  <r>
    <x v="0"/>
    <n v="17"/>
  </r>
  <r>
    <x v="0"/>
    <n v="114"/>
  </r>
  <r>
    <x v="0"/>
    <n v="93"/>
  </r>
  <r>
    <x v="0"/>
    <n v="36"/>
  </r>
  <r>
    <x v="0"/>
    <n v="61"/>
  </r>
  <r>
    <x v="0"/>
    <n v="47"/>
  </r>
  <r>
    <x v="0"/>
    <n v="17"/>
  </r>
  <r>
    <x v="0"/>
    <n v="63"/>
  </r>
  <r>
    <x v="0"/>
    <n v="9"/>
  </r>
  <r>
    <x v="0"/>
    <n v="30"/>
  </r>
  <r>
    <x v="0"/>
    <n v="23"/>
  </r>
  <r>
    <x v="0"/>
    <n v="33"/>
  </r>
  <r>
    <x v="0"/>
    <n v="39"/>
  </r>
  <r>
    <x v="0"/>
    <n v="17"/>
  </r>
  <r>
    <x v="0"/>
    <n v="6"/>
  </r>
  <r>
    <x v="0"/>
    <n v="39"/>
  </r>
  <r>
    <x v="0"/>
    <n v="57"/>
  </r>
  <r>
    <x v="0"/>
    <n v="56"/>
  </r>
  <r>
    <x v="0"/>
    <n v="13"/>
  </r>
  <r>
    <x v="0"/>
    <n v="95"/>
  </r>
  <r>
    <x v="0"/>
    <n v="80"/>
  </r>
  <r>
    <x v="0"/>
    <n v="133"/>
  </r>
  <r>
    <x v="0"/>
    <n v="44"/>
  </r>
  <r>
    <x v="0"/>
    <n v="30"/>
  </r>
  <r>
    <x v="0"/>
    <n v="56"/>
  </r>
  <r>
    <x v="0"/>
    <n v="66"/>
  </r>
  <r>
    <x v="0"/>
    <n v="29"/>
  </r>
  <r>
    <x v="0"/>
    <n v="72"/>
  </r>
  <r>
    <x v="0"/>
    <n v="27"/>
  </r>
  <r>
    <x v="0"/>
    <n v="10"/>
  </r>
  <r>
    <x v="0"/>
    <n v="35"/>
  </r>
  <r>
    <x v="0"/>
    <n v="29"/>
  </r>
  <r>
    <x v="0"/>
    <n v="13"/>
  </r>
  <r>
    <x v="0"/>
    <n v="72"/>
  </r>
  <r>
    <x v="0"/>
    <n v="78"/>
  </r>
  <r>
    <x v="0"/>
    <n v="49"/>
  </r>
  <r>
    <x v="0"/>
    <n v="42"/>
  </r>
  <r>
    <x v="0"/>
    <n v="35"/>
  </r>
  <r>
    <x v="0"/>
    <n v="42"/>
  </r>
  <r>
    <x v="0"/>
    <n v="42"/>
  </r>
  <r>
    <x v="0"/>
    <n v="31"/>
  </r>
  <r>
    <x v="0"/>
    <n v="38"/>
  </r>
  <r>
    <x v="0"/>
    <n v="8"/>
  </r>
  <r>
    <x v="0"/>
    <n v="39"/>
  </r>
  <r>
    <x v="0"/>
    <n v="29"/>
  </r>
  <r>
    <x v="0"/>
    <n v="72"/>
  </r>
  <r>
    <x v="0"/>
    <n v="15"/>
  </r>
  <r>
    <x v="0"/>
    <n v="33"/>
  </r>
  <r>
    <x v="0"/>
    <n v="15"/>
  </r>
  <r>
    <x v="0"/>
    <n v="19"/>
  </r>
  <r>
    <x v="0"/>
    <n v="17"/>
  </r>
  <r>
    <x v="0"/>
    <n v="44"/>
  </r>
  <r>
    <x v="0"/>
    <n v="10"/>
  </r>
  <r>
    <x v="0"/>
    <n v="46"/>
  </r>
  <r>
    <x v="0"/>
    <n v="11"/>
  </r>
  <r>
    <x v="0"/>
    <n v="13"/>
  </r>
  <r>
    <x v="0"/>
    <n v="33"/>
  </r>
  <r>
    <x v="0"/>
    <n v="28"/>
  </r>
  <r>
    <x v="0"/>
    <n v="21"/>
  </r>
  <r>
    <x v="0"/>
    <n v="13"/>
  </r>
  <r>
    <x v="0"/>
    <n v="34"/>
  </r>
  <r>
    <x v="0"/>
    <n v="80"/>
  </r>
  <r>
    <x v="0"/>
    <n v="74"/>
  </r>
  <r>
    <x v="0"/>
    <n v="7"/>
  </r>
  <r>
    <x v="0"/>
    <n v="34"/>
  </r>
  <r>
    <x v="0"/>
    <n v="86"/>
  </r>
  <r>
    <x v="0"/>
    <n v="37"/>
  </r>
  <r>
    <x v="0"/>
    <n v="18"/>
  </r>
  <r>
    <x v="0"/>
    <n v="22"/>
  </r>
  <r>
    <x v="0"/>
    <n v="26"/>
  </r>
  <r>
    <x v="0"/>
    <n v="27"/>
  </r>
  <r>
    <x v="0"/>
    <n v="8"/>
  </r>
  <r>
    <x v="0"/>
    <n v="204"/>
  </r>
  <r>
    <x v="0"/>
    <n v="46"/>
  </r>
  <r>
    <x v="0"/>
    <n v="17"/>
  </r>
  <r>
    <x v="0"/>
    <n v="28"/>
  </r>
  <r>
    <x v="0"/>
    <n v="83"/>
  </r>
  <r>
    <x v="0"/>
    <n v="13"/>
  </r>
  <r>
    <x v="0"/>
    <n v="8"/>
  </r>
  <r>
    <x v="0"/>
    <n v="32"/>
  </r>
  <r>
    <x v="0"/>
    <n v="85"/>
  </r>
  <r>
    <x v="0"/>
    <n v="29"/>
  </r>
  <r>
    <x v="0"/>
    <n v="24"/>
  </r>
  <r>
    <x v="0"/>
    <n v="8"/>
  </r>
  <r>
    <x v="0"/>
    <n v="19"/>
  </r>
  <r>
    <x v="0"/>
    <n v="336"/>
  </r>
  <r>
    <x v="0"/>
    <n v="13"/>
  </r>
  <r>
    <x v="0"/>
    <n v="42"/>
  </r>
  <r>
    <x v="0"/>
    <n v="64"/>
  </r>
  <r>
    <x v="0"/>
    <n v="25"/>
  </r>
  <r>
    <x v="0"/>
    <n v="20"/>
  </r>
  <r>
    <x v="0"/>
    <n v="104"/>
  </r>
  <r>
    <x v="0"/>
    <n v="53"/>
  </r>
  <r>
    <x v="0"/>
    <n v="14"/>
  </r>
  <r>
    <x v="0"/>
    <n v="20"/>
  </r>
  <r>
    <x v="0"/>
    <n v="558"/>
  </r>
  <r>
    <x v="0"/>
    <n v="22"/>
  </r>
  <r>
    <x v="0"/>
    <n v="24"/>
  </r>
  <r>
    <x v="0"/>
    <n v="74"/>
  </r>
  <r>
    <x v="0"/>
    <n v="54"/>
  </r>
  <r>
    <x v="0"/>
    <n v="31"/>
  </r>
  <r>
    <x v="0"/>
    <n v="25"/>
  </r>
  <r>
    <x v="0"/>
    <n v="17"/>
  </r>
  <r>
    <x v="0"/>
    <n v="12"/>
  </r>
  <r>
    <x v="0"/>
    <n v="38"/>
  </r>
  <r>
    <x v="0"/>
    <n v="41"/>
  </r>
  <r>
    <x v="0"/>
    <n v="19"/>
  </r>
  <r>
    <x v="0"/>
    <n v="41"/>
  </r>
  <r>
    <x v="0"/>
    <n v="26"/>
  </r>
  <r>
    <x v="0"/>
    <n v="25"/>
  </r>
  <r>
    <x v="0"/>
    <n v="9"/>
  </r>
  <r>
    <x v="0"/>
    <n v="78"/>
  </r>
  <r>
    <x v="0"/>
    <n v="45"/>
  </r>
  <r>
    <x v="0"/>
    <n v="102"/>
  </r>
  <r>
    <x v="0"/>
    <n v="5"/>
  </r>
  <r>
    <x v="0"/>
    <n v="27"/>
  </r>
  <r>
    <x v="0"/>
    <n v="37"/>
  </r>
  <r>
    <x v="0"/>
    <n v="14"/>
  </r>
  <r>
    <x v="0"/>
    <n v="27"/>
  </r>
  <r>
    <x v="0"/>
    <n v="45"/>
  </r>
  <r>
    <x v="0"/>
    <n v="49"/>
  </r>
  <r>
    <x v="0"/>
    <n v="24"/>
  </r>
  <r>
    <x v="0"/>
    <n v="112"/>
  </r>
  <r>
    <x v="0"/>
    <n v="23"/>
  </r>
  <r>
    <x v="0"/>
    <n v="54"/>
  </r>
  <r>
    <x v="0"/>
    <n v="28"/>
  </r>
  <r>
    <x v="0"/>
    <n v="11"/>
  </r>
  <r>
    <x v="0"/>
    <n v="62"/>
  </r>
  <r>
    <x v="0"/>
    <n v="73"/>
  </r>
  <r>
    <x v="0"/>
    <n v="18"/>
  </r>
  <r>
    <x v="0"/>
    <n v="35"/>
  </r>
  <r>
    <x v="0"/>
    <n v="43"/>
  </r>
  <r>
    <x v="0"/>
    <n v="36"/>
  </r>
  <r>
    <x v="0"/>
    <n v="62"/>
  </r>
  <r>
    <x v="0"/>
    <n v="15"/>
  </r>
  <r>
    <x v="0"/>
    <n v="33"/>
  </r>
  <r>
    <x v="0"/>
    <n v="27"/>
  </r>
  <r>
    <x v="0"/>
    <n v="17"/>
  </r>
  <r>
    <x v="0"/>
    <n v="4"/>
  </r>
  <r>
    <x v="0"/>
    <n v="53"/>
  </r>
  <r>
    <x v="0"/>
    <n v="49"/>
  </r>
  <r>
    <x v="0"/>
    <n v="57"/>
  </r>
  <r>
    <x v="0"/>
    <n v="69"/>
  </r>
  <r>
    <x v="0"/>
    <n v="15"/>
  </r>
  <r>
    <x v="0"/>
    <n v="64"/>
  </r>
  <r>
    <x v="0"/>
    <n v="20"/>
  </r>
  <r>
    <x v="0"/>
    <n v="27"/>
  </r>
  <r>
    <x v="0"/>
    <n v="21"/>
  </r>
  <r>
    <x v="0"/>
    <n v="31"/>
  </r>
  <r>
    <x v="0"/>
    <n v="51"/>
  </r>
  <r>
    <x v="0"/>
    <n v="57"/>
  </r>
  <r>
    <x v="0"/>
    <n v="20"/>
  </r>
  <r>
    <x v="0"/>
    <n v="71"/>
  </r>
  <r>
    <x v="0"/>
    <n v="72"/>
  </r>
  <r>
    <x v="0"/>
    <n v="45"/>
  </r>
  <r>
    <x v="0"/>
    <n v="51"/>
  </r>
  <r>
    <x v="0"/>
    <n v="56"/>
  </r>
  <r>
    <x v="0"/>
    <n v="17"/>
  </r>
  <r>
    <x v="0"/>
    <n v="197"/>
  </r>
  <r>
    <x v="0"/>
    <n v="70"/>
  </r>
  <r>
    <x v="0"/>
    <n v="21"/>
  </r>
  <r>
    <x v="0"/>
    <n v="34"/>
  </r>
  <r>
    <x v="0"/>
    <n v="39"/>
  </r>
  <r>
    <x v="0"/>
    <n v="78"/>
  </r>
  <r>
    <x v="0"/>
    <n v="48"/>
  </r>
  <r>
    <x v="0"/>
    <n v="29"/>
  </r>
  <r>
    <x v="0"/>
    <n v="73"/>
  </r>
  <r>
    <x v="0"/>
    <n v="8"/>
  </r>
  <r>
    <x v="0"/>
    <n v="17"/>
  </r>
  <r>
    <x v="0"/>
    <n v="9"/>
  </r>
  <r>
    <x v="0"/>
    <n v="17"/>
  </r>
  <r>
    <x v="0"/>
    <n v="33"/>
  </r>
  <r>
    <x v="0"/>
    <n v="38"/>
  </r>
  <r>
    <x v="0"/>
    <n v="79"/>
  </r>
  <r>
    <x v="0"/>
    <n v="46"/>
  </r>
  <r>
    <x v="0"/>
    <n v="20"/>
  </r>
  <r>
    <x v="0"/>
    <n v="20"/>
  </r>
  <r>
    <x v="0"/>
    <n v="13"/>
  </r>
  <r>
    <x v="0"/>
    <n v="22"/>
  </r>
  <r>
    <x v="0"/>
    <n v="36"/>
  </r>
  <r>
    <x v="0"/>
    <n v="40"/>
  </r>
  <r>
    <x v="0"/>
    <n v="9"/>
  </r>
  <r>
    <x v="0"/>
    <n v="19"/>
  </r>
  <r>
    <x v="0"/>
    <n v="14"/>
  </r>
  <r>
    <x v="0"/>
    <n v="38"/>
  </r>
  <r>
    <x v="0"/>
    <n v="58"/>
  </r>
  <r>
    <x v="0"/>
    <n v="28"/>
  </r>
  <r>
    <x v="0"/>
    <n v="17"/>
  </r>
  <r>
    <x v="0"/>
    <n v="12"/>
  </r>
  <r>
    <x v="0"/>
    <n v="40"/>
  </r>
  <r>
    <x v="0"/>
    <n v="57"/>
  </r>
  <r>
    <x v="0"/>
    <n v="114"/>
  </r>
  <r>
    <x v="0"/>
    <n v="31"/>
  </r>
  <r>
    <x v="0"/>
    <n v="3"/>
  </r>
  <r>
    <x v="0"/>
    <n v="16"/>
  </r>
  <r>
    <x v="0"/>
    <n v="199"/>
  </r>
  <r>
    <x v="0"/>
    <n v="31"/>
  </r>
  <r>
    <x v="0"/>
    <n v="30"/>
  </r>
  <r>
    <x v="0"/>
    <n v="34"/>
  </r>
  <r>
    <x v="0"/>
    <n v="18"/>
  </r>
  <r>
    <x v="0"/>
    <n v="67"/>
  </r>
  <r>
    <x v="0"/>
    <n v="66"/>
  </r>
  <r>
    <x v="0"/>
    <n v="23"/>
  </r>
  <r>
    <x v="0"/>
    <n v="126"/>
  </r>
  <r>
    <x v="0"/>
    <n v="6"/>
  </r>
  <r>
    <x v="0"/>
    <n v="25"/>
  </r>
  <r>
    <x v="0"/>
    <n v="39"/>
  </r>
  <r>
    <x v="0"/>
    <n v="62"/>
  </r>
  <r>
    <x v="0"/>
    <n v="31"/>
  </r>
  <r>
    <x v="0"/>
    <n v="274"/>
  </r>
  <r>
    <x v="0"/>
    <n v="17"/>
  </r>
  <r>
    <x v="0"/>
    <n v="14"/>
  </r>
  <r>
    <x v="0"/>
    <n v="60"/>
  </r>
  <r>
    <x v="0"/>
    <n v="33"/>
  </r>
  <r>
    <x v="0"/>
    <n v="78"/>
  </r>
  <r>
    <x v="0"/>
    <n v="30"/>
  </r>
  <r>
    <x v="0"/>
    <n v="136"/>
  </r>
  <r>
    <x v="0"/>
    <n v="40"/>
  </r>
  <r>
    <x v="0"/>
    <n v="18"/>
  </r>
  <r>
    <x v="0"/>
    <n v="39"/>
  </r>
  <r>
    <x v="0"/>
    <n v="21"/>
  </r>
  <r>
    <x v="0"/>
    <n v="30"/>
  </r>
  <r>
    <x v="0"/>
    <n v="27"/>
  </r>
  <r>
    <x v="0"/>
    <n v="35"/>
  </r>
  <r>
    <x v="0"/>
    <n v="13"/>
  </r>
  <r>
    <x v="0"/>
    <n v="23"/>
  </r>
  <r>
    <x v="0"/>
    <n v="39"/>
  </r>
  <r>
    <x v="0"/>
    <n v="35"/>
  </r>
  <r>
    <x v="0"/>
    <n v="27"/>
  </r>
  <r>
    <x v="0"/>
    <n v="21"/>
  </r>
  <r>
    <x v="0"/>
    <n v="104"/>
  </r>
  <r>
    <x v="0"/>
    <n v="19"/>
  </r>
  <r>
    <x v="0"/>
    <n v="97"/>
  </r>
  <r>
    <x v="0"/>
    <n v="27"/>
  </r>
  <r>
    <x v="0"/>
    <n v="24"/>
  </r>
  <r>
    <x v="0"/>
    <n v="13"/>
  </r>
  <r>
    <x v="0"/>
    <n v="46"/>
  </r>
  <r>
    <x v="0"/>
    <n v="4"/>
  </r>
  <r>
    <x v="0"/>
    <n v="40"/>
  </r>
  <r>
    <x v="0"/>
    <n v="44"/>
  </r>
  <r>
    <x v="0"/>
    <n v="35"/>
  </r>
  <r>
    <x v="0"/>
    <n v="63"/>
  </r>
  <r>
    <x v="0"/>
    <n v="89"/>
  </r>
  <r>
    <x v="0"/>
    <n v="15"/>
  </r>
  <r>
    <x v="0"/>
    <n v="46"/>
  </r>
  <r>
    <x v="0"/>
    <n v="33"/>
  </r>
  <r>
    <x v="0"/>
    <n v="52"/>
  </r>
  <r>
    <x v="0"/>
    <n v="7"/>
  </r>
  <r>
    <x v="0"/>
    <n v="28"/>
  </r>
  <r>
    <x v="0"/>
    <n v="11"/>
  </r>
  <r>
    <x v="0"/>
    <n v="15"/>
  </r>
  <r>
    <x v="0"/>
    <n v="30"/>
  </r>
  <r>
    <x v="0"/>
    <n v="27"/>
  </r>
  <r>
    <x v="0"/>
    <n v="28"/>
  </r>
  <r>
    <x v="0"/>
    <n v="17"/>
  </r>
  <r>
    <x v="0"/>
    <n v="50"/>
  </r>
  <r>
    <x v="0"/>
    <n v="26"/>
  </r>
  <r>
    <x v="0"/>
    <n v="88"/>
  </r>
  <r>
    <x v="0"/>
    <n v="91"/>
  </r>
  <r>
    <x v="0"/>
    <n v="3"/>
  </r>
  <r>
    <x v="0"/>
    <n v="28"/>
  </r>
  <r>
    <x v="0"/>
    <n v="77"/>
  </r>
  <r>
    <x v="0"/>
    <n v="27"/>
  </r>
  <r>
    <x v="0"/>
    <n v="107"/>
  </r>
  <r>
    <x v="0"/>
    <n v="96"/>
  </r>
  <r>
    <x v="0"/>
    <n v="56"/>
  </r>
  <r>
    <x v="0"/>
    <n v="58"/>
  </r>
  <r>
    <x v="0"/>
    <n v="15"/>
  </r>
  <r>
    <x v="0"/>
    <n v="20"/>
  </r>
  <r>
    <x v="0"/>
    <n v="38"/>
  </r>
  <r>
    <x v="0"/>
    <n v="33"/>
  </r>
  <r>
    <x v="0"/>
    <n v="57"/>
  </r>
  <r>
    <x v="0"/>
    <n v="25"/>
  </r>
  <r>
    <x v="0"/>
    <n v="14"/>
  </r>
  <r>
    <x v="0"/>
    <n v="94"/>
  </r>
  <r>
    <x v="0"/>
    <n v="59"/>
  </r>
  <r>
    <x v="0"/>
    <n v="36"/>
  </r>
  <r>
    <x v="0"/>
    <n v="115"/>
  </r>
  <r>
    <x v="0"/>
    <n v="30"/>
  </r>
  <r>
    <x v="0"/>
    <n v="52"/>
  </r>
  <r>
    <x v="0"/>
    <n v="27"/>
  </r>
  <r>
    <x v="0"/>
    <n v="24"/>
  </r>
  <r>
    <x v="0"/>
    <n v="10"/>
  </r>
  <r>
    <x v="0"/>
    <n v="30"/>
  </r>
  <r>
    <x v="0"/>
    <n v="71"/>
  </r>
  <r>
    <x v="0"/>
    <n v="10"/>
  </r>
  <r>
    <x v="0"/>
    <n v="24"/>
  </r>
  <r>
    <x v="0"/>
    <n v="38"/>
  </r>
  <r>
    <x v="0"/>
    <n v="26"/>
  </r>
  <r>
    <x v="0"/>
    <n v="19"/>
  </r>
  <r>
    <x v="0"/>
    <n v="11"/>
  </r>
  <r>
    <x v="0"/>
    <n v="27"/>
  </r>
  <r>
    <x v="0"/>
    <n v="34"/>
  </r>
  <r>
    <x v="0"/>
    <n v="20"/>
  </r>
  <r>
    <x v="0"/>
    <n v="37"/>
  </r>
  <r>
    <x v="0"/>
    <n v="20"/>
  </r>
  <r>
    <x v="0"/>
    <n v="10"/>
  </r>
  <r>
    <x v="0"/>
    <n v="26"/>
  </r>
  <r>
    <x v="0"/>
    <n v="20"/>
  </r>
  <r>
    <x v="0"/>
    <n v="46"/>
  </r>
  <r>
    <x v="0"/>
    <n v="76"/>
  </r>
  <r>
    <x v="0"/>
    <n v="41"/>
  </r>
  <r>
    <x v="0"/>
    <n v="7"/>
  </r>
  <r>
    <x v="0"/>
    <n v="49"/>
  </r>
  <r>
    <x v="0"/>
    <n v="26"/>
  </r>
  <r>
    <x v="0"/>
    <n v="65"/>
  </r>
  <r>
    <x v="0"/>
    <n v="28"/>
  </r>
  <r>
    <x v="0"/>
    <n v="8"/>
  </r>
  <r>
    <x v="0"/>
    <n v="3"/>
  </r>
  <r>
    <x v="0"/>
    <n v="9"/>
  </r>
  <r>
    <x v="0"/>
    <n v="9"/>
  </r>
  <r>
    <x v="0"/>
    <n v="20"/>
  </r>
  <r>
    <x v="0"/>
    <n v="57"/>
  </r>
  <r>
    <x v="0"/>
    <n v="8"/>
  </r>
  <r>
    <x v="0"/>
    <n v="14"/>
  </r>
  <r>
    <x v="0"/>
    <n v="17"/>
  </r>
  <r>
    <x v="0"/>
    <n v="100"/>
  </r>
  <r>
    <x v="0"/>
    <n v="32"/>
  </r>
  <r>
    <x v="0"/>
    <n v="3"/>
  </r>
  <r>
    <x v="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x v="0"/>
    <n v="0"/>
  </r>
  <r>
    <x v="0"/>
    <n v="1"/>
  </r>
  <r>
    <x v="0"/>
    <n v="10"/>
  </r>
  <r>
    <x v="0"/>
    <n v="0"/>
  </r>
  <r>
    <x v="0"/>
    <n v="7"/>
  </r>
  <r>
    <x v="0"/>
    <n v="0"/>
  </r>
  <r>
    <x v="0"/>
    <n v="1"/>
  </r>
  <r>
    <x v="0"/>
    <n v="2"/>
  </r>
  <r>
    <x v="0"/>
    <n v="3"/>
  </r>
  <r>
    <x v="0"/>
    <n v="10"/>
  </r>
  <r>
    <x v="0"/>
    <n v="10"/>
  </r>
  <r>
    <x v="0"/>
    <n v="1"/>
  </r>
  <r>
    <x v="0"/>
    <n v="0"/>
  </r>
  <r>
    <x v="0"/>
    <n v="0"/>
  </r>
  <r>
    <x v="0"/>
    <n v="0"/>
  </r>
  <r>
    <x v="0"/>
    <n v="26"/>
  </r>
  <r>
    <x v="0"/>
    <n v="0"/>
  </r>
  <r>
    <x v="0"/>
    <n v="7"/>
  </r>
  <r>
    <x v="0"/>
    <n v="0"/>
  </r>
  <r>
    <x v="0"/>
    <n v="2"/>
  </r>
  <r>
    <x v="0"/>
    <n v="13"/>
  </r>
  <r>
    <x v="0"/>
    <n v="4"/>
  </r>
  <r>
    <x v="0"/>
    <n v="0"/>
  </r>
  <r>
    <x v="0"/>
    <n v="12"/>
  </r>
  <r>
    <x v="0"/>
    <n v="2"/>
  </r>
  <r>
    <x v="0"/>
    <n v="10"/>
  </r>
  <r>
    <x v="0"/>
    <n v="0"/>
  </r>
  <r>
    <x v="0"/>
    <n v="5"/>
  </r>
  <r>
    <x v="0"/>
    <n v="0"/>
  </r>
  <r>
    <x v="0"/>
    <n v="5"/>
  </r>
  <r>
    <x v="0"/>
    <n v="1"/>
  </r>
  <r>
    <x v="0"/>
    <n v="3"/>
  </r>
  <r>
    <x v="0"/>
    <n v="3"/>
  </r>
  <r>
    <x v="0"/>
    <n v="0"/>
  </r>
  <r>
    <x v="0"/>
    <n v="3"/>
  </r>
  <r>
    <x v="0"/>
    <n v="0"/>
  </r>
  <r>
    <x v="0"/>
    <n v="19"/>
  </r>
  <r>
    <x v="0"/>
    <n v="8"/>
  </r>
  <r>
    <x v="0"/>
    <n v="6"/>
  </r>
  <r>
    <x v="0"/>
    <n v="0"/>
  </r>
  <r>
    <x v="0"/>
    <n v="18"/>
  </r>
  <r>
    <x v="0"/>
    <n v="7"/>
  </r>
  <r>
    <x v="0"/>
    <n v="0"/>
  </r>
  <r>
    <x v="0"/>
    <n v="8"/>
  </r>
  <r>
    <x v="0"/>
    <n v="1293"/>
  </r>
  <r>
    <x v="0"/>
    <n v="17"/>
  </r>
  <r>
    <x v="0"/>
    <n v="0"/>
  </r>
  <r>
    <x v="0"/>
    <n v="13"/>
  </r>
  <r>
    <x v="0"/>
    <n v="0"/>
  </r>
  <r>
    <x v="0"/>
    <n v="0"/>
  </r>
  <r>
    <x v="0"/>
    <n v="33"/>
  </r>
  <r>
    <x v="0"/>
    <n v="12"/>
  </r>
  <r>
    <x v="0"/>
    <n v="1"/>
  </r>
  <r>
    <x v="0"/>
    <n v="1"/>
  </r>
  <r>
    <x v="0"/>
    <n v="1"/>
  </r>
  <r>
    <x v="0"/>
    <n v="1"/>
  </r>
  <r>
    <x v="0"/>
    <n v="84"/>
  </r>
  <r>
    <x v="0"/>
    <n v="38"/>
  </r>
  <r>
    <x v="0"/>
    <n v="1"/>
  </r>
  <r>
    <x v="0"/>
    <n v="76"/>
  </r>
  <r>
    <x v="0"/>
    <n v="3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7"/>
  </r>
  <r>
    <x v="0"/>
    <n v="0"/>
  </r>
  <r>
    <x v="0"/>
    <n v="5"/>
  </r>
  <r>
    <x v="0"/>
    <n v="0"/>
  </r>
  <r>
    <x v="0"/>
    <n v="0"/>
  </r>
  <r>
    <x v="0"/>
    <n v="1"/>
  </r>
  <r>
    <x v="0"/>
    <n v="0"/>
  </r>
  <r>
    <x v="0"/>
    <n v="5"/>
  </r>
  <r>
    <x v="0"/>
    <n v="3"/>
  </r>
  <r>
    <x v="0"/>
    <n v="6"/>
  </r>
  <r>
    <x v="0"/>
    <n v="12"/>
  </r>
  <r>
    <x v="0"/>
    <n v="13"/>
  </r>
  <r>
    <x v="0"/>
    <n v="5"/>
  </r>
  <r>
    <x v="0"/>
    <n v="2"/>
  </r>
  <r>
    <x v="0"/>
    <n v="8"/>
  </r>
  <r>
    <x v="0"/>
    <n v="0"/>
  </r>
  <r>
    <x v="0"/>
    <n v="13"/>
  </r>
  <r>
    <x v="0"/>
    <n v="0"/>
  </r>
  <r>
    <x v="0"/>
    <n v="5"/>
  </r>
  <r>
    <x v="0"/>
    <n v="8"/>
  </r>
  <r>
    <x v="0"/>
    <n v="8"/>
  </r>
  <r>
    <x v="0"/>
    <n v="0"/>
  </r>
  <r>
    <x v="0"/>
    <n v="2"/>
  </r>
  <r>
    <x v="0"/>
    <n v="3"/>
  </r>
  <r>
    <x v="0"/>
    <n v="0"/>
  </r>
  <r>
    <x v="0"/>
    <n v="0"/>
  </r>
  <r>
    <x v="0"/>
    <n v="11"/>
  </r>
  <r>
    <x v="0"/>
    <n v="0"/>
  </r>
  <r>
    <x v="0"/>
    <n v="1"/>
  </r>
  <r>
    <x v="0"/>
    <n v="0"/>
  </r>
  <r>
    <x v="0"/>
    <n v="17"/>
  </r>
  <r>
    <x v="0"/>
    <n v="2"/>
  </r>
  <r>
    <x v="0"/>
    <n v="1"/>
  </r>
  <r>
    <x v="0"/>
    <n v="2"/>
  </r>
  <r>
    <x v="0"/>
    <n v="16"/>
  </r>
  <r>
    <x v="0"/>
    <n v="1"/>
  </r>
  <r>
    <x v="0"/>
    <n v="4"/>
  </r>
  <r>
    <x v="0"/>
    <n v="5"/>
  </r>
  <r>
    <x v="0"/>
    <n v="7"/>
  </r>
  <r>
    <x v="0"/>
    <n v="0"/>
  </r>
  <r>
    <x v="0"/>
    <n v="12"/>
  </r>
  <r>
    <x v="0"/>
    <n v="2"/>
  </r>
  <r>
    <x v="0"/>
    <n v="5"/>
  </r>
  <r>
    <x v="0"/>
    <n v="2"/>
  </r>
  <r>
    <x v="0"/>
    <n v="3"/>
  </r>
  <r>
    <x v="0"/>
    <n v="0"/>
  </r>
  <r>
    <x v="0"/>
    <n v="49"/>
  </r>
  <r>
    <x v="0"/>
    <n v="1"/>
  </r>
  <r>
    <x v="0"/>
    <n v="2"/>
  </r>
  <r>
    <x v="0"/>
    <n v="0"/>
  </r>
  <r>
    <x v="0"/>
    <n v="0"/>
  </r>
  <r>
    <x v="0"/>
    <n v="11"/>
  </r>
  <r>
    <x v="0"/>
    <n v="1"/>
  </r>
  <r>
    <x v="0"/>
    <n v="8"/>
  </r>
  <r>
    <x v="0"/>
    <n v="5"/>
  </r>
  <r>
    <x v="0"/>
    <n v="39"/>
  </r>
  <r>
    <x v="0"/>
    <n v="0"/>
  </r>
  <r>
    <x v="0"/>
    <n v="0"/>
  </r>
  <r>
    <x v="0"/>
    <n v="2"/>
  </r>
  <r>
    <x v="0"/>
    <n v="170"/>
  </r>
  <r>
    <x v="0"/>
    <n v="5"/>
  </r>
  <r>
    <x v="0"/>
    <n v="14"/>
  </r>
  <r>
    <x v="0"/>
    <n v="1"/>
  </r>
  <r>
    <x v="0"/>
    <n v="0"/>
  </r>
  <r>
    <x v="0"/>
    <n v="124"/>
  </r>
  <r>
    <x v="0"/>
    <n v="0"/>
  </r>
  <r>
    <x v="0"/>
    <n v="0"/>
  </r>
  <r>
    <x v="0"/>
    <n v="55"/>
  </r>
  <r>
    <x v="0"/>
    <n v="140"/>
  </r>
  <r>
    <x v="0"/>
    <n v="21"/>
  </r>
  <r>
    <x v="0"/>
    <n v="1"/>
  </r>
  <r>
    <x v="0"/>
    <n v="147"/>
  </r>
  <r>
    <x v="0"/>
    <n v="11"/>
  </r>
  <r>
    <x v="0"/>
    <n v="125"/>
  </r>
  <r>
    <x v="0"/>
    <n v="1"/>
  </r>
  <r>
    <x v="0"/>
    <n v="0"/>
  </r>
  <r>
    <x v="0"/>
    <n v="0"/>
  </r>
  <r>
    <x v="0"/>
    <n v="3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1"/>
  </r>
  <r>
    <x v="0"/>
    <n v="3"/>
  </r>
  <r>
    <x v="0"/>
    <n v="22"/>
  </r>
  <r>
    <x v="0"/>
    <n v="26"/>
  </r>
  <r>
    <x v="0"/>
    <n v="4"/>
  </r>
  <r>
    <x v="0"/>
    <n v="0"/>
  </r>
  <r>
    <x v="0"/>
    <n v="4"/>
  </r>
  <r>
    <x v="0"/>
    <n v="9"/>
  </r>
  <r>
    <x v="0"/>
    <n v="5"/>
  </r>
  <r>
    <x v="0"/>
    <n v="14"/>
  </r>
  <r>
    <x v="0"/>
    <n v="1"/>
  </r>
  <r>
    <x v="0"/>
    <n v="10"/>
  </r>
  <r>
    <x v="0"/>
    <n v="3"/>
  </r>
  <r>
    <x v="0"/>
    <n v="1"/>
  </r>
  <r>
    <x v="0"/>
    <n v="0"/>
  </r>
  <r>
    <x v="0"/>
    <n v="5"/>
  </r>
  <r>
    <x v="0"/>
    <n v="2"/>
  </r>
  <r>
    <x v="0"/>
    <n v="68"/>
  </r>
  <r>
    <x v="0"/>
    <n v="3"/>
  </r>
  <r>
    <x v="0"/>
    <n v="34"/>
  </r>
  <r>
    <x v="0"/>
    <n v="0"/>
  </r>
  <r>
    <x v="0"/>
    <n v="3"/>
  </r>
  <r>
    <x v="0"/>
    <n v="0"/>
  </r>
  <r>
    <x v="0"/>
    <n v="70"/>
  </r>
  <r>
    <x v="0"/>
    <n v="1"/>
  </r>
  <r>
    <x v="0"/>
    <n v="1"/>
  </r>
  <r>
    <x v="0"/>
    <n v="1"/>
  </r>
  <r>
    <x v="0"/>
    <n v="2"/>
  </r>
  <r>
    <x v="0"/>
    <n v="2"/>
  </r>
  <r>
    <x v="0"/>
    <n v="34"/>
  </r>
  <r>
    <x v="0"/>
    <n v="2"/>
  </r>
  <r>
    <x v="0"/>
    <n v="0"/>
  </r>
  <r>
    <x v="0"/>
    <n v="1"/>
  </r>
  <r>
    <x v="0"/>
    <n v="8"/>
  </r>
  <r>
    <x v="0"/>
    <n v="4"/>
  </r>
  <r>
    <x v="0"/>
    <n v="28"/>
  </r>
  <r>
    <x v="0"/>
    <n v="0"/>
  </r>
  <r>
    <x v="0"/>
    <n v="6"/>
  </r>
  <r>
    <x v="0"/>
    <n v="22"/>
  </r>
  <r>
    <x v="0"/>
    <n v="0"/>
  </r>
  <r>
    <x v="0"/>
    <n v="1"/>
  </r>
  <r>
    <x v="0"/>
    <n v="20"/>
  </r>
  <r>
    <x v="0"/>
    <n v="0"/>
  </r>
  <r>
    <x v="0"/>
    <n v="1"/>
  </r>
  <r>
    <x v="0"/>
    <n v="3"/>
  </r>
  <r>
    <x v="0"/>
    <n v="2"/>
  </r>
  <r>
    <x v="0"/>
    <n v="0"/>
  </r>
  <r>
    <x v="0"/>
    <n v="2"/>
  </r>
  <r>
    <x v="0"/>
    <n v="1"/>
  </r>
  <r>
    <x v="0"/>
    <n v="0"/>
  </r>
  <r>
    <x v="0"/>
    <n v="1"/>
  </r>
  <r>
    <x v="0"/>
    <n v="0"/>
  </r>
  <r>
    <x v="0"/>
    <n v="5"/>
  </r>
  <r>
    <x v="0"/>
    <n v="1"/>
  </r>
  <r>
    <x v="0"/>
    <n v="1"/>
  </r>
  <r>
    <x v="0"/>
    <n v="2"/>
  </r>
  <r>
    <x v="0"/>
    <n v="0"/>
  </r>
  <r>
    <x v="0"/>
    <n v="9"/>
  </r>
  <r>
    <x v="0"/>
    <n v="4"/>
  </r>
  <r>
    <x v="0"/>
    <n v="4"/>
  </r>
  <r>
    <x v="0"/>
    <n v="1"/>
  </r>
  <r>
    <x v="0"/>
    <n v="1"/>
  </r>
  <r>
    <x v="0"/>
    <n v="7"/>
  </r>
  <r>
    <x v="0"/>
    <n v="5"/>
  </r>
  <r>
    <x v="0"/>
    <n v="1"/>
  </r>
  <r>
    <x v="0"/>
    <n v="0"/>
  </r>
  <r>
    <x v="0"/>
    <n v="0"/>
  </r>
  <r>
    <x v="0"/>
    <n v="1"/>
  </r>
  <r>
    <x v="0"/>
    <n v="2"/>
  </r>
  <r>
    <x v="0"/>
    <n v="0"/>
  </r>
  <r>
    <x v="0"/>
    <n v="4"/>
  </r>
  <r>
    <x v="0"/>
    <n v="7"/>
  </r>
  <r>
    <x v="0"/>
    <n v="2"/>
  </r>
  <r>
    <x v="0"/>
    <n v="1"/>
  </r>
  <r>
    <x v="0"/>
    <n v="9"/>
  </r>
  <r>
    <x v="0"/>
    <n v="2"/>
  </r>
  <r>
    <x v="0"/>
    <n v="1"/>
  </r>
  <r>
    <x v="0"/>
    <n v="7"/>
  </r>
  <r>
    <x v="0"/>
    <n v="2"/>
  </r>
  <r>
    <x v="0"/>
    <n v="8"/>
  </r>
  <r>
    <x v="0"/>
    <n v="2"/>
  </r>
  <r>
    <x v="0"/>
    <n v="2"/>
  </r>
  <r>
    <x v="0"/>
    <n v="7"/>
  </r>
  <r>
    <x v="0"/>
    <n v="2"/>
  </r>
  <r>
    <x v="0"/>
    <n v="18"/>
  </r>
  <r>
    <x v="0"/>
    <n v="9"/>
  </r>
  <r>
    <x v="0"/>
    <n v="4"/>
  </r>
  <r>
    <x v="0"/>
    <n v="7"/>
  </r>
  <r>
    <x v="0"/>
    <n v="29"/>
  </r>
  <r>
    <x v="0"/>
    <n v="12"/>
  </r>
  <r>
    <x v="0"/>
    <n v="4"/>
  </r>
  <r>
    <x v="0"/>
    <n v="28"/>
  </r>
  <r>
    <x v="0"/>
    <n v="25"/>
  </r>
  <r>
    <x v="0"/>
    <n v="28"/>
  </r>
  <r>
    <x v="0"/>
    <n v="310"/>
  </r>
  <r>
    <x v="0"/>
    <n v="15"/>
  </r>
  <r>
    <x v="0"/>
    <n v="215"/>
  </r>
  <r>
    <x v="0"/>
    <n v="3"/>
  </r>
  <r>
    <x v="0"/>
    <n v="2"/>
  </r>
  <r>
    <x v="0"/>
    <n v="26"/>
  </r>
  <r>
    <x v="0"/>
    <n v="24"/>
  </r>
  <r>
    <x v="0"/>
    <n v="96"/>
  </r>
  <r>
    <x v="0"/>
    <n v="17"/>
  </r>
  <r>
    <x v="0"/>
    <n v="94"/>
  </r>
  <r>
    <x v="0"/>
    <n v="129"/>
  </r>
  <r>
    <x v="0"/>
    <n v="1"/>
  </r>
  <r>
    <x v="0"/>
    <n v="4"/>
  </r>
  <r>
    <x v="0"/>
    <n v="3"/>
  </r>
  <r>
    <x v="0"/>
    <n v="135"/>
  </r>
  <r>
    <x v="0"/>
    <n v="10"/>
  </r>
  <r>
    <x v="0"/>
    <n v="0"/>
  </r>
  <r>
    <x v="0"/>
    <n v="6"/>
  </r>
  <r>
    <x v="0"/>
    <n v="36"/>
  </r>
  <r>
    <x v="0"/>
    <n v="336"/>
  </r>
  <r>
    <x v="0"/>
    <n v="34"/>
  </r>
  <r>
    <x v="0"/>
    <n v="10"/>
  </r>
  <r>
    <x v="0"/>
    <n v="201"/>
  </r>
  <r>
    <x v="0"/>
    <n v="296"/>
  </r>
  <r>
    <x v="0"/>
    <n v="7"/>
  </r>
  <r>
    <x v="0"/>
    <n v="7"/>
  </r>
  <r>
    <x v="0"/>
    <n v="1"/>
  </r>
  <r>
    <x v="0"/>
    <n v="114"/>
  </r>
  <r>
    <x v="0"/>
    <n v="29"/>
  </r>
  <r>
    <x v="0"/>
    <n v="890"/>
  </r>
  <r>
    <x v="0"/>
    <n v="31"/>
  </r>
  <r>
    <x v="0"/>
    <n v="21"/>
  </r>
  <r>
    <x v="0"/>
    <n v="37"/>
  </r>
  <r>
    <x v="0"/>
    <n v="7"/>
  </r>
  <r>
    <x v="0"/>
    <n v="4"/>
  </r>
  <r>
    <x v="0"/>
    <n v="5"/>
  </r>
  <r>
    <x v="0"/>
    <n v="0"/>
  </r>
  <r>
    <x v="0"/>
    <n v="456"/>
  </r>
  <r>
    <x v="0"/>
    <n v="369"/>
  </r>
  <r>
    <x v="0"/>
    <n v="2"/>
  </r>
  <r>
    <x v="0"/>
    <n v="0"/>
  </r>
  <r>
    <x v="0"/>
    <n v="338"/>
  </r>
  <r>
    <x v="0"/>
    <n v="4"/>
  </r>
  <r>
    <x v="0"/>
    <n v="1"/>
  </r>
  <r>
    <x v="0"/>
    <n v="28"/>
  </r>
  <r>
    <x v="0"/>
    <n v="12"/>
  </r>
  <r>
    <x v="0"/>
    <n v="16"/>
  </r>
  <r>
    <x v="0"/>
    <n v="4"/>
  </r>
  <r>
    <x v="0"/>
    <n v="4"/>
  </r>
  <r>
    <x v="0"/>
    <n v="10"/>
  </r>
  <r>
    <x v="0"/>
    <n v="0"/>
  </r>
  <r>
    <x v="0"/>
    <n v="6"/>
  </r>
  <r>
    <x v="0"/>
    <n v="0"/>
  </r>
  <r>
    <x v="0"/>
    <n v="1"/>
  </r>
  <r>
    <x v="0"/>
    <n v="0"/>
  </r>
  <r>
    <x v="0"/>
    <n v="44"/>
  </r>
  <r>
    <x v="0"/>
    <n v="0"/>
  </r>
  <r>
    <x v="0"/>
    <n v="3"/>
  </r>
  <r>
    <x v="0"/>
    <n v="0"/>
  </r>
  <r>
    <x v="0"/>
    <n v="52"/>
  </r>
  <r>
    <x v="0"/>
    <n v="0"/>
  </r>
  <r>
    <x v="0"/>
    <n v="1"/>
  </r>
  <r>
    <x v="0"/>
    <n v="1"/>
  </r>
  <r>
    <x v="0"/>
    <n v="2"/>
  </r>
  <r>
    <x v="0"/>
    <n v="9"/>
  </r>
  <r>
    <x v="0"/>
    <n v="5"/>
  </r>
  <r>
    <x v="0"/>
    <n v="57"/>
  </r>
  <r>
    <x v="0"/>
    <n v="3"/>
  </r>
  <r>
    <x v="0"/>
    <n v="1"/>
  </r>
  <r>
    <x v="0"/>
    <n v="6"/>
  </r>
  <r>
    <x v="0"/>
    <n v="48"/>
  </r>
  <r>
    <x v="0"/>
    <n v="2"/>
  </r>
  <r>
    <x v="0"/>
    <n v="4"/>
  </r>
  <r>
    <x v="0"/>
    <n v="5"/>
  </r>
  <r>
    <x v="0"/>
    <n v="79"/>
  </r>
  <r>
    <x v="0"/>
    <n v="2"/>
  </r>
  <r>
    <x v="0"/>
    <n v="11"/>
  </r>
  <r>
    <x v="0"/>
    <n v="11"/>
  </r>
  <r>
    <x v="0"/>
    <n v="1"/>
  </r>
  <r>
    <x v="0"/>
    <n v="3"/>
  </r>
  <r>
    <x v="0"/>
    <n v="5"/>
  </r>
  <r>
    <x v="0"/>
    <n v="12"/>
  </r>
  <r>
    <x v="0"/>
    <n v="2"/>
  </r>
  <r>
    <x v="0"/>
    <n v="5"/>
  </r>
  <r>
    <x v="0"/>
    <n v="21"/>
  </r>
  <r>
    <x v="0"/>
    <n v="0"/>
  </r>
  <r>
    <x v="0"/>
    <n v="45"/>
  </r>
  <r>
    <x v="0"/>
    <n v="29"/>
  </r>
  <r>
    <x v="0"/>
    <n v="2"/>
  </r>
  <r>
    <x v="0"/>
    <n v="30"/>
  </r>
  <r>
    <x v="0"/>
    <n v="8"/>
  </r>
  <r>
    <x v="0"/>
    <n v="1"/>
  </r>
  <r>
    <x v="0"/>
    <n v="14"/>
  </r>
  <r>
    <x v="0"/>
    <n v="24"/>
  </r>
  <r>
    <x v="0"/>
    <n v="2"/>
  </r>
  <r>
    <x v="0"/>
    <n v="21"/>
  </r>
  <r>
    <x v="0"/>
    <n v="7"/>
  </r>
  <r>
    <x v="0"/>
    <n v="0"/>
  </r>
  <r>
    <x v="0"/>
    <n v="4"/>
  </r>
  <r>
    <x v="0"/>
    <n v="32"/>
  </r>
  <r>
    <x v="0"/>
    <n v="4"/>
  </r>
  <r>
    <x v="0"/>
    <n v="9"/>
  </r>
  <r>
    <x v="0"/>
    <n v="17"/>
  </r>
  <r>
    <x v="0"/>
    <n v="5"/>
  </r>
  <r>
    <x v="0"/>
    <n v="53"/>
  </r>
  <r>
    <x v="0"/>
    <n v="7"/>
  </r>
  <r>
    <x v="0"/>
    <n v="72"/>
  </r>
  <r>
    <x v="0"/>
    <n v="0"/>
  </r>
  <r>
    <x v="0"/>
    <n v="2"/>
  </r>
  <r>
    <x v="0"/>
    <n v="8"/>
  </r>
  <r>
    <x v="0"/>
    <n v="2"/>
  </r>
  <r>
    <x v="0"/>
    <n v="0"/>
  </r>
  <r>
    <x v="0"/>
    <n v="3"/>
  </r>
  <r>
    <x v="0"/>
    <n v="4"/>
  </r>
  <r>
    <x v="0"/>
    <n v="3"/>
  </r>
  <r>
    <x v="0"/>
    <n v="6"/>
  </r>
  <r>
    <x v="0"/>
    <n v="0"/>
  </r>
  <r>
    <x v="0"/>
    <n v="0"/>
  </r>
  <r>
    <x v="0"/>
    <n v="0"/>
  </r>
  <r>
    <x v="0"/>
    <n v="8"/>
  </r>
  <r>
    <x v="0"/>
    <n v="5"/>
  </r>
  <r>
    <x v="0"/>
    <n v="0"/>
  </r>
  <r>
    <x v="0"/>
    <n v="2"/>
  </r>
  <r>
    <x v="0"/>
    <n v="24"/>
  </r>
  <r>
    <x v="0"/>
    <n v="0"/>
  </r>
  <r>
    <x v="0"/>
    <n v="9"/>
  </r>
  <r>
    <x v="0"/>
    <n v="0"/>
  </r>
  <r>
    <x v="0"/>
    <n v="1"/>
  </r>
  <r>
    <x v="0"/>
    <n v="10"/>
  </r>
  <r>
    <x v="0"/>
    <n v="1"/>
  </r>
  <r>
    <x v="0"/>
    <n v="0"/>
  </r>
  <r>
    <x v="0"/>
    <n v="20"/>
  </r>
  <r>
    <x v="0"/>
    <n v="30"/>
  </r>
  <r>
    <x v="0"/>
    <n v="6"/>
  </r>
  <r>
    <x v="0"/>
    <n v="15"/>
  </r>
  <r>
    <x v="0"/>
    <n v="5"/>
  </r>
  <r>
    <x v="0"/>
    <n v="0"/>
  </r>
  <r>
    <x v="0"/>
    <n v="0"/>
  </r>
  <r>
    <x v="0"/>
    <n v="28"/>
  </r>
  <r>
    <x v="0"/>
    <n v="0"/>
  </r>
  <r>
    <x v="0"/>
    <n v="5"/>
  </r>
  <r>
    <x v="0"/>
    <n v="7"/>
  </r>
  <r>
    <x v="0"/>
    <n v="30"/>
  </r>
  <r>
    <x v="0"/>
    <n v="2"/>
  </r>
  <r>
    <x v="0"/>
    <n v="30"/>
  </r>
  <r>
    <x v="0"/>
    <n v="2"/>
  </r>
  <r>
    <x v="0"/>
    <n v="0"/>
  </r>
  <r>
    <x v="0"/>
    <n v="2"/>
  </r>
  <r>
    <x v="0"/>
    <n v="1"/>
  </r>
  <r>
    <x v="0"/>
    <n v="2"/>
  </r>
  <r>
    <x v="0"/>
    <n v="14"/>
  </r>
  <r>
    <x v="0"/>
    <n v="31"/>
  </r>
  <r>
    <x v="0"/>
    <n v="16"/>
  </r>
  <r>
    <x v="0"/>
    <n v="12"/>
  </r>
  <r>
    <x v="0"/>
    <n v="96"/>
  </r>
  <r>
    <x v="0"/>
    <n v="16"/>
  </r>
  <r>
    <x v="0"/>
    <n v="5"/>
  </r>
  <r>
    <x v="0"/>
    <n v="0"/>
  </r>
  <r>
    <x v="0"/>
    <n v="8"/>
  </r>
  <r>
    <x v="0"/>
    <n v="7"/>
  </r>
  <r>
    <x v="0"/>
    <n v="24"/>
  </r>
  <r>
    <x v="0"/>
    <n v="121"/>
  </r>
  <r>
    <x v="0"/>
    <n v="196"/>
  </r>
  <r>
    <x v="0"/>
    <n v="5"/>
  </r>
  <r>
    <x v="0"/>
    <n v="73"/>
  </r>
  <r>
    <x v="0"/>
    <n v="93"/>
  </r>
  <r>
    <x v="0"/>
    <n v="17"/>
  </r>
  <r>
    <x v="0"/>
    <n v="7"/>
  </r>
  <r>
    <x v="0"/>
    <n v="17"/>
  </r>
  <r>
    <x v="0"/>
    <n v="171"/>
  </r>
  <r>
    <x v="0"/>
    <n v="188"/>
  </r>
  <r>
    <x v="0"/>
    <n v="110"/>
  </r>
  <r>
    <x v="0"/>
    <n v="37"/>
  </r>
  <r>
    <x v="0"/>
    <n v="9"/>
  </r>
  <r>
    <x v="0"/>
    <n v="29"/>
  </r>
  <r>
    <x v="0"/>
    <n v="6"/>
  </r>
  <r>
    <x v="0"/>
    <n v="30"/>
  </r>
  <r>
    <x v="0"/>
    <n v="81"/>
  </r>
  <r>
    <x v="0"/>
    <n v="4"/>
  </r>
  <r>
    <x v="0"/>
    <n v="11"/>
  </r>
  <r>
    <x v="0"/>
    <n v="14"/>
  </r>
  <r>
    <x v="0"/>
    <n v="5"/>
  </r>
  <r>
    <x v="0"/>
    <n v="45"/>
  </r>
  <r>
    <x v="0"/>
    <n v="8"/>
  </r>
  <r>
    <x v="0"/>
    <n v="3"/>
  </r>
  <r>
    <x v="0"/>
    <n v="24"/>
  </r>
  <r>
    <x v="0"/>
    <n v="18"/>
  </r>
  <r>
    <x v="0"/>
    <n v="12"/>
  </r>
  <r>
    <x v="0"/>
    <n v="123"/>
  </r>
  <r>
    <x v="0"/>
    <n v="96"/>
  </r>
  <r>
    <x v="0"/>
    <n v="31"/>
  </r>
  <r>
    <x v="0"/>
    <n v="4"/>
  </r>
  <r>
    <x v="0"/>
    <n v="3"/>
  </r>
  <r>
    <x v="0"/>
    <n v="179"/>
  </r>
  <r>
    <x v="0"/>
    <n v="3"/>
  </r>
  <r>
    <x v="0"/>
    <n v="23"/>
  </r>
  <r>
    <x v="0"/>
    <n v="23"/>
  </r>
  <r>
    <x v="0"/>
    <n v="41"/>
  </r>
  <r>
    <x v="0"/>
    <n v="0"/>
  </r>
  <r>
    <x v="0"/>
    <n v="32"/>
  </r>
  <r>
    <x v="0"/>
    <n v="2"/>
  </r>
  <r>
    <x v="0"/>
    <n v="7"/>
  </r>
  <r>
    <x v="0"/>
    <n v="4"/>
  </r>
  <r>
    <x v="0"/>
    <n v="196"/>
  </r>
  <r>
    <x v="0"/>
    <n v="11"/>
  </r>
  <r>
    <x v="0"/>
    <n v="9"/>
  </r>
  <r>
    <x v="0"/>
    <n v="5"/>
  </r>
  <r>
    <x v="0"/>
    <n v="8"/>
  </r>
  <r>
    <x v="0"/>
    <n v="229"/>
  </r>
  <r>
    <x v="0"/>
    <n v="40"/>
  </r>
  <r>
    <x v="0"/>
    <n v="123"/>
  </r>
  <r>
    <x v="0"/>
    <n v="5"/>
  </r>
  <r>
    <x v="0"/>
    <n v="148"/>
  </r>
  <r>
    <x v="0"/>
    <n v="10"/>
  </r>
  <r>
    <x v="0"/>
    <n v="4"/>
  </r>
  <r>
    <x v="0"/>
    <n v="21"/>
  </r>
  <r>
    <x v="0"/>
    <n v="2"/>
  </r>
  <r>
    <x v="0"/>
    <n v="0"/>
  </r>
  <r>
    <x v="0"/>
    <n v="4"/>
  </r>
  <r>
    <x v="0"/>
    <n v="1"/>
  </r>
  <r>
    <x v="0"/>
    <n v="30"/>
  </r>
  <r>
    <x v="0"/>
    <n v="3"/>
  </r>
  <r>
    <x v="0"/>
    <n v="975"/>
  </r>
  <r>
    <x v="0"/>
    <n v="167"/>
  </r>
  <r>
    <x v="0"/>
    <n v="5"/>
  </r>
  <r>
    <x v="0"/>
    <n v="18"/>
  </r>
  <r>
    <x v="0"/>
    <n v="98"/>
  </r>
  <r>
    <x v="0"/>
    <n v="4"/>
  </r>
  <r>
    <x v="0"/>
    <n v="3"/>
  </r>
  <r>
    <x v="0"/>
    <n v="1"/>
  </r>
  <r>
    <x v="0"/>
    <n v="0"/>
  </r>
  <r>
    <x v="0"/>
    <n v="9"/>
  </r>
  <r>
    <x v="0"/>
    <n v="2"/>
  </r>
  <r>
    <x v="0"/>
    <n v="0"/>
  </r>
  <r>
    <x v="0"/>
    <n v="147"/>
  </r>
  <r>
    <x v="0"/>
    <n v="49"/>
  </r>
  <r>
    <x v="0"/>
    <n v="1"/>
  </r>
  <r>
    <x v="0"/>
    <n v="2"/>
  </r>
  <r>
    <x v="0"/>
    <n v="7"/>
  </r>
  <r>
    <x v="0"/>
    <n v="4"/>
  </r>
  <r>
    <x v="0"/>
    <n v="27"/>
  </r>
  <r>
    <x v="0"/>
    <n v="94"/>
  </r>
  <r>
    <x v="0"/>
    <n v="29"/>
  </r>
  <r>
    <x v="0"/>
    <n v="7"/>
  </r>
  <r>
    <x v="0"/>
    <n v="22"/>
  </r>
  <r>
    <x v="0"/>
    <n v="1"/>
  </r>
  <r>
    <x v="0"/>
    <n v="10"/>
  </r>
  <r>
    <x v="0"/>
    <n v="6"/>
  </r>
  <r>
    <x v="0"/>
    <n v="24"/>
  </r>
  <r>
    <x v="0"/>
    <n v="15"/>
  </r>
  <r>
    <x v="0"/>
    <n v="37"/>
  </r>
  <r>
    <x v="0"/>
    <n v="20"/>
  </r>
  <r>
    <x v="0"/>
    <n v="7"/>
  </r>
  <r>
    <x v="0"/>
    <n v="0"/>
  </r>
  <r>
    <x v="0"/>
    <n v="21"/>
  </r>
  <r>
    <x v="0"/>
    <n v="3"/>
  </r>
  <r>
    <x v="0"/>
    <n v="11"/>
  </r>
  <r>
    <x v="0"/>
    <n v="1"/>
  </r>
  <r>
    <x v="0"/>
    <n v="312"/>
  </r>
  <r>
    <x v="0"/>
    <n v="1"/>
  </r>
  <r>
    <x v="0"/>
    <n v="3"/>
  </r>
  <r>
    <x v="0"/>
    <n v="4"/>
  </r>
  <r>
    <x v="0"/>
    <n v="10"/>
  </r>
  <r>
    <x v="0"/>
    <n v="8"/>
  </r>
  <r>
    <x v="0"/>
    <n v="3"/>
  </r>
  <r>
    <x v="0"/>
    <n v="1"/>
  </r>
  <r>
    <x v="0"/>
    <n v="0"/>
  </r>
  <r>
    <x v="0"/>
    <n v="5"/>
  </r>
  <r>
    <x v="0"/>
    <n v="0"/>
  </r>
  <r>
    <x v="0"/>
    <n v="3"/>
  </r>
  <r>
    <x v="0"/>
    <n v="7"/>
  </r>
  <r>
    <x v="0"/>
    <n v="0"/>
  </r>
  <r>
    <x v="0"/>
    <n v="2"/>
  </r>
  <r>
    <x v="0"/>
    <n v="23"/>
  </r>
  <r>
    <x v="0"/>
    <n v="1"/>
  </r>
  <r>
    <x v="0"/>
    <n v="2"/>
  </r>
  <r>
    <x v="0"/>
    <n v="3"/>
  </r>
  <r>
    <x v="0"/>
    <n v="0"/>
  </r>
  <r>
    <x v="0"/>
    <n v="13"/>
  </r>
  <r>
    <x v="0"/>
    <n v="1"/>
  </r>
  <r>
    <x v="0"/>
    <n v="1"/>
  </r>
  <r>
    <x v="0"/>
    <n v="1"/>
  </r>
  <r>
    <x v="0"/>
    <n v="6"/>
  </r>
  <r>
    <x v="0"/>
    <n v="39"/>
  </r>
  <r>
    <x v="0"/>
    <n v="4"/>
  </r>
  <r>
    <x v="0"/>
    <n v="1"/>
  </r>
  <r>
    <x v="0"/>
    <n v="0"/>
  </r>
  <r>
    <x v="0"/>
    <n v="0"/>
  </r>
  <r>
    <x v="0"/>
    <n v="0"/>
  </r>
  <r>
    <x v="0"/>
    <n v="8"/>
  </r>
  <r>
    <x v="0"/>
    <n v="0"/>
  </r>
  <r>
    <x v="0"/>
    <n v="1"/>
  </r>
  <r>
    <x v="0"/>
    <n v="12"/>
  </r>
  <r>
    <x v="0"/>
    <n v="0"/>
  </r>
  <r>
    <x v="0"/>
    <n v="3"/>
  </r>
  <r>
    <x v="0"/>
    <n v="2"/>
  </r>
  <r>
    <x v="0"/>
    <n v="6"/>
  </r>
  <r>
    <x v="0"/>
    <n v="0"/>
  </r>
  <r>
    <x v="0"/>
    <n v="15"/>
  </r>
  <r>
    <x v="0"/>
    <n v="1"/>
  </r>
  <r>
    <x v="0"/>
    <n v="3"/>
  </r>
  <r>
    <x v="0"/>
    <n v="8"/>
  </r>
  <r>
    <x v="0"/>
    <n v="0"/>
  </r>
  <r>
    <x v="0"/>
    <n v="3"/>
  </r>
  <r>
    <x v="0"/>
    <n v="3"/>
  </r>
  <r>
    <x v="0"/>
    <n v="0"/>
  </r>
  <r>
    <x v="0"/>
    <n v="19"/>
  </r>
  <r>
    <x v="0"/>
    <n v="0"/>
  </r>
  <r>
    <x v="0"/>
    <n v="2"/>
  </r>
  <r>
    <x v="0"/>
    <n v="0"/>
  </r>
  <r>
    <x v="0"/>
    <n v="0"/>
  </r>
  <r>
    <x v="0"/>
    <n v="25"/>
  </r>
  <r>
    <x v="0"/>
    <n v="8"/>
  </r>
  <r>
    <x v="0"/>
    <n v="16"/>
  </r>
  <r>
    <x v="0"/>
    <n v="3"/>
  </r>
  <r>
    <x v="0"/>
    <n v="3"/>
  </r>
  <r>
    <x v="0"/>
    <n v="2"/>
  </r>
  <r>
    <x v="0"/>
    <n v="1"/>
  </r>
  <r>
    <x v="0"/>
    <n v="0"/>
  </r>
  <r>
    <x v="0"/>
    <n v="1"/>
  </r>
  <r>
    <x v="0"/>
    <n v="19"/>
  </r>
  <r>
    <x v="0"/>
    <n v="9"/>
  </r>
  <r>
    <x v="0"/>
    <n v="1"/>
  </r>
  <r>
    <x v="0"/>
    <n v="0"/>
  </r>
  <r>
    <x v="0"/>
    <n v="1"/>
  </r>
  <r>
    <x v="0"/>
    <n v="5"/>
  </r>
  <r>
    <x v="0"/>
    <n v="85"/>
  </r>
  <r>
    <x v="0"/>
    <n v="3"/>
  </r>
  <r>
    <x v="0"/>
    <n v="4"/>
  </r>
  <r>
    <x v="0"/>
    <n v="3"/>
  </r>
  <r>
    <x v="0"/>
    <n v="5"/>
  </r>
  <r>
    <x v="0"/>
    <n v="17"/>
  </r>
  <r>
    <x v="0"/>
    <n v="3"/>
  </r>
  <r>
    <x v="0"/>
    <n v="2"/>
  </r>
  <r>
    <x v="0"/>
    <n v="6"/>
  </r>
  <r>
    <x v="0"/>
    <n v="0"/>
  </r>
  <r>
    <x v="0"/>
    <n v="1"/>
  </r>
  <r>
    <x v="0"/>
    <n v="3"/>
  </r>
  <r>
    <x v="0"/>
    <n v="13"/>
  </r>
  <r>
    <x v="0"/>
    <n v="1"/>
  </r>
  <r>
    <x v="0"/>
    <n v="1"/>
  </r>
  <r>
    <x v="0"/>
    <n v="9"/>
  </r>
  <r>
    <x v="0"/>
    <n v="0"/>
  </r>
  <r>
    <x v="0"/>
    <n v="2"/>
  </r>
  <r>
    <x v="0"/>
    <n v="1"/>
  </r>
  <r>
    <x v="0"/>
    <n v="10"/>
  </r>
  <r>
    <x v="0"/>
    <n v="3"/>
  </r>
  <r>
    <x v="0"/>
    <n v="2"/>
  </r>
  <r>
    <x v="0"/>
    <n v="2"/>
  </r>
  <r>
    <x v="0"/>
    <n v="1"/>
  </r>
  <r>
    <x v="0"/>
    <n v="14"/>
  </r>
  <r>
    <x v="0"/>
    <n v="0"/>
  </r>
  <r>
    <x v="0"/>
    <n v="0"/>
  </r>
  <r>
    <x v="0"/>
    <n v="4"/>
  </r>
  <r>
    <x v="0"/>
    <n v="3"/>
  </r>
  <r>
    <x v="0"/>
    <n v="0"/>
  </r>
  <r>
    <x v="0"/>
    <n v="5"/>
  </r>
  <r>
    <x v="0"/>
    <n v="47"/>
  </r>
  <r>
    <x v="0"/>
    <n v="0"/>
  </r>
  <r>
    <x v="0"/>
    <n v="10"/>
  </r>
  <r>
    <x v="0"/>
    <n v="11"/>
  </r>
  <r>
    <x v="0"/>
    <n v="2"/>
  </r>
  <r>
    <x v="0"/>
    <n v="2"/>
  </r>
  <r>
    <x v="0"/>
    <n v="22"/>
  </r>
  <r>
    <x v="0"/>
    <n v="8"/>
  </r>
  <r>
    <x v="0"/>
    <n v="6"/>
  </r>
  <r>
    <x v="0"/>
    <n v="1"/>
  </r>
  <r>
    <x v="0"/>
    <n v="3"/>
  </r>
  <r>
    <x v="0"/>
    <n v="0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0"/>
  </r>
  <r>
    <x v="0"/>
    <n v="1"/>
  </r>
  <r>
    <x v="0"/>
    <n v="6"/>
  </r>
  <r>
    <x v="0"/>
    <n v="1"/>
  </r>
  <r>
    <x v="0"/>
    <n v="2"/>
  </r>
  <r>
    <x v="0"/>
    <n v="0"/>
  </r>
  <r>
    <x v="0"/>
    <n v="3"/>
  </r>
  <r>
    <x v="0"/>
    <n v="3"/>
  </r>
  <r>
    <x v="0"/>
    <n v="0"/>
  </r>
  <r>
    <x v="0"/>
    <n v="6"/>
  </r>
  <r>
    <x v="0"/>
    <n v="0"/>
  </r>
  <r>
    <x v="0"/>
    <n v="19"/>
  </r>
  <r>
    <x v="0"/>
    <n v="1"/>
  </r>
  <r>
    <x v="0"/>
    <n v="2"/>
  </r>
  <r>
    <x v="0"/>
    <n v="0"/>
  </r>
  <r>
    <x v="0"/>
    <n v="11"/>
  </r>
  <r>
    <x v="0"/>
    <n v="0"/>
  </r>
  <r>
    <x v="0"/>
    <n v="0"/>
  </r>
  <r>
    <x v="0"/>
    <n v="1"/>
  </r>
  <r>
    <x v="0"/>
    <n v="3"/>
  </r>
  <r>
    <x v="0"/>
    <n v="1"/>
  </r>
  <r>
    <x v="0"/>
    <n v="15"/>
  </r>
  <r>
    <x v="0"/>
    <n v="2"/>
  </r>
  <r>
    <x v="0"/>
    <n v="1"/>
  </r>
  <r>
    <x v="0"/>
    <n v="1"/>
  </r>
  <r>
    <x v="0"/>
    <n v="0"/>
  </r>
  <r>
    <x v="0"/>
    <n v="1"/>
  </r>
  <r>
    <x v="0"/>
    <n v="11"/>
  </r>
  <r>
    <x v="0"/>
    <n v="0"/>
  </r>
  <r>
    <x v="0"/>
    <n v="1"/>
  </r>
  <r>
    <x v="0"/>
    <n v="6"/>
  </r>
  <r>
    <x v="0"/>
    <n v="7"/>
  </r>
  <r>
    <x v="0"/>
    <n v="0"/>
  </r>
  <r>
    <x v="0"/>
    <n v="16"/>
  </r>
  <r>
    <x v="0"/>
    <n v="0"/>
  </r>
  <r>
    <x v="0"/>
    <n v="0"/>
  </r>
  <r>
    <x v="0"/>
    <n v="0"/>
  </r>
  <r>
    <x v="0"/>
    <n v="12"/>
  </r>
  <r>
    <x v="0"/>
    <n v="1"/>
  </r>
  <r>
    <x v="0"/>
    <n v="3"/>
  </r>
  <r>
    <x v="0"/>
    <n v="1"/>
  </r>
  <r>
    <x v="0"/>
    <n v="4"/>
  </r>
  <r>
    <x v="0"/>
    <n v="1"/>
  </r>
  <r>
    <x v="0"/>
    <n v="3"/>
  </r>
  <r>
    <x v="0"/>
    <n v="1"/>
  </r>
  <r>
    <x v="0"/>
    <n v="0"/>
  </r>
  <r>
    <x v="0"/>
    <n v="12"/>
  </r>
  <r>
    <x v="0"/>
    <n v="0"/>
  </r>
  <r>
    <x v="0"/>
    <n v="1"/>
  </r>
  <r>
    <x v="0"/>
    <n v="0"/>
  </r>
  <r>
    <x v="0"/>
    <n v="0"/>
  </r>
  <r>
    <x v="0"/>
    <n v="2"/>
  </r>
  <r>
    <x v="0"/>
    <n v="92"/>
  </r>
  <r>
    <x v="0"/>
    <n v="0"/>
  </r>
  <r>
    <x v="0"/>
    <n v="3"/>
  </r>
  <r>
    <x v="0"/>
    <n v="10"/>
  </r>
  <r>
    <x v="0"/>
    <n v="7"/>
  </r>
  <r>
    <x v="0"/>
    <n v="3"/>
  </r>
  <r>
    <x v="0"/>
    <n v="0"/>
  </r>
  <r>
    <x v="0"/>
    <n v="1"/>
  </r>
  <r>
    <x v="0"/>
    <n v="0"/>
  </r>
  <r>
    <x v="0"/>
    <n v="9"/>
  </r>
  <r>
    <x v="0"/>
    <n v="2"/>
  </r>
  <r>
    <x v="0"/>
    <n v="1"/>
  </r>
  <r>
    <x v="0"/>
    <n v="2"/>
  </r>
  <r>
    <x v="0"/>
    <n v="11"/>
  </r>
  <r>
    <x v="0"/>
    <n v="0"/>
  </r>
  <r>
    <x v="0"/>
    <n v="0"/>
  </r>
  <r>
    <x v="0"/>
    <n v="9"/>
  </r>
  <r>
    <x v="0"/>
    <n v="0"/>
  </r>
  <r>
    <x v="0"/>
    <n v="4"/>
  </r>
  <r>
    <x v="0"/>
    <n v="1"/>
  </r>
  <r>
    <x v="0"/>
    <n v="2"/>
  </r>
  <r>
    <x v="0"/>
    <n v="0"/>
  </r>
  <r>
    <x v="0"/>
    <n v="1"/>
  </r>
  <r>
    <x v="0"/>
    <n v="17"/>
  </r>
  <r>
    <x v="0"/>
    <n v="2"/>
  </r>
  <r>
    <x v="0"/>
    <n v="3"/>
  </r>
  <r>
    <x v="0"/>
    <n v="41"/>
  </r>
  <r>
    <x v="0"/>
    <n v="2"/>
  </r>
  <r>
    <x v="0"/>
    <n v="3"/>
  </r>
  <r>
    <x v="0"/>
    <n v="8"/>
  </r>
  <r>
    <x v="0"/>
    <n v="0"/>
  </r>
  <r>
    <x v="0"/>
    <n v="1"/>
  </r>
  <r>
    <x v="0"/>
    <n v="3"/>
  </r>
  <r>
    <x v="0"/>
    <n v="4"/>
  </r>
  <r>
    <x v="0"/>
    <n v="9"/>
  </r>
  <r>
    <x v="0"/>
    <n v="16"/>
  </r>
  <r>
    <x v="0"/>
    <n v="1"/>
  </r>
  <r>
    <x v="0"/>
    <n v="7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2"/>
  </r>
  <r>
    <x v="0"/>
    <n v="1"/>
  </r>
  <r>
    <x v="0"/>
    <n v="15"/>
  </r>
  <r>
    <x v="0"/>
    <n v="1"/>
  </r>
  <r>
    <x v="0"/>
    <n v="1"/>
  </r>
  <r>
    <x v="0"/>
    <n v="0"/>
  </r>
  <r>
    <x v="0"/>
    <n v="39"/>
  </r>
  <r>
    <x v="0"/>
    <n v="103"/>
  </r>
  <r>
    <x v="0"/>
    <n v="0"/>
  </r>
  <r>
    <x v="0"/>
    <n v="39"/>
  </r>
  <r>
    <x v="0"/>
    <n v="15"/>
  </r>
  <r>
    <x v="0"/>
    <n v="22"/>
  </r>
  <r>
    <x v="0"/>
    <n v="92"/>
  </r>
  <r>
    <x v="0"/>
    <n v="25"/>
  </r>
  <r>
    <x v="0"/>
    <n v="19"/>
  </r>
  <r>
    <x v="0"/>
    <n v="19"/>
  </r>
  <r>
    <x v="0"/>
    <n v="13"/>
  </r>
  <r>
    <x v="0"/>
    <n v="124"/>
  </r>
  <r>
    <x v="0"/>
    <n v="4"/>
  </r>
  <r>
    <x v="0"/>
    <n v="10"/>
  </r>
  <r>
    <x v="0"/>
    <n v="15"/>
  </r>
  <r>
    <x v="0"/>
    <n v="38"/>
  </r>
  <r>
    <x v="0"/>
    <n v="152"/>
  </r>
  <r>
    <x v="0"/>
    <n v="24"/>
  </r>
  <r>
    <x v="0"/>
    <n v="76"/>
  </r>
  <r>
    <x v="0"/>
    <n v="185"/>
  </r>
  <r>
    <x v="0"/>
    <n v="33"/>
  </r>
  <r>
    <x v="0"/>
    <n v="108"/>
  </r>
  <r>
    <x v="0"/>
    <n v="29"/>
  </r>
  <r>
    <x v="0"/>
    <n v="24"/>
  </r>
  <r>
    <x v="0"/>
    <n v="4"/>
  </r>
  <r>
    <x v="0"/>
    <n v="4"/>
  </r>
  <r>
    <x v="0"/>
    <n v="15"/>
  </r>
  <r>
    <x v="0"/>
    <n v="4"/>
  </r>
  <r>
    <x v="0"/>
    <n v="139"/>
  </r>
  <r>
    <x v="0"/>
    <n v="2"/>
  </r>
  <r>
    <x v="0"/>
    <n v="18"/>
  </r>
  <r>
    <x v="0"/>
    <n v="81"/>
  </r>
  <r>
    <x v="0"/>
    <n v="86"/>
  </r>
  <r>
    <x v="0"/>
    <n v="140"/>
  </r>
  <r>
    <x v="0"/>
    <n v="37"/>
  </r>
  <r>
    <x v="0"/>
    <n v="6"/>
  </r>
  <r>
    <x v="0"/>
    <n v="113"/>
  </r>
  <r>
    <x v="0"/>
    <n v="37"/>
  </r>
  <r>
    <x v="0"/>
    <n v="18"/>
  </r>
  <r>
    <x v="0"/>
    <n v="75"/>
  </r>
  <r>
    <x v="0"/>
    <n v="52"/>
  </r>
  <r>
    <x v="0"/>
    <n v="122"/>
  </r>
  <r>
    <x v="0"/>
    <n v="8"/>
  </r>
  <r>
    <x v="0"/>
    <n v="8"/>
  </r>
  <r>
    <x v="0"/>
    <n v="96"/>
  </r>
  <r>
    <x v="0"/>
    <n v="9"/>
  </r>
  <r>
    <x v="0"/>
    <n v="2"/>
  </r>
  <r>
    <x v="0"/>
    <n v="26"/>
  </r>
  <r>
    <x v="0"/>
    <n v="23"/>
  </r>
  <r>
    <x v="0"/>
    <n v="0"/>
  </r>
  <r>
    <x v="0"/>
    <n v="140"/>
  </r>
  <r>
    <x v="0"/>
    <n v="0"/>
  </r>
  <r>
    <x v="0"/>
    <n v="6"/>
  </r>
  <r>
    <x v="0"/>
    <n v="100"/>
  </r>
  <r>
    <x v="0"/>
    <n v="0"/>
  </r>
  <r>
    <x v="0"/>
    <n v="4"/>
  </r>
  <r>
    <x v="0"/>
    <n v="8"/>
  </r>
  <r>
    <x v="0"/>
    <n v="0"/>
  </r>
  <r>
    <x v="0"/>
    <n v="16"/>
  </r>
  <r>
    <x v="0"/>
    <n v="2"/>
  </r>
  <r>
    <x v="0"/>
    <n v="48"/>
  </r>
  <r>
    <x v="0"/>
    <n v="2"/>
  </r>
  <r>
    <x v="0"/>
    <n v="2"/>
  </r>
  <r>
    <x v="0"/>
    <n v="1"/>
  </r>
  <r>
    <x v="0"/>
    <n v="17"/>
  </r>
  <r>
    <x v="0"/>
    <n v="0"/>
  </r>
  <r>
    <x v="0"/>
    <n v="11"/>
  </r>
  <r>
    <x v="0"/>
    <n v="95"/>
  </r>
  <r>
    <x v="0"/>
    <n v="13"/>
  </r>
  <r>
    <x v="0"/>
    <n v="2"/>
  </r>
  <r>
    <x v="0"/>
    <n v="2"/>
  </r>
  <r>
    <x v="0"/>
    <n v="3"/>
  </r>
  <r>
    <x v="0"/>
    <n v="0"/>
  </r>
  <r>
    <x v="0"/>
    <n v="0"/>
  </r>
  <r>
    <x v="0"/>
    <n v="0"/>
  </r>
  <r>
    <x v="0"/>
    <n v="2"/>
  </r>
  <r>
    <x v="0"/>
    <n v="24"/>
  </r>
  <r>
    <x v="0"/>
    <n v="25"/>
  </r>
  <r>
    <x v="0"/>
    <n v="3"/>
  </r>
  <r>
    <x v="0"/>
    <n v="41"/>
  </r>
  <r>
    <x v="0"/>
    <n v="2"/>
  </r>
  <r>
    <x v="0"/>
    <n v="4"/>
  </r>
  <r>
    <x v="0"/>
    <n v="99"/>
  </r>
  <r>
    <x v="0"/>
    <n v="4"/>
  </r>
  <r>
    <x v="0"/>
    <n v="4"/>
  </r>
  <r>
    <x v="0"/>
    <n v="38"/>
  </r>
  <r>
    <x v="0"/>
    <n v="285"/>
  </r>
  <r>
    <x v="0"/>
    <n v="1"/>
  </r>
  <r>
    <x v="0"/>
    <n v="42"/>
  </r>
  <r>
    <x v="0"/>
    <n v="26"/>
  </r>
  <r>
    <x v="0"/>
    <n v="2"/>
  </r>
  <r>
    <x v="0"/>
    <n v="4"/>
  </r>
  <r>
    <x v="0"/>
    <n v="6"/>
  </r>
  <r>
    <x v="0"/>
    <n v="70"/>
  </r>
  <r>
    <x v="0"/>
    <n v="9"/>
  </r>
  <r>
    <x v="0"/>
    <n v="8"/>
  </r>
  <r>
    <x v="0"/>
    <n v="105"/>
  </r>
  <r>
    <x v="0"/>
    <n v="12"/>
  </r>
  <r>
    <x v="0"/>
    <n v="0"/>
  </r>
  <r>
    <x v="0"/>
    <n v="16"/>
  </r>
  <r>
    <x v="0"/>
    <n v="7"/>
  </r>
  <r>
    <x v="0"/>
    <n v="4"/>
  </r>
  <r>
    <x v="0"/>
    <n v="1"/>
  </r>
  <r>
    <x v="0"/>
    <n v="28"/>
  </r>
  <r>
    <x v="0"/>
    <n v="1"/>
  </r>
  <r>
    <x v="0"/>
    <n v="1"/>
  </r>
  <r>
    <x v="0"/>
    <n v="5"/>
  </r>
  <r>
    <x v="0"/>
    <n v="3"/>
  </r>
  <r>
    <x v="0"/>
    <n v="2"/>
  </r>
  <r>
    <x v="0"/>
    <n v="0"/>
  </r>
  <r>
    <x v="0"/>
    <n v="0"/>
  </r>
  <r>
    <x v="0"/>
    <n v="3"/>
  </r>
  <r>
    <x v="0"/>
    <n v="0"/>
  </r>
  <r>
    <x v="0"/>
    <n v="0"/>
  </r>
  <r>
    <x v="0"/>
    <n v="3"/>
  </r>
  <r>
    <x v="0"/>
    <n v="7"/>
  </r>
  <r>
    <x v="0"/>
    <n v="25"/>
  </r>
  <r>
    <x v="0"/>
    <n v="10"/>
  </r>
  <r>
    <x v="0"/>
    <n v="3"/>
  </r>
  <r>
    <x v="0"/>
    <n v="5"/>
  </r>
  <r>
    <x v="0"/>
    <n v="5"/>
  </r>
  <r>
    <x v="0"/>
    <n v="27"/>
  </r>
  <r>
    <x v="0"/>
    <n v="2"/>
  </r>
  <r>
    <x v="0"/>
    <n v="236"/>
  </r>
  <r>
    <x v="0"/>
    <n v="1"/>
  </r>
  <r>
    <x v="0"/>
    <n v="12"/>
  </r>
  <r>
    <x v="0"/>
    <n v="4"/>
  </r>
  <r>
    <x v="0"/>
    <n v="3"/>
  </r>
  <r>
    <x v="0"/>
    <n v="99"/>
  </r>
  <r>
    <x v="0"/>
    <n v="3"/>
  </r>
  <r>
    <x v="0"/>
    <n v="3"/>
  </r>
  <r>
    <x v="0"/>
    <n v="22"/>
  </r>
  <r>
    <x v="0"/>
    <n v="4"/>
  </r>
  <r>
    <x v="0"/>
    <n v="534"/>
  </r>
  <r>
    <x v="0"/>
    <n v="12"/>
  </r>
  <r>
    <x v="0"/>
    <n v="56"/>
  </r>
  <r>
    <x v="0"/>
    <n v="11"/>
  </r>
  <r>
    <x v="0"/>
    <n v="0"/>
  </r>
  <r>
    <x v="0"/>
    <n v="12"/>
  </r>
  <r>
    <x v="0"/>
    <n v="5"/>
  </r>
  <r>
    <x v="0"/>
    <n v="24"/>
  </r>
  <r>
    <x v="0"/>
    <n v="89"/>
  </r>
  <r>
    <x v="0"/>
    <n v="1"/>
  </r>
  <r>
    <x v="0"/>
    <n v="55"/>
  </r>
  <r>
    <x v="0"/>
    <n v="2"/>
  </r>
  <r>
    <x v="0"/>
    <n v="0"/>
  </r>
  <r>
    <x v="0"/>
    <n v="4"/>
  </r>
  <r>
    <x v="0"/>
    <n v="6"/>
  </r>
  <r>
    <x v="0"/>
    <n v="4"/>
  </r>
  <r>
    <x v="0"/>
    <n v="4"/>
  </r>
  <r>
    <x v="0"/>
    <n v="2"/>
  </r>
  <r>
    <x v="0"/>
    <n v="5"/>
  </r>
  <r>
    <x v="0"/>
    <n v="83"/>
  </r>
  <r>
    <x v="0"/>
    <n v="57"/>
  </r>
  <r>
    <x v="0"/>
    <n v="311"/>
  </r>
  <r>
    <x v="0"/>
    <n v="2"/>
  </r>
  <r>
    <x v="0"/>
    <n v="16"/>
  </r>
  <r>
    <x v="0"/>
    <n v="9"/>
  </r>
  <r>
    <x v="0"/>
    <n v="1"/>
  </r>
  <r>
    <x v="0"/>
    <n v="12"/>
  </r>
  <r>
    <x v="0"/>
    <n v="0"/>
  </r>
  <r>
    <x v="0"/>
    <n v="20"/>
  </r>
  <r>
    <x v="0"/>
    <n v="16"/>
  </r>
  <r>
    <x v="0"/>
    <n v="33"/>
  </r>
  <r>
    <x v="0"/>
    <n v="2"/>
  </r>
  <r>
    <x v="0"/>
    <n v="6"/>
  </r>
  <r>
    <x v="0"/>
    <n v="0"/>
  </r>
  <r>
    <x v="0"/>
    <n v="3"/>
  </r>
  <r>
    <x v="0"/>
    <n v="0"/>
  </r>
  <r>
    <x v="0"/>
    <n v="3"/>
  </r>
  <r>
    <x v="0"/>
    <n v="13"/>
  </r>
  <r>
    <x v="0"/>
    <n v="6"/>
  </r>
  <r>
    <x v="0"/>
    <n v="1"/>
  </r>
  <r>
    <x v="0"/>
    <n v="0"/>
  </r>
  <r>
    <x v="0"/>
    <n v="5"/>
  </r>
  <r>
    <x v="0"/>
    <n v="0"/>
  </r>
  <r>
    <x v="0"/>
    <n v="36"/>
  </r>
  <r>
    <x v="0"/>
    <n v="1"/>
  </r>
  <r>
    <x v="0"/>
    <n v="1"/>
  </r>
  <r>
    <x v="0"/>
    <n v="1"/>
  </r>
  <r>
    <x v="0"/>
    <n v="9"/>
  </r>
  <r>
    <x v="0"/>
    <n v="1"/>
  </r>
  <r>
    <x v="0"/>
    <n v="0"/>
  </r>
  <r>
    <x v="0"/>
    <n v="1"/>
  </r>
  <r>
    <x v="0"/>
    <n v="1"/>
  </r>
  <r>
    <x v="0"/>
    <n v="4"/>
  </r>
  <r>
    <x v="0"/>
    <n v="2"/>
  </r>
  <r>
    <x v="0"/>
    <n v="2"/>
  </r>
  <r>
    <x v="0"/>
    <n v="2"/>
  </r>
  <r>
    <x v="0"/>
    <n v="0"/>
  </r>
  <r>
    <x v="0"/>
    <n v="2"/>
  </r>
  <r>
    <x v="0"/>
    <n v="4"/>
  </r>
  <r>
    <x v="0"/>
    <n v="2"/>
  </r>
  <r>
    <x v="0"/>
    <n v="0"/>
  </r>
  <r>
    <x v="0"/>
    <n v="1"/>
  </r>
  <r>
    <x v="0"/>
    <n v="0"/>
  </r>
  <r>
    <x v="0"/>
    <n v="2"/>
  </r>
  <r>
    <x v="0"/>
    <n v="7"/>
  </r>
  <r>
    <x v="0"/>
    <n v="5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28"/>
  </r>
  <r>
    <x v="0"/>
    <n v="2"/>
  </r>
  <r>
    <x v="0"/>
    <n v="0"/>
  </r>
  <r>
    <x v="0"/>
    <n v="0"/>
  </r>
  <r>
    <x v="0"/>
    <n v="0"/>
  </r>
  <r>
    <x v="0"/>
    <n v="4"/>
  </r>
  <r>
    <x v="0"/>
    <n v="12"/>
  </r>
  <r>
    <x v="0"/>
    <n v="0"/>
  </r>
  <r>
    <x v="0"/>
    <n v="33"/>
  </r>
  <r>
    <x v="0"/>
    <n v="0"/>
  </r>
  <r>
    <x v="0"/>
    <n v="4"/>
  </r>
  <r>
    <x v="0"/>
    <n v="0"/>
  </r>
  <r>
    <x v="0"/>
    <n v="11"/>
  </r>
  <r>
    <x v="0"/>
    <n v="1"/>
  </r>
  <r>
    <x v="0"/>
    <n v="5"/>
  </r>
  <r>
    <x v="0"/>
    <n v="0"/>
  </r>
  <r>
    <x v="0"/>
    <n v="1"/>
  </r>
  <r>
    <x v="0"/>
    <n v="1"/>
  </r>
  <r>
    <x v="0"/>
    <n v="6"/>
  </r>
  <r>
    <x v="0"/>
    <n v="8"/>
  </r>
  <r>
    <x v="0"/>
    <n v="1"/>
  </r>
  <r>
    <x v="0"/>
    <n v="0"/>
  </r>
  <r>
    <x v="0"/>
    <n v="2"/>
  </r>
  <r>
    <x v="0"/>
    <n v="1"/>
  </r>
  <r>
    <x v="0"/>
    <n v="0"/>
  </r>
  <r>
    <x v="0"/>
    <n v="1"/>
  </r>
  <r>
    <x v="0"/>
    <n v="19"/>
  </r>
  <r>
    <x v="0"/>
    <n v="27"/>
  </r>
  <r>
    <x v="0"/>
    <n v="7"/>
  </r>
  <r>
    <x v="0"/>
    <n v="14"/>
  </r>
  <r>
    <x v="0"/>
    <n v="5"/>
  </r>
  <r>
    <x v="0"/>
    <n v="30"/>
  </r>
  <r>
    <x v="0"/>
    <n v="1"/>
  </r>
  <r>
    <x v="0"/>
    <n v="0"/>
  </r>
  <r>
    <x v="0"/>
    <n v="60"/>
  </r>
  <r>
    <x v="0"/>
    <n v="84"/>
  </r>
  <r>
    <x v="0"/>
    <n v="47"/>
  </r>
  <r>
    <x v="0"/>
    <n v="66"/>
  </r>
  <r>
    <x v="0"/>
    <n v="171"/>
  </r>
  <r>
    <x v="0"/>
    <n v="29"/>
  </r>
  <r>
    <x v="0"/>
    <n v="9"/>
  </r>
  <r>
    <x v="0"/>
    <n v="27"/>
  </r>
  <r>
    <x v="0"/>
    <n v="2"/>
  </r>
  <r>
    <x v="0"/>
    <n v="3"/>
  </r>
  <r>
    <x v="0"/>
    <n v="4"/>
  </r>
  <r>
    <x v="0"/>
    <n v="2"/>
  </r>
  <r>
    <x v="0"/>
    <n v="20"/>
  </r>
  <r>
    <x v="0"/>
    <n v="3"/>
  </r>
  <r>
    <x v="0"/>
    <n v="4"/>
  </r>
  <r>
    <x v="0"/>
    <n v="1"/>
  </r>
  <r>
    <x v="0"/>
    <n v="0"/>
  </r>
  <r>
    <x v="0"/>
    <n v="0"/>
  </r>
  <r>
    <x v="0"/>
    <n v="14"/>
  </r>
  <r>
    <x v="0"/>
    <n v="1"/>
  </r>
  <r>
    <x v="0"/>
    <n v="118"/>
  </r>
  <r>
    <x v="0"/>
    <n v="2"/>
  </r>
  <r>
    <x v="0"/>
    <n v="1"/>
  </r>
  <r>
    <x v="0"/>
    <n v="3"/>
  </r>
  <r>
    <x v="0"/>
    <n v="1"/>
  </r>
  <r>
    <x v="0"/>
    <n v="3"/>
  </r>
  <r>
    <x v="0"/>
    <n v="38"/>
  </r>
  <r>
    <x v="0"/>
    <n v="52"/>
  </r>
  <r>
    <x v="0"/>
    <n v="2"/>
  </r>
  <r>
    <x v="0"/>
    <n v="0"/>
  </r>
  <r>
    <x v="0"/>
    <n v="4"/>
  </r>
  <r>
    <x v="0"/>
    <n v="4"/>
  </r>
  <r>
    <x v="0"/>
    <n v="18"/>
  </r>
  <r>
    <x v="0"/>
    <n v="0"/>
  </r>
  <r>
    <x v="0"/>
    <n v="22"/>
  </r>
  <r>
    <x v="0"/>
    <n v="49"/>
  </r>
  <r>
    <x v="0"/>
    <n v="19"/>
  </r>
  <r>
    <x v="0"/>
    <n v="4"/>
  </r>
  <r>
    <x v="0"/>
    <n v="4"/>
  </r>
  <r>
    <x v="0"/>
    <n v="2"/>
  </r>
  <r>
    <x v="0"/>
    <n v="0"/>
  </r>
  <r>
    <x v="0"/>
    <n v="0"/>
  </r>
  <r>
    <x v="0"/>
    <n v="14"/>
  </r>
  <r>
    <x v="0"/>
    <n v="8"/>
  </r>
  <r>
    <x v="0"/>
    <n v="0"/>
  </r>
  <r>
    <x v="0"/>
    <n v="15"/>
  </r>
  <r>
    <x v="0"/>
    <n v="33"/>
  </r>
  <r>
    <x v="0"/>
    <n v="2"/>
  </r>
  <r>
    <x v="0"/>
    <n v="6"/>
  </r>
  <r>
    <x v="0"/>
    <n v="2"/>
  </r>
  <r>
    <x v="0"/>
    <n v="0"/>
  </r>
  <r>
    <x v="0"/>
    <n v="4"/>
  </r>
  <r>
    <x v="0"/>
    <n v="1"/>
  </r>
  <r>
    <x v="0"/>
    <n v="3"/>
  </r>
  <r>
    <x v="0"/>
    <n v="4"/>
  </r>
  <r>
    <x v="0"/>
    <n v="0"/>
  </r>
  <r>
    <x v="0"/>
    <n v="4"/>
  </r>
  <r>
    <x v="0"/>
    <n v="3"/>
  </r>
  <r>
    <x v="0"/>
    <n v="34"/>
  </r>
  <r>
    <x v="0"/>
    <n v="2"/>
  </r>
  <r>
    <x v="0"/>
    <n v="33"/>
  </r>
  <r>
    <x v="0"/>
    <n v="0"/>
  </r>
  <r>
    <x v="0"/>
    <n v="0"/>
  </r>
  <r>
    <x v="0"/>
    <n v="1"/>
  </r>
  <r>
    <x v="0"/>
    <n v="13"/>
  </r>
  <r>
    <x v="0"/>
    <n v="2"/>
  </r>
  <r>
    <x v="0"/>
    <n v="36"/>
  </r>
  <r>
    <x v="0"/>
    <n v="1"/>
  </r>
  <r>
    <x v="0"/>
    <n v="15"/>
  </r>
  <r>
    <x v="0"/>
    <n v="1"/>
  </r>
  <r>
    <x v="0"/>
    <n v="0"/>
  </r>
  <r>
    <x v="0"/>
    <n v="1"/>
  </r>
  <r>
    <x v="0"/>
    <n v="0"/>
  </r>
  <r>
    <x v="0"/>
    <n v="0"/>
  </r>
  <r>
    <x v="0"/>
    <n v="1"/>
  </r>
  <r>
    <x v="0"/>
    <n v="39"/>
  </r>
  <r>
    <x v="0"/>
    <n v="0"/>
  </r>
  <r>
    <x v="0"/>
    <n v="0"/>
  </r>
  <r>
    <x v="0"/>
    <n v="3"/>
  </r>
  <r>
    <x v="0"/>
    <n v="1"/>
  </r>
  <r>
    <x v="0"/>
    <n v="13"/>
  </r>
  <r>
    <x v="0"/>
    <n v="0"/>
  </r>
  <r>
    <x v="0"/>
    <n v="6"/>
  </r>
  <r>
    <x v="0"/>
    <n v="0"/>
  </r>
  <r>
    <x v="0"/>
    <n v="14"/>
  </r>
  <r>
    <x v="0"/>
    <n v="5"/>
  </r>
  <r>
    <x v="0"/>
    <n v="6"/>
  </r>
  <r>
    <x v="0"/>
    <n v="15"/>
  </r>
  <r>
    <x v="0"/>
    <n v="0"/>
  </r>
  <r>
    <x v="0"/>
    <n v="1"/>
  </r>
  <r>
    <x v="0"/>
    <n v="9"/>
  </r>
  <r>
    <x v="0"/>
    <n v="3"/>
  </r>
  <r>
    <x v="0"/>
    <n v="3"/>
  </r>
  <r>
    <x v="0"/>
    <n v="1"/>
  </r>
  <r>
    <x v="0"/>
    <n v="3"/>
  </r>
  <r>
    <x v="0"/>
    <n v="0"/>
  </r>
  <r>
    <x v="0"/>
    <n v="2"/>
  </r>
  <r>
    <x v="0"/>
    <n v="10"/>
  </r>
  <r>
    <x v="0"/>
    <n v="60"/>
  </r>
  <r>
    <x v="0"/>
    <n v="5"/>
  </r>
  <r>
    <x v="0"/>
    <n v="9"/>
  </r>
  <r>
    <x v="0"/>
    <n v="13"/>
  </r>
  <r>
    <x v="0"/>
    <n v="0"/>
  </r>
  <r>
    <x v="0"/>
    <n v="8"/>
  </r>
  <r>
    <x v="0"/>
    <n v="3"/>
  </r>
  <r>
    <x v="0"/>
    <n v="3"/>
  </r>
  <r>
    <x v="0"/>
    <n v="0"/>
  </r>
  <r>
    <x v="0"/>
    <n v="6"/>
  </r>
  <r>
    <x v="0"/>
    <n v="4"/>
  </r>
  <r>
    <x v="0"/>
    <n v="1"/>
  </r>
  <r>
    <x v="0"/>
    <n v="29"/>
  </r>
  <r>
    <x v="0"/>
    <n v="0"/>
  </r>
  <r>
    <x v="0"/>
    <n v="4"/>
  </r>
  <r>
    <x v="0"/>
    <n v="5"/>
  </r>
  <r>
    <x v="0"/>
    <n v="4"/>
  </r>
  <r>
    <x v="0"/>
    <n v="5"/>
  </r>
  <r>
    <x v="0"/>
    <n v="1"/>
  </r>
  <r>
    <x v="0"/>
    <n v="1"/>
  </r>
  <r>
    <x v="0"/>
    <n v="0"/>
  </r>
  <r>
    <x v="0"/>
    <n v="14"/>
  </r>
  <r>
    <x v="0"/>
    <n v="3"/>
  </r>
  <r>
    <x v="0"/>
    <n v="10"/>
  </r>
  <r>
    <x v="0"/>
    <n v="17"/>
  </r>
  <r>
    <x v="0"/>
    <n v="2"/>
  </r>
  <r>
    <x v="0"/>
    <n v="0"/>
  </r>
  <r>
    <x v="0"/>
    <n v="4"/>
  </r>
  <r>
    <x v="0"/>
    <n v="12"/>
  </r>
  <r>
    <x v="0"/>
    <n v="3"/>
  </r>
  <r>
    <x v="0"/>
    <n v="12"/>
  </r>
  <r>
    <x v="0"/>
    <n v="0"/>
  </r>
  <r>
    <x v="0"/>
    <n v="7"/>
  </r>
  <r>
    <x v="0"/>
    <n v="2"/>
  </r>
  <r>
    <x v="0"/>
    <n v="1"/>
  </r>
  <r>
    <x v="0"/>
    <n v="4"/>
  </r>
  <r>
    <x v="0"/>
    <n v="4"/>
  </r>
  <r>
    <x v="0"/>
    <n v="17"/>
  </r>
  <r>
    <x v="0"/>
    <n v="7"/>
  </r>
  <r>
    <x v="0"/>
    <n v="2"/>
  </r>
  <r>
    <x v="0"/>
    <n v="5"/>
  </r>
  <r>
    <x v="0"/>
    <n v="1"/>
  </r>
  <r>
    <x v="0"/>
    <n v="1"/>
  </r>
  <r>
    <x v="0"/>
    <n v="14"/>
  </r>
  <r>
    <x v="0"/>
    <n v="26"/>
  </r>
  <r>
    <x v="0"/>
    <n v="2"/>
  </r>
  <r>
    <x v="0"/>
    <n v="1"/>
  </r>
  <r>
    <x v="0"/>
    <n v="3"/>
  </r>
  <r>
    <x v="0"/>
    <n v="7"/>
  </r>
  <r>
    <x v="0"/>
    <n v="9"/>
  </r>
  <r>
    <x v="0"/>
    <n v="20"/>
  </r>
  <r>
    <x v="0"/>
    <n v="6"/>
  </r>
  <r>
    <x v="0"/>
    <n v="13"/>
  </r>
  <r>
    <x v="0"/>
    <n v="1"/>
  </r>
  <r>
    <x v="0"/>
    <n v="202"/>
  </r>
  <r>
    <x v="0"/>
    <n v="0"/>
  </r>
  <r>
    <x v="0"/>
    <n v="1"/>
  </r>
  <r>
    <x v="0"/>
    <n v="0"/>
  </r>
  <r>
    <x v="0"/>
    <n v="2"/>
  </r>
  <r>
    <x v="0"/>
    <n v="13"/>
  </r>
  <r>
    <x v="0"/>
    <n v="9"/>
  </r>
  <r>
    <x v="0"/>
    <n v="2"/>
  </r>
  <r>
    <x v="0"/>
    <n v="0"/>
  </r>
  <r>
    <x v="0"/>
    <n v="35"/>
  </r>
  <r>
    <x v="0"/>
    <n v="2"/>
  </r>
  <r>
    <x v="0"/>
    <n v="3"/>
  </r>
  <r>
    <x v="0"/>
    <n v="0"/>
  </r>
  <r>
    <x v="0"/>
    <n v="1"/>
  </r>
  <r>
    <x v="0"/>
    <n v="0"/>
  </r>
  <r>
    <x v="0"/>
    <n v="0"/>
  </r>
  <r>
    <x v="0"/>
    <n v="3"/>
  </r>
  <r>
    <x v="0"/>
    <n v="11"/>
  </r>
  <r>
    <x v="0"/>
    <n v="6"/>
  </r>
  <r>
    <x v="0"/>
    <n v="0"/>
  </r>
  <r>
    <x v="0"/>
    <n v="67"/>
  </r>
  <r>
    <x v="0"/>
    <n v="23"/>
  </r>
  <r>
    <x v="0"/>
    <n v="72"/>
  </r>
  <r>
    <x v="0"/>
    <n v="2"/>
  </r>
  <r>
    <x v="0"/>
    <n v="15"/>
  </r>
  <r>
    <x v="0"/>
    <n v="1"/>
  </r>
  <r>
    <x v="0"/>
    <n v="2"/>
  </r>
  <r>
    <x v="0"/>
    <n v="7"/>
  </r>
  <r>
    <x v="0"/>
    <n v="16"/>
  </r>
  <r>
    <x v="0"/>
    <n v="117"/>
  </r>
  <r>
    <x v="0"/>
    <n v="2"/>
  </r>
  <r>
    <x v="0"/>
    <n v="7"/>
  </r>
  <r>
    <x v="0"/>
    <n v="3"/>
  </r>
  <r>
    <x v="0"/>
    <n v="20"/>
  </r>
  <r>
    <x v="0"/>
    <n v="50"/>
  </r>
  <r>
    <x v="0"/>
    <n v="2"/>
  </r>
  <r>
    <x v="0"/>
    <n v="3"/>
  </r>
  <r>
    <x v="0"/>
    <n v="27"/>
  </r>
  <r>
    <x v="0"/>
    <n v="7"/>
  </r>
  <r>
    <x v="0"/>
    <n v="5"/>
  </r>
  <r>
    <x v="0"/>
    <n v="0"/>
  </r>
  <r>
    <x v="0"/>
    <n v="3"/>
  </r>
  <r>
    <x v="0"/>
    <n v="6"/>
  </r>
  <r>
    <x v="0"/>
    <n v="9"/>
  </r>
  <r>
    <x v="0"/>
    <n v="3"/>
  </r>
  <r>
    <x v="0"/>
    <n v="2"/>
  </r>
  <r>
    <x v="0"/>
    <n v="3"/>
  </r>
  <r>
    <x v="0"/>
    <n v="45"/>
  </r>
  <r>
    <x v="0"/>
    <n v="9"/>
  </r>
  <r>
    <x v="0"/>
    <n v="9"/>
  </r>
  <r>
    <x v="0"/>
    <n v="21"/>
  </r>
  <r>
    <x v="0"/>
    <n v="17"/>
  </r>
  <r>
    <x v="0"/>
    <n v="1"/>
  </r>
  <r>
    <x v="0"/>
    <n v="1"/>
  </r>
  <r>
    <x v="0"/>
    <n v="14"/>
  </r>
  <r>
    <x v="0"/>
    <n v="42"/>
  </r>
  <r>
    <x v="0"/>
    <n v="27"/>
  </r>
  <r>
    <x v="0"/>
    <n v="5"/>
  </r>
  <r>
    <x v="0"/>
    <n v="13"/>
  </r>
  <r>
    <x v="0"/>
    <n v="12"/>
  </r>
  <r>
    <x v="0"/>
    <n v="90"/>
  </r>
  <r>
    <x v="0"/>
    <n v="2"/>
  </r>
  <r>
    <x v="0"/>
    <n v="5"/>
  </r>
  <r>
    <x v="0"/>
    <n v="31"/>
  </r>
  <r>
    <x v="0"/>
    <n v="4"/>
  </r>
  <r>
    <x v="0"/>
    <n v="29"/>
  </r>
  <r>
    <x v="0"/>
    <n v="2"/>
  </r>
  <r>
    <x v="0"/>
    <n v="114"/>
  </r>
  <r>
    <x v="0"/>
    <n v="1"/>
  </r>
  <r>
    <x v="0"/>
    <n v="76"/>
  </r>
  <r>
    <x v="0"/>
    <n v="9"/>
  </r>
  <r>
    <x v="0"/>
    <n v="37"/>
  </r>
  <r>
    <x v="0"/>
    <n v="0"/>
  </r>
  <r>
    <x v="0"/>
    <n v="1"/>
  </r>
  <r>
    <x v="0"/>
    <n v="10"/>
  </r>
  <r>
    <x v="0"/>
    <n v="1"/>
  </r>
  <r>
    <x v="0"/>
    <n v="2"/>
  </r>
  <r>
    <x v="0"/>
    <n v="1"/>
  </r>
  <r>
    <x v="0"/>
    <n v="10"/>
  </r>
  <r>
    <x v="0"/>
    <n v="9"/>
  </r>
  <r>
    <x v="0"/>
    <n v="19"/>
  </r>
  <r>
    <x v="0"/>
    <n v="0"/>
  </r>
  <r>
    <x v="0"/>
    <n v="4"/>
  </r>
  <r>
    <x v="0"/>
    <n v="8"/>
  </r>
  <r>
    <x v="0"/>
    <n v="24"/>
  </r>
  <r>
    <x v="0"/>
    <n v="0"/>
  </r>
  <r>
    <x v="0"/>
    <n v="39"/>
  </r>
  <r>
    <x v="0"/>
    <n v="6"/>
  </r>
  <r>
    <x v="0"/>
    <n v="4"/>
  </r>
  <r>
    <x v="0"/>
    <n v="3"/>
  </r>
  <r>
    <x v="0"/>
    <n v="53"/>
  </r>
  <r>
    <x v="0"/>
    <n v="1"/>
  </r>
  <r>
    <x v="0"/>
    <n v="2"/>
  </r>
  <r>
    <x v="0"/>
    <n v="25"/>
  </r>
  <r>
    <x v="0"/>
    <n v="6"/>
  </r>
  <r>
    <x v="0"/>
    <n v="0"/>
  </r>
  <r>
    <x v="0"/>
    <n v="12"/>
  </r>
  <r>
    <x v="0"/>
    <n v="0"/>
  </r>
  <r>
    <x v="0"/>
    <n v="36"/>
  </r>
  <r>
    <x v="0"/>
    <n v="0"/>
  </r>
  <r>
    <x v="0"/>
    <n v="2"/>
  </r>
  <r>
    <x v="0"/>
    <n v="1"/>
  </r>
  <r>
    <x v="0"/>
    <n v="59"/>
  </r>
  <r>
    <x v="0"/>
    <n v="1"/>
  </r>
  <r>
    <x v="0"/>
    <n v="31"/>
  </r>
  <r>
    <x v="0"/>
    <n v="18"/>
  </r>
  <r>
    <x v="0"/>
    <n v="10"/>
  </r>
  <r>
    <x v="0"/>
    <n v="0"/>
  </r>
  <r>
    <x v="0"/>
    <n v="14"/>
  </r>
  <r>
    <x v="0"/>
    <n v="2"/>
  </r>
  <r>
    <x v="0"/>
    <n v="1"/>
  </r>
  <r>
    <x v="0"/>
    <n v="3"/>
  </r>
  <r>
    <x v="0"/>
    <n v="0"/>
  </r>
  <r>
    <x v="0"/>
    <n v="2"/>
  </r>
  <r>
    <x v="0"/>
    <n v="0"/>
  </r>
  <r>
    <x v="0"/>
    <n v="12"/>
  </r>
  <r>
    <x v="0"/>
    <n v="1"/>
  </r>
  <r>
    <x v="0"/>
    <n v="8"/>
  </r>
  <r>
    <x v="0"/>
    <n v="2"/>
  </r>
  <r>
    <x v="0"/>
    <n v="31"/>
  </r>
  <r>
    <x v="0"/>
    <n v="5"/>
  </r>
  <r>
    <x v="0"/>
    <n v="1"/>
  </r>
  <r>
    <x v="0"/>
    <n v="12"/>
  </r>
  <r>
    <x v="0"/>
    <n v="4"/>
  </r>
  <r>
    <x v="0"/>
    <n v="0"/>
  </r>
  <r>
    <x v="0"/>
    <n v="7"/>
  </r>
  <r>
    <x v="0"/>
    <n v="2"/>
  </r>
  <r>
    <x v="0"/>
    <n v="1"/>
  </r>
  <r>
    <x v="0"/>
    <n v="4"/>
  </r>
  <r>
    <x v="0"/>
    <n v="6"/>
  </r>
  <r>
    <x v="0"/>
    <n v="8"/>
  </r>
  <r>
    <x v="0"/>
    <n v="14"/>
  </r>
  <r>
    <x v="0"/>
    <n v="0"/>
  </r>
  <r>
    <x v="0"/>
    <n v="4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4"/>
  </r>
  <r>
    <x v="0"/>
    <n v="0"/>
  </r>
  <r>
    <x v="0"/>
    <n v="0"/>
  </r>
  <r>
    <x v="0"/>
    <n v="2"/>
  </r>
  <r>
    <x v="0"/>
    <n v="24"/>
  </r>
  <r>
    <x v="0"/>
    <n v="1"/>
  </r>
  <r>
    <x v="0"/>
    <n v="2"/>
  </r>
  <r>
    <x v="0"/>
    <n v="1"/>
  </r>
  <r>
    <x v="0"/>
    <n v="37"/>
  </r>
  <r>
    <x v="0"/>
    <n v="5"/>
  </r>
  <r>
    <x v="0"/>
    <n v="4"/>
  </r>
  <r>
    <x v="0"/>
    <n v="16"/>
  </r>
  <r>
    <x v="0"/>
    <n v="9"/>
  </r>
  <r>
    <x v="0"/>
    <n v="0"/>
  </r>
  <r>
    <x v="0"/>
    <n v="40"/>
  </r>
  <r>
    <x v="0"/>
    <n v="0"/>
  </r>
  <r>
    <x v="0"/>
    <n v="2"/>
  </r>
  <r>
    <x v="0"/>
    <n v="1"/>
  </r>
  <r>
    <x v="0"/>
    <n v="9"/>
  </r>
  <r>
    <x v="0"/>
    <n v="34"/>
  </r>
  <r>
    <x v="0"/>
    <n v="23"/>
  </r>
  <r>
    <x v="0"/>
    <n v="19"/>
  </r>
  <r>
    <x v="0"/>
    <n v="50"/>
  </r>
  <r>
    <x v="0"/>
    <n v="12"/>
  </r>
  <r>
    <x v="0"/>
    <n v="8"/>
  </r>
  <r>
    <x v="0"/>
    <n v="9"/>
  </r>
  <r>
    <x v="0"/>
    <n v="43"/>
  </r>
  <r>
    <x v="0"/>
    <n v="28"/>
  </r>
  <r>
    <x v="0"/>
    <n v="4"/>
  </r>
  <r>
    <x v="0"/>
    <n v="24"/>
  </r>
  <r>
    <x v="0"/>
    <n v="2"/>
  </r>
  <r>
    <x v="0"/>
    <n v="2"/>
  </r>
  <r>
    <x v="0"/>
    <n v="20"/>
  </r>
  <r>
    <x v="0"/>
    <n v="1"/>
  </r>
  <r>
    <x v="0"/>
    <n v="1"/>
  </r>
  <r>
    <x v="0"/>
    <n v="4"/>
  </r>
  <r>
    <x v="0"/>
    <n v="1"/>
  </r>
  <r>
    <x v="0"/>
    <n v="1"/>
  </r>
  <r>
    <x v="0"/>
    <n v="13"/>
  </r>
  <r>
    <x v="0"/>
    <n v="1"/>
  </r>
  <r>
    <x v="0"/>
    <n v="1"/>
  </r>
  <r>
    <x v="0"/>
    <n v="0"/>
  </r>
  <r>
    <x v="0"/>
    <n v="3"/>
  </r>
  <r>
    <x v="0"/>
    <n v="14"/>
  </r>
  <r>
    <x v="0"/>
    <n v="2"/>
  </r>
  <r>
    <x v="0"/>
    <n v="5"/>
  </r>
  <r>
    <x v="0"/>
    <n v="14"/>
  </r>
  <r>
    <x v="0"/>
    <n v="9"/>
  </r>
  <r>
    <x v="0"/>
    <n v="8"/>
  </r>
  <r>
    <x v="0"/>
    <n v="7"/>
  </r>
  <r>
    <x v="0"/>
    <n v="0"/>
  </r>
  <r>
    <x v="0"/>
    <n v="84"/>
  </r>
  <r>
    <x v="0"/>
    <n v="11"/>
  </r>
  <r>
    <x v="0"/>
    <n v="1"/>
  </r>
  <r>
    <x v="0"/>
    <n v="4"/>
  </r>
  <r>
    <x v="0"/>
    <n v="10"/>
  </r>
  <r>
    <x v="0"/>
    <n v="16"/>
  </r>
  <r>
    <x v="0"/>
    <n v="2"/>
  </r>
  <r>
    <x v="0"/>
    <n v="5"/>
  </r>
  <r>
    <x v="0"/>
    <n v="1"/>
  </r>
  <r>
    <x v="0"/>
    <n v="31"/>
  </r>
  <r>
    <x v="0"/>
    <n v="0"/>
  </r>
  <r>
    <x v="0"/>
    <n v="2"/>
  </r>
  <r>
    <x v="0"/>
    <n v="7"/>
  </r>
  <r>
    <x v="0"/>
    <n v="16"/>
  </r>
  <r>
    <x v="0"/>
    <n v="4"/>
  </r>
  <r>
    <x v="0"/>
    <n v="4"/>
  </r>
  <r>
    <x v="0"/>
    <n v="4"/>
  </r>
  <r>
    <x v="0"/>
    <n v="3"/>
  </r>
  <r>
    <x v="0"/>
    <n v="36"/>
  </r>
  <r>
    <x v="0"/>
    <n v="1"/>
  </r>
  <r>
    <x v="0"/>
    <n v="7"/>
  </r>
  <r>
    <x v="0"/>
    <n v="27"/>
  </r>
  <r>
    <x v="0"/>
    <n v="1"/>
  </r>
  <r>
    <x v="0"/>
    <n v="0"/>
  </r>
  <r>
    <x v="0"/>
    <n v="1"/>
  </r>
  <r>
    <x v="0"/>
    <n v="3"/>
  </r>
  <r>
    <x v="0"/>
    <n v="3"/>
  </r>
  <r>
    <x v="0"/>
    <n v="3"/>
  </r>
  <r>
    <x v="0"/>
    <n v="0"/>
  </r>
  <r>
    <x v="0"/>
    <n v="6"/>
  </r>
  <r>
    <x v="0"/>
    <n v="17"/>
  </r>
  <r>
    <x v="0"/>
    <n v="40"/>
  </r>
  <r>
    <x v="0"/>
    <n v="3"/>
  </r>
  <r>
    <x v="0"/>
    <n v="1"/>
  </r>
  <r>
    <x v="0"/>
    <n v="2"/>
  </r>
  <r>
    <x v="0"/>
    <n v="7"/>
  </r>
  <r>
    <x v="0"/>
    <n v="14"/>
  </r>
  <r>
    <x v="0"/>
    <n v="0"/>
  </r>
  <r>
    <x v="0"/>
    <n v="0"/>
  </r>
  <r>
    <x v="0"/>
    <n v="1"/>
  </r>
  <r>
    <x v="0"/>
    <n v="12"/>
  </r>
  <r>
    <x v="0"/>
    <n v="12"/>
  </r>
  <r>
    <x v="0"/>
    <n v="23"/>
  </r>
  <r>
    <x v="0"/>
    <n v="0"/>
  </r>
  <r>
    <x v="0"/>
    <n v="10"/>
  </r>
  <r>
    <x v="0"/>
    <n v="5"/>
  </r>
  <r>
    <x v="0"/>
    <n v="1"/>
  </r>
  <r>
    <x v="0"/>
    <n v="2"/>
  </r>
  <r>
    <x v="0"/>
    <n v="2"/>
  </r>
  <r>
    <x v="0"/>
    <n v="0"/>
  </r>
  <r>
    <x v="0"/>
    <n v="13"/>
  </r>
  <r>
    <x v="0"/>
    <n v="0"/>
  </r>
  <r>
    <x v="0"/>
    <n v="1"/>
  </r>
  <r>
    <x v="0"/>
    <n v="5"/>
  </r>
  <r>
    <x v="0"/>
    <n v="2"/>
  </r>
  <r>
    <x v="0"/>
    <n v="0"/>
  </r>
  <r>
    <x v="0"/>
    <n v="32"/>
  </r>
  <r>
    <x v="0"/>
    <n v="1"/>
  </r>
  <r>
    <x v="0"/>
    <n v="1"/>
  </r>
  <r>
    <x v="0"/>
    <n v="1"/>
  </r>
  <r>
    <x v="0"/>
    <n v="0"/>
  </r>
  <r>
    <x v="0"/>
    <n v="0"/>
  </r>
  <r>
    <x v="0"/>
    <n v="8"/>
  </r>
  <r>
    <x v="0"/>
    <n v="0"/>
  </r>
  <r>
    <x v="0"/>
    <n v="1"/>
  </r>
  <r>
    <x v="0"/>
    <n v="16"/>
  </r>
  <r>
    <x v="0"/>
    <n v="12"/>
  </r>
  <r>
    <x v="0"/>
    <n v="4"/>
  </r>
  <r>
    <x v="0"/>
    <n v="2"/>
  </r>
  <r>
    <x v="0"/>
    <n v="3"/>
  </r>
  <r>
    <x v="0"/>
    <n v="0"/>
  </r>
  <r>
    <x v="0"/>
    <n v="3"/>
  </r>
  <r>
    <x v="0"/>
    <n v="4"/>
  </r>
  <r>
    <x v="0"/>
    <n v="2"/>
  </r>
  <r>
    <x v="0"/>
    <n v="10"/>
  </r>
  <r>
    <x v="0"/>
    <n v="11"/>
  </r>
  <r>
    <x v="0"/>
    <n v="6"/>
  </r>
  <r>
    <x v="0"/>
    <n v="2"/>
  </r>
  <r>
    <x v="0"/>
    <n v="6"/>
  </r>
  <r>
    <x v="0"/>
    <n v="8"/>
  </r>
  <r>
    <x v="0"/>
    <n v="37"/>
  </r>
  <r>
    <x v="0"/>
    <n v="11"/>
  </r>
  <r>
    <x v="0"/>
    <n v="0"/>
  </r>
  <r>
    <x v="0"/>
    <n v="10"/>
  </r>
  <r>
    <x v="0"/>
    <n v="6"/>
  </r>
  <r>
    <x v="0"/>
    <n v="8"/>
  </r>
  <r>
    <x v="0"/>
    <n v="6"/>
  </r>
  <r>
    <x v="0"/>
    <n v="7"/>
  </r>
  <r>
    <x v="0"/>
    <n v="7"/>
  </r>
  <r>
    <x v="0"/>
    <n v="5"/>
  </r>
  <r>
    <x v="0"/>
    <n v="46"/>
  </r>
  <r>
    <x v="0"/>
    <n v="10"/>
  </r>
  <r>
    <x v="0"/>
    <n v="19"/>
  </r>
  <r>
    <x v="0"/>
    <n v="13"/>
  </r>
  <r>
    <x v="0"/>
    <n v="13"/>
  </r>
  <r>
    <x v="0"/>
    <n v="4"/>
  </r>
  <r>
    <x v="0"/>
    <n v="0"/>
  </r>
  <r>
    <x v="0"/>
    <n v="3"/>
  </r>
  <r>
    <x v="0"/>
    <n v="1"/>
  </r>
  <r>
    <x v="0"/>
    <n v="9"/>
  </r>
  <r>
    <x v="0"/>
    <n v="1"/>
  </r>
  <r>
    <x v="0"/>
    <n v="1"/>
  </r>
  <r>
    <x v="0"/>
    <n v="4"/>
  </r>
  <r>
    <x v="0"/>
    <n v="17"/>
  </r>
  <r>
    <x v="0"/>
    <n v="0"/>
  </r>
  <r>
    <x v="0"/>
    <n v="12"/>
  </r>
  <r>
    <x v="0"/>
    <n v="14"/>
  </r>
  <r>
    <x v="0"/>
    <n v="1"/>
  </r>
  <r>
    <x v="0"/>
    <n v="14"/>
  </r>
  <r>
    <x v="0"/>
    <n v="4"/>
  </r>
  <r>
    <x v="0"/>
    <n v="2"/>
  </r>
  <r>
    <x v="0"/>
    <n v="1"/>
  </r>
  <r>
    <x v="0"/>
    <n v="2"/>
  </r>
  <r>
    <x v="0"/>
    <n v="1"/>
  </r>
  <r>
    <x v="0"/>
    <n v="1"/>
  </r>
  <r>
    <x v="0"/>
    <n v="4"/>
  </r>
  <r>
    <x v="0"/>
    <n v="3"/>
  </r>
  <r>
    <x v="0"/>
    <n v="38"/>
  </r>
  <r>
    <x v="0"/>
    <n v="4"/>
  </r>
  <r>
    <x v="0"/>
    <n v="0"/>
  </r>
  <r>
    <x v="0"/>
    <n v="2"/>
  </r>
  <r>
    <x v="0"/>
    <n v="0"/>
  </r>
  <r>
    <x v="0"/>
    <n v="1"/>
  </r>
  <r>
    <x v="0"/>
    <n v="7"/>
  </r>
  <r>
    <x v="0"/>
    <n v="2"/>
  </r>
  <r>
    <x v="0"/>
    <n v="4"/>
  </r>
  <r>
    <x v="0"/>
    <n v="4"/>
  </r>
  <r>
    <x v="0"/>
    <n v="3"/>
  </r>
  <r>
    <x v="0"/>
    <n v="2"/>
  </r>
  <r>
    <x v="0"/>
    <n v="197"/>
  </r>
  <r>
    <x v="0"/>
    <n v="0"/>
  </r>
  <r>
    <x v="0"/>
    <n v="1"/>
  </r>
  <r>
    <x v="0"/>
    <n v="4"/>
  </r>
  <r>
    <x v="0"/>
    <n v="0"/>
  </r>
  <r>
    <x v="0"/>
    <n v="7"/>
  </r>
  <r>
    <x v="0"/>
    <n v="11"/>
  </r>
  <r>
    <x v="0"/>
    <n v="0"/>
  </r>
  <r>
    <x v="0"/>
    <n v="6"/>
  </r>
  <r>
    <x v="0"/>
    <n v="0"/>
  </r>
  <r>
    <x v="0"/>
    <n v="7"/>
  </r>
  <r>
    <x v="0"/>
    <n v="94"/>
  </r>
  <r>
    <x v="0"/>
    <n v="2"/>
  </r>
  <r>
    <x v="0"/>
    <n v="25"/>
  </r>
  <r>
    <x v="0"/>
    <n v="17"/>
  </r>
  <r>
    <x v="0"/>
    <n v="2"/>
  </r>
  <r>
    <x v="0"/>
    <n v="4"/>
  </r>
  <r>
    <x v="0"/>
    <n v="5"/>
  </r>
  <r>
    <x v="0"/>
    <n v="2"/>
  </r>
  <r>
    <x v="0"/>
    <n v="2"/>
  </r>
  <r>
    <x v="0"/>
    <n v="3"/>
  </r>
  <r>
    <x v="0"/>
    <n v="0"/>
  </r>
  <r>
    <x v="0"/>
    <n v="4"/>
  </r>
  <r>
    <x v="0"/>
    <n v="1"/>
  </r>
  <r>
    <x v="0"/>
    <n v="12"/>
  </r>
  <r>
    <x v="0"/>
    <n v="4"/>
  </r>
  <r>
    <x v="0"/>
    <n v="91"/>
  </r>
  <r>
    <x v="0"/>
    <n v="1"/>
  </r>
  <r>
    <x v="0"/>
    <n v="1"/>
  </r>
  <r>
    <x v="0"/>
    <n v="0"/>
  </r>
  <r>
    <x v="0"/>
    <n v="13"/>
  </r>
  <r>
    <x v="0"/>
    <n v="2"/>
  </r>
  <r>
    <x v="0"/>
    <n v="0"/>
  </r>
  <r>
    <x v="0"/>
    <n v="21"/>
  </r>
  <r>
    <x v="0"/>
    <n v="9"/>
  </r>
  <r>
    <x v="0"/>
    <n v="6"/>
  </r>
  <r>
    <x v="0"/>
    <n v="4"/>
  </r>
  <r>
    <x v="0"/>
    <n v="7"/>
  </r>
  <r>
    <x v="0"/>
    <n v="5"/>
  </r>
  <r>
    <x v="0"/>
    <n v="0"/>
  </r>
  <r>
    <x v="0"/>
    <n v="3"/>
  </r>
  <r>
    <x v="0"/>
    <n v="9"/>
  </r>
  <r>
    <x v="0"/>
    <n v="6"/>
  </r>
  <r>
    <x v="0"/>
    <n v="4"/>
  </r>
  <r>
    <x v="0"/>
    <n v="1"/>
  </r>
  <r>
    <x v="0"/>
    <n v="17"/>
  </r>
  <r>
    <x v="0"/>
    <n v="1"/>
  </r>
  <r>
    <x v="0"/>
    <n v="13"/>
  </r>
  <r>
    <x v="0"/>
    <n v="6"/>
  </r>
  <r>
    <x v="0"/>
    <n v="0"/>
  </r>
  <r>
    <x v="0"/>
    <n v="2"/>
  </r>
  <r>
    <x v="0"/>
    <n v="2"/>
  </r>
  <r>
    <x v="0"/>
    <n v="21"/>
  </r>
  <r>
    <x v="0"/>
    <n v="13"/>
  </r>
  <r>
    <x v="0"/>
    <n v="0"/>
  </r>
  <r>
    <x v="0"/>
    <n v="6"/>
  </r>
  <r>
    <x v="0"/>
    <n v="0"/>
  </r>
  <r>
    <x v="0"/>
    <n v="1"/>
  </r>
  <r>
    <x v="0"/>
    <n v="0"/>
  </r>
  <r>
    <x v="0"/>
    <n v="12"/>
  </r>
  <r>
    <x v="0"/>
    <n v="2"/>
  </r>
  <r>
    <x v="0"/>
    <n v="6"/>
  </r>
  <r>
    <x v="0"/>
    <n v="1"/>
  </r>
  <r>
    <x v="0"/>
    <n v="1"/>
  </r>
  <r>
    <x v="0"/>
    <n v="5"/>
  </r>
  <r>
    <x v="0"/>
    <n v="0"/>
  </r>
  <r>
    <x v="0"/>
    <n v="3"/>
  </r>
  <r>
    <x v="0"/>
    <n v="8"/>
  </r>
  <r>
    <x v="0"/>
    <n v="3"/>
  </r>
  <r>
    <x v="0"/>
    <n v="8"/>
  </r>
  <r>
    <x v="0"/>
    <n v="1"/>
  </r>
  <r>
    <x v="0"/>
    <n v="4"/>
  </r>
  <r>
    <x v="0"/>
    <n v="8"/>
  </r>
  <r>
    <x v="0"/>
    <n v="1"/>
  </r>
  <r>
    <x v="0"/>
    <n v="5"/>
  </r>
  <r>
    <x v="0"/>
    <n v="0"/>
  </r>
  <r>
    <x v="0"/>
    <n v="0"/>
  </r>
  <r>
    <x v="0"/>
    <n v="1"/>
  </r>
  <r>
    <x v="0"/>
    <n v="0"/>
  </r>
  <r>
    <x v="0"/>
    <n v="0"/>
  </r>
  <r>
    <x v="0"/>
    <n v="6"/>
  </r>
  <r>
    <x v="0"/>
    <n v="6"/>
  </r>
  <r>
    <x v="0"/>
    <n v="14"/>
  </r>
  <r>
    <x v="0"/>
    <n v="6"/>
  </r>
  <r>
    <x v="0"/>
    <n v="33"/>
  </r>
  <r>
    <x v="0"/>
    <n v="4"/>
  </r>
  <r>
    <x v="0"/>
    <n v="1"/>
  </r>
  <r>
    <x v="0"/>
    <n v="0"/>
  </r>
  <r>
    <x v="0"/>
    <n v="6"/>
  </r>
  <r>
    <x v="0"/>
    <n v="6"/>
  </r>
  <r>
    <x v="0"/>
    <n v="1"/>
  </r>
  <r>
    <x v="0"/>
    <n v="3"/>
  </r>
  <r>
    <x v="1"/>
    <m/>
  </r>
  <r>
    <x v="1"/>
    <m/>
  </r>
  <r>
    <x v="1"/>
    <m/>
  </r>
  <r>
    <x v="1"/>
    <m/>
  </r>
  <r>
    <x v="1"/>
    <m/>
  </r>
  <r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DB652-5042-4A29-A5DE-669BA229F82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8EA6E-2801-4817-BAE6-A4CA6CEE4EC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2F7F9-6408-4FA1-80B0-2DEBCA3CB5F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359">
        <item x="109"/>
        <item x="107"/>
        <item x="160"/>
        <item x="108"/>
        <item x="161"/>
        <item x="732"/>
        <item x="126"/>
        <item x="145"/>
        <item x="123"/>
        <item x="410"/>
        <item x="351"/>
        <item x="478"/>
        <item x="148"/>
        <item x="385"/>
        <item x="390"/>
        <item x="739"/>
        <item x="376"/>
        <item x="420"/>
        <item x="437"/>
        <item x="374"/>
        <item x="388"/>
        <item x="471"/>
        <item x="503"/>
        <item x="162"/>
        <item x="765"/>
        <item x="999"/>
        <item x="1428"/>
        <item x="110"/>
        <item x="1056"/>
        <item x="361"/>
        <item x="630"/>
        <item x="507"/>
        <item x="407"/>
        <item x="119"/>
        <item x="602"/>
        <item x="462"/>
        <item x="650"/>
        <item x="418"/>
        <item x="707"/>
        <item x="421"/>
        <item x="169"/>
        <item x="501"/>
        <item x="146"/>
        <item x="384"/>
        <item x="340"/>
        <item x="760"/>
        <item x="692"/>
        <item x="1920"/>
        <item x="414"/>
        <item x="637"/>
        <item x="761"/>
        <item x="486"/>
        <item x="131"/>
        <item x="827"/>
        <item x="406"/>
        <item x="1416"/>
        <item x="122"/>
        <item x="635"/>
        <item x="884"/>
        <item x="773"/>
        <item x="432"/>
        <item x="1048"/>
        <item x="377"/>
        <item x="1129"/>
        <item x="359"/>
        <item x="412"/>
        <item x="994"/>
        <item x="127"/>
        <item x="1137"/>
        <item x="508"/>
        <item x="364"/>
        <item x="343"/>
        <item x="1826"/>
        <item x="356"/>
        <item x="387"/>
        <item x="610"/>
        <item x="358"/>
        <item x="1595"/>
        <item x="663"/>
        <item x="479"/>
        <item x="168"/>
        <item x="497"/>
        <item x="1132"/>
        <item x="1704"/>
        <item x="1810"/>
        <item x="417"/>
        <item x="124"/>
        <item x="461"/>
        <item x="1949"/>
        <item x="431"/>
        <item x="498"/>
        <item x="419"/>
        <item x="366"/>
        <item x="434"/>
        <item x="750"/>
        <item x="489"/>
        <item x="342"/>
        <item x="1763"/>
        <item x="2350"/>
        <item x="151"/>
        <item x="886"/>
        <item x="649"/>
        <item x="381"/>
        <item x="1924"/>
        <item x="673"/>
        <item x="408"/>
        <item x="1588"/>
        <item x="961"/>
        <item x="1598"/>
        <item x="1589"/>
        <item x="509"/>
        <item x="614"/>
        <item x="345"/>
        <item x="1583"/>
        <item x="383"/>
        <item x="438"/>
        <item x="428"/>
        <item x="733"/>
        <item x="1044"/>
        <item x="648"/>
        <item x="1703"/>
        <item x="651"/>
        <item x="422"/>
        <item x="473"/>
        <item x="2271"/>
        <item x="1579"/>
        <item x="775"/>
        <item x="729"/>
        <item x="1252"/>
        <item x="756"/>
        <item x="696"/>
        <item x="1951"/>
        <item x="958"/>
        <item x="766"/>
        <item x="544"/>
        <item x="1426"/>
        <item x="666"/>
        <item x="1247"/>
        <item x="382"/>
        <item x="2284"/>
        <item x="1586"/>
        <item x="2305"/>
        <item x="1594"/>
        <item x="114"/>
        <item x="998"/>
        <item x="658"/>
        <item x="681"/>
        <item x="667"/>
        <item x="2355"/>
        <item x="1166"/>
        <item x="165"/>
        <item x="341"/>
        <item x="1191"/>
        <item x="605"/>
        <item x="679"/>
        <item x="1193"/>
        <item x="993"/>
        <item x="1420"/>
        <item x="1773"/>
        <item x="2311"/>
        <item x="2175"/>
        <item x="1847"/>
        <item x="640"/>
        <item x="699"/>
        <item x="369"/>
        <item x="601"/>
        <item x="355"/>
        <item x="362"/>
        <item x="1429"/>
        <item x="1057"/>
        <item x="653"/>
        <item x="694"/>
        <item x="113"/>
        <item x="347"/>
        <item x="764"/>
        <item x="893"/>
        <item x="627"/>
        <item x="2340"/>
        <item x="657"/>
        <item x="416"/>
        <item x="2338"/>
        <item x="1636"/>
        <item x="680"/>
        <item x="430"/>
        <item x="731"/>
        <item x="128"/>
        <item x="493"/>
        <item x="736"/>
        <item x="411"/>
        <item x="963"/>
        <item x="170"/>
        <item x="823"/>
        <item x="628"/>
        <item x="711"/>
        <item x="2339"/>
        <item x="368"/>
        <item x="972"/>
        <item x="759"/>
        <item x="1186"/>
        <item x="616"/>
        <item x="389"/>
        <item x="825"/>
        <item x="631"/>
        <item x="460"/>
        <item x="1596"/>
        <item x="2281"/>
        <item x="712"/>
        <item x="2357"/>
        <item x="117"/>
        <item x="1562"/>
        <item x="1309"/>
        <item x="386"/>
        <item x="2297"/>
        <item x="135"/>
        <item x="1584"/>
        <item x="354"/>
        <item x="899"/>
        <item x="380"/>
        <item x="392"/>
        <item x="424"/>
        <item x="737"/>
        <item x="142"/>
        <item x="1984"/>
        <item x="746"/>
        <item x="2267"/>
        <item x="2273"/>
        <item x="541"/>
        <item x="482"/>
        <item x="1175"/>
        <item x="1928"/>
        <item x="1159"/>
        <item x="1943"/>
        <item x="1043"/>
        <item x="2261"/>
        <item x="475"/>
        <item x="776"/>
        <item x="820"/>
        <item x="1663"/>
        <item x="1804"/>
        <item x="429"/>
        <item x="1926"/>
        <item x="784"/>
        <item x="2237"/>
        <item x="1978"/>
        <item x="133"/>
        <item x="2306"/>
        <item x="1934"/>
        <item x="1046"/>
        <item x="1941"/>
        <item x="623"/>
        <item x="2312"/>
        <item x="783"/>
        <item x="1824"/>
        <item x="1124"/>
        <item x="691"/>
        <item x="2172"/>
        <item x="1846"/>
        <item x="1307"/>
        <item x="1587"/>
        <item x="819"/>
        <item x="425"/>
        <item x="603"/>
        <item x="466"/>
        <item x="959"/>
        <item x="1823"/>
        <item x="378"/>
        <item x="1042"/>
        <item x="539"/>
        <item x="1937"/>
        <item x="2349"/>
        <item x="2177"/>
        <item x="1128"/>
        <item x="1227"/>
        <item x="757"/>
        <item x="1174"/>
        <item x="147"/>
        <item x="636"/>
        <item x="413"/>
        <item x="505"/>
        <item x="1049"/>
        <item x="1306"/>
        <item x="129"/>
        <item x="2263"/>
        <item x="1759"/>
        <item x="755"/>
        <item x="781"/>
        <item x="1948"/>
        <item x="2313"/>
        <item x="609"/>
        <item x="1802"/>
        <item x="143"/>
        <item x="112"/>
        <item x="496"/>
        <item x="346"/>
        <item x="1724"/>
        <item x="665"/>
        <item x="779"/>
        <item x="435"/>
        <item x="772"/>
        <item x="1424"/>
        <item x="888"/>
        <item x="634"/>
        <item x="704"/>
        <item x="780"/>
        <item x="646"/>
        <item x="1728"/>
        <item x="372"/>
        <item x="1163"/>
        <item x="687"/>
        <item x="2298"/>
        <item x="741"/>
        <item x="2308"/>
        <item x="1714"/>
        <item x="768"/>
        <item x="136"/>
        <item x="774"/>
        <item x="487"/>
        <item x="644"/>
        <item x="1194"/>
        <item x="1431"/>
        <item x="633"/>
        <item x="900"/>
        <item x="1808"/>
        <item x="1164"/>
        <item x="968"/>
        <item x="344"/>
        <item x="2325"/>
        <item x="1667"/>
        <item x="2353"/>
        <item x="1312"/>
        <item x="2260"/>
        <item x="962"/>
        <item x="818"/>
        <item x="2323"/>
        <item x="621"/>
        <item x="754"/>
        <item x="2211"/>
        <item x="695"/>
        <item x="353"/>
        <item x="1058"/>
        <item x="2300"/>
        <item x="480"/>
        <item x="744"/>
        <item x="121"/>
        <item x="463"/>
        <item x="1719"/>
        <item x="2320"/>
        <item x="698"/>
        <item x="1313"/>
        <item x="748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30"/>
        <item x="1038"/>
        <item x="1918"/>
        <item x="2280"/>
        <item x="2254"/>
        <item x="770"/>
        <item x="891"/>
        <item x="997"/>
        <item x="654"/>
        <item x="735"/>
        <item x="1251"/>
        <item x="423"/>
        <item x="1821"/>
        <item x="745"/>
        <item x="1052"/>
        <item x="2210"/>
        <item x="1121"/>
        <item x="350"/>
        <item x="1828"/>
        <item x="622"/>
        <item x="349"/>
        <item x="379"/>
        <item x="1421"/>
        <item x="115"/>
        <item x="655"/>
        <item x="1127"/>
        <item x="2309"/>
        <item x="1638"/>
        <item x="892"/>
        <item x="969"/>
        <item x="625"/>
        <item x="465"/>
        <item x="2318"/>
        <item x="771"/>
        <item x="1133"/>
        <item x="506"/>
        <item x="1228"/>
        <item x="1769"/>
        <item x="1417"/>
        <item x="150"/>
        <item x="971"/>
        <item x="1582"/>
        <item x="1729"/>
        <item x="1662"/>
        <item x="2274"/>
        <item x="2304"/>
        <item x="1723"/>
        <item x="895"/>
        <item x="118"/>
        <item x="2348"/>
        <item x="1051"/>
        <item x="1815"/>
        <item x="642"/>
        <item x="1585"/>
        <item x="641"/>
        <item x="1136"/>
        <item x="1187"/>
        <item x="1177"/>
        <item x="1425"/>
        <item x="2212"/>
        <item x="1914"/>
        <item x="668"/>
        <item x="1715"/>
        <item x="880"/>
        <item x="2329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8"/>
        <item x="367"/>
        <item x="164"/>
        <item x="1915"/>
        <item x="659"/>
        <item x="2286"/>
        <item x="2330"/>
        <item x="1664"/>
        <item x="2292"/>
        <item x="1977"/>
        <item x="485"/>
        <item x="439"/>
        <item x="749"/>
        <item x="2266"/>
        <item x="688"/>
        <item x="1423"/>
        <item x="167"/>
        <item x="2288"/>
        <item x="2269"/>
        <item x="706"/>
        <item x="689"/>
        <item x="1189"/>
        <item x="656"/>
        <item x="116"/>
        <item x="1039"/>
        <item x="1165"/>
        <item x="1047"/>
        <item x="348"/>
        <item x="1181"/>
        <item x="1929"/>
        <item x="391"/>
        <item x="111"/>
        <item x="1830"/>
        <item x="751"/>
        <item x="828"/>
        <item x="1916"/>
        <item x="1248"/>
        <item x="747"/>
        <item x="1770"/>
        <item x="1768"/>
        <item x="767"/>
        <item x="645"/>
        <item x="1580"/>
        <item x="674"/>
        <item x="1597"/>
        <item x="472"/>
        <item x="685"/>
        <item x="504"/>
        <item x="1813"/>
        <item x="1919"/>
        <item x="890"/>
        <item x="157"/>
        <item x="1930"/>
        <item x="2287"/>
        <item x="2279"/>
        <item x="889"/>
        <item x="491"/>
        <item x="2213"/>
        <item x="476"/>
        <item x="882"/>
        <item x="130"/>
        <item x="1162"/>
        <item x="1944"/>
        <item x="2289"/>
        <item x="2294"/>
        <item x="1923"/>
        <item x="144"/>
        <item x="701"/>
        <item x="2258"/>
        <item x="156"/>
        <item x="2259"/>
        <item x="2176"/>
        <item x="2344"/>
        <item x="2317"/>
        <item x="2315"/>
        <item x="2321"/>
        <item x="1850"/>
        <item x="690"/>
        <item x="1590"/>
        <item x="1311"/>
        <item x="1927"/>
        <item x="652"/>
        <item x="436"/>
        <item x="1721"/>
        <item x="2275"/>
        <item x="2335"/>
        <item x="166"/>
        <item x="2332"/>
        <item x="2264"/>
        <item x="1827"/>
        <item x="824"/>
        <item x="675"/>
        <item x="2217"/>
        <item x="753"/>
        <item x="2216"/>
        <item x="600"/>
        <item x="960"/>
        <item x="606"/>
        <item x="752"/>
        <item x="1637"/>
        <item x="464"/>
        <item x="1708"/>
        <item x="1765"/>
        <item x="1818"/>
        <item x="778"/>
        <item x="2341"/>
        <item x="371"/>
        <item x="1913"/>
        <item x="1156"/>
        <item x="2239"/>
        <item x="1807"/>
        <item x="896"/>
        <item x="138"/>
        <item x="1230"/>
        <item x="617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9"/>
        <item x="140"/>
        <item x="2301"/>
        <item x="1308"/>
        <item x="1045"/>
        <item x="2256"/>
        <item x="1161"/>
        <item x="433"/>
        <item x="2352"/>
        <item x="2215"/>
        <item x="467"/>
        <item x="2272"/>
        <item x="365"/>
        <item x="470"/>
        <item x="2347"/>
        <item x="1114"/>
        <item x="1833"/>
        <item x="1760"/>
        <item x="375"/>
        <item x="2255"/>
        <item x="2334"/>
        <item x="1179"/>
        <item x="500"/>
        <item x="2337"/>
        <item x="632"/>
        <item x="134"/>
        <item x="894"/>
        <item x="1945"/>
        <item x="1591"/>
        <item x="1925"/>
        <item x="394"/>
        <item x="1050"/>
        <item x="426"/>
        <item x="125"/>
        <item x="1816"/>
        <item x="1922"/>
        <item x="1665"/>
        <item x="1911"/>
        <item x="1170"/>
        <item x="607"/>
        <item x="2299"/>
        <item x="2319"/>
        <item x="2295"/>
        <item x="611"/>
        <item x="172"/>
        <item x="1935"/>
        <item x="1000"/>
        <item x="693"/>
        <item x="158"/>
        <item x="1593"/>
        <item x="1118"/>
        <item x="393"/>
        <item x="1772"/>
        <item x="474"/>
        <item x="2326"/>
        <item x="1169"/>
        <item x="477"/>
        <item x="877"/>
        <item x="738"/>
        <item x="1125"/>
        <item x="152"/>
        <item x="1314"/>
        <item x="1725"/>
        <item x="494"/>
        <item x="1936"/>
        <item x="1761"/>
        <item x="2345"/>
        <item x="1836"/>
        <item x="970"/>
        <item x="2265"/>
        <item x="363"/>
        <item x="2270"/>
        <item x="1834"/>
        <item x="409"/>
        <item x="2351"/>
        <item x="1717"/>
        <item x="120"/>
        <item x="481"/>
        <item x="1762"/>
        <item x="660"/>
        <item x="2324"/>
        <item x="1430"/>
        <item x="1722"/>
        <item x="1422"/>
        <item x="2214"/>
        <item x="672"/>
        <item x="1581"/>
        <item x="2356"/>
        <item x="2346"/>
        <item x="1418"/>
        <item x="1037"/>
        <item x="1054"/>
        <item x="1758"/>
        <item x="468"/>
        <item x="821"/>
        <item x="743"/>
        <item x="686"/>
        <item x="700"/>
        <item x="1932"/>
        <item x="154"/>
        <item x="2240"/>
        <item x="647"/>
        <item x="1427"/>
        <item x="710"/>
        <item x="615"/>
        <item x="1183"/>
        <item x="495"/>
        <item x="995"/>
        <item x="2174"/>
        <item x="638"/>
        <item x="885"/>
        <item x="1116"/>
        <item x="1803"/>
        <item x="967"/>
        <item x="1809"/>
        <item x="883"/>
        <item x="2296"/>
        <item x="1819"/>
        <item x="370"/>
        <item x="1716"/>
        <item x="139"/>
        <item x="1119"/>
        <item x="1701"/>
        <item x="1817"/>
        <item x="682"/>
        <item x="1134"/>
        <item x="502"/>
        <item x="427"/>
        <item x="2262"/>
        <item x="2343"/>
        <item x="1727"/>
        <item x="709"/>
        <item x="678"/>
        <item x="2307"/>
        <item x="2314"/>
        <item x="1184"/>
        <item x="2171"/>
        <item x="488"/>
        <item x="762"/>
        <item x="2293"/>
        <item x="141"/>
        <item x="540"/>
        <item x="1167"/>
        <item x="2283"/>
        <item x="1185"/>
        <item x="2173"/>
        <item x="1829"/>
        <item x="415"/>
        <item x="2327"/>
        <item x="629"/>
        <item x="2282"/>
        <item x="2331"/>
        <item x="2333"/>
        <item x="2310"/>
        <item x="1820"/>
        <item x="1814"/>
        <item x="643"/>
        <item x="661"/>
        <item x="740"/>
        <item x="1178"/>
        <item x="669"/>
        <item x="1666"/>
        <item x="1931"/>
        <item x="1561"/>
        <item x="626"/>
        <item x="352"/>
        <item x="1249"/>
        <item x="469"/>
        <item x="769"/>
        <item x="876"/>
        <item x="1168"/>
        <item x="1171"/>
        <item x="662"/>
        <item x="137"/>
        <item x="618"/>
        <item x="171"/>
        <item x="887"/>
        <item x="624"/>
        <item x="612"/>
        <item x="620"/>
        <item x="758"/>
        <item x="1592"/>
        <item x="542"/>
        <item x="1188"/>
        <item x="2257"/>
        <item x="604"/>
        <item x="1805"/>
        <item x="149"/>
        <item x="1812"/>
        <item x="671"/>
        <item x="1933"/>
        <item x="1310"/>
        <item x="1131"/>
        <item x="1246"/>
        <item x="1226"/>
        <item x="1255"/>
        <item x="664"/>
        <item x="2290"/>
        <item x="1117"/>
        <item x="705"/>
        <item x="159"/>
        <item x="1041"/>
        <item x="1158"/>
        <item x="677"/>
        <item x="670"/>
        <item x="1726"/>
        <item x="1985"/>
        <item x="490"/>
        <item x="1245"/>
        <item x="676"/>
        <item x="2328"/>
        <item x="713"/>
        <item x="1254"/>
        <item x="1173"/>
        <item x="2303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5"/>
        <item x="1950"/>
        <item x="1766"/>
        <item x="1982"/>
        <item x="1192"/>
        <item x="1253"/>
        <item x="2268"/>
        <item x="2336"/>
        <item x="1983"/>
        <item x="163"/>
        <item x="683"/>
        <item x="1160"/>
        <item x="2316"/>
        <item x="1938"/>
        <item x="484"/>
        <item x="1939"/>
        <item x="153"/>
        <item x="697"/>
        <item x="1980"/>
        <item x="1250"/>
        <item x="1157"/>
        <item x="1849"/>
        <item x="2235"/>
        <item x="1917"/>
        <item x="132"/>
        <item x="2342"/>
        <item x="1831"/>
        <item x="1176"/>
        <item x="1825"/>
        <item x="742"/>
        <item x="1718"/>
        <item x="357"/>
        <item x="1976"/>
        <item x="1126"/>
        <item x="878"/>
        <item x="1912"/>
        <item x="2278"/>
        <item x="613"/>
        <item x="1940"/>
        <item x="1135"/>
        <item x="2322"/>
        <item x="543"/>
        <item x="901"/>
        <item x="2354"/>
        <item x="1229"/>
        <item x="483"/>
        <item x="619"/>
        <item x="703"/>
        <item x="1952"/>
        <item x="2302"/>
        <item x="499"/>
        <item x="1053"/>
        <item x="702"/>
        <item x="492"/>
        <item x="684"/>
        <item x="897"/>
        <item x="2291"/>
        <item x="2236"/>
        <item x="734"/>
        <item x="31"/>
        <item x="77"/>
        <item x="558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6"/>
        <item x="339"/>
        <item x="865"/>
        <item x="233"/>
        <item x="452"/>
        <item x="2149"/>
        <item x="104"/>
        <item x="10"/>
        <item x="451"/>
        <item x="2126"/>
        <item x="459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9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5"/>
        <item x="1113"/>
        <item x="2181"/>
        <item x="329"/>
        <item x="577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80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4"/>
        <item x="538"/>
        <item x="2056"/>
        <item x="1573"/>
        <item x="869"/>
        <item x="537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5"/>
        <item x="1574"/>
        <item x="902"/>
        <item x="528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4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7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3"/>
        <item x="2124"/>
        <item x="815"/>
        <item x="564"/>
        <item x="829"/>
        <item x="323"/>
        <item x="983"/>
        <item x="553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7"/>
        <item x="2072"/>
        <item x="2048"/>
        <item x="938"/>
        <item x="256"/>
        <item x="855"/>
        <item x="2053"/>
        <item x="562"/>
        <item x="1505"/>
        <item x="458"/>
        <item x="1870"/>
        <item x="2030"/>
        <item x="2247"/>
        <item x="106"/>
        <item x="2044"/>
        <item x="81"/>
        <item x="216"/>
        <item x="395"/>
        <item x="872"/>
        <item x="403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5"/>
        <item x="2"/>
        <item x="929"/>
        <item x="1617"/>
        <item x="2229"/>
        <item x="1198"/>
        <item x="1070"/>
        <item x="334"/>
        <item x="1841"/>
        <item x="563"/>
        <item x="93"/>
        <item x="2168"/>
        <item x="85"/>
        <item x="2009"/>
        <item x="1379"/>
        <item x="325"/>
        <item x="2118"/>
        <item x="1774"/>
        <item x="555"/>
        <item x="1777"/>
        <item x="926"/>
        <item x="1683"/>
        <item x="2122"/>
        <item x="2249"/>
        <item x="786"/>
        <item x="2164"/>
        <item x="514"/>
        <item x="2145"/>
        <item x="259"/>
        <item x="1238"/>
        <item x="530"/>
        <item x="239"/>
        <item x="183"/>
        <item x="1634"/>
        <item x="1477"/>
        <item x="2190"/>
        <item x="1746"/>
        <item x="1578"/>
        <item x="1482"/>
        <item x="443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7"/>
        <item x="1647"/>
        <item x="447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5"/>
        <item x="326"/>
        <item x="327"/>
        <item x="1407"/>
        <item x="1796"/>
        <item x="205"/>
        <item x="2091"/>
        <item x="578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3"/>
        <item x="1878"/>
        <item x="974"/>
        <item x="2085"/>
        <item x="867"/>
        <item x="1601"/>
        <item x="1942"/>
        <item x="282"/>
        <item x="850"/>
        <item x="1013"/>
        <item x="397"/>
        <item x="2121"/>
        <item x="1903"/>
        <item x="571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3"/>
        <item x="551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9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6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60"/>
        <item x="276"/>
        <item x="935"/>
        <item x="917"/>
        <item x="531"/>
        <item x="1652"/>
        <item x="27"/>
        <item x="721"/>
        <item x="303"/>
        <item x="556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6"/>
        <item x="450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8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1"/>
        <item x="1240"/>
        <item x="1681"/>
        <item x="1391"/>
        <item x="89"/>
        <item x="1152"/>
        <item x="851"/>
        <item x="279"/>
        <item x="1969"/>
        <item x="557"/>
        <item x="716"/>
        <item x="1373"/>
        <item x="802"/>
        <item x="1396"/>
        <item x="83"/>
        <item x="979"/>
        <item x="568"/>
        <item x="2182"/>
        <item x="2000"/>
        <item x="1109"/>
        <item x="70"/>
        <item x="1605"/>
        <item x="1782"/>
        <item x="1387"/>
        <item x="1256"/>
        <item x="400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5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2"/>
        <item x="720"/>
        <item x="1970"/>
        <item x="1112"/>
        <item x="1953"/>
        <item x="535"/>
        <item x="2062"/>
        <item x="1775"/>
        <item x="1036"/>
        <item x="1286"/>
        <item x="840"/>
        <item x="1074"/>
        <item x="1205"/>
        <item x="195"/>
        <item x="1740"/>
        <item x="196"/>
        <item x="596"/>
        <item x="1750"/>
        <item x="404"/>
        <item x="1063"/>
        <item x="2128"/>
        <item x="1110"/>
        <item x="1659"/>
        <item x="1140"/>
        <item x="23"/>
        <item x="62"/>
        <item x="718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1"/>
        <item x="573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2"/>
        <item x="1090"/>
        <item x="1541"/>
        <item x="43"/>
        <item x="223"/>
        <item x="1738"/>
        <item x="1360"/>
        <item x="337"/>
        <item x="830"/>
        <item x="1022"/>
        <item x="1343"/>
        <item x="590"/>
        <item x="1395"/>
        <item x="586"/>
        <item x="1397"/>
        <item x="519"/>
        <item x="11"/>
        <item x="985"/>
        <item x="1399"/>
        <item x="213"/>
        <item x="396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3"/>
        <item x="591"/>
        <item x="296"/>
        <item x="2151"/>
        <item x="511"/>
        <item x="949"/>
        <item x="832"/>
        <item x="2032"/>
        <item x="523"/>
        <item x="1100"/>
        <item x="914"/>
        <item x="1657"/>
        <item x="1478"/>
        <item x="1754"/>
        <item x="4"/>
        <item x="2140"/>
        <item x="254"/>
        <item x="1711"/>
        <item x="402"/>
        <item x="561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20"/>
        <item x="184"/>
        <item x="796"/>
        <item x="457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8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6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2"/>
        <item x="47"/>
        <item x="1498"/>
        <item x="2007"/>
        <item x="1106"/>
        <item x="728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4"/>
        <item x="913"/>
        <item x="875"/>
        <item x="2163"/>
        <item x="236"/>
        <item x="1362"/>
        <item x="401"/>
        <item x="594"/>
        <item x="34"/>
        <item x="2146"/>
        <item x="300"/>
        <item x="98"/>
        <item x="1838"/>
        <item x="39"/>
        <item x="581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6"/>
        <item x="191"/>
        <item x="2133"/>
        <item x="512"/>
        <item x="517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6"/>
        <item x="1786"/>
        <item x="25"/>
        <item x="1619"/>
        <item x="1224"/>
        <item x="1339"/>
        <item x="1606"/>
        <item x="912"/>
        <item x="1627"/>
        <item x="572"/>
        <item x="180"/>
        <item x="575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9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9"/>
        <item x="2082"/>
        <item x="1743"/>
        <item x="2244"/>
        <item x="2098"/>
        <item x="102"/>
        <item x="100"/>
        <item x="1533"/>
        <item x="2200"/>
        <item x="870"/>
        <item x="1677"/>
        <item x="453"/>
        <item x="305"/>
        <item x="1087"/>
        <item x="1793"/>
        <item x="324"/>
        <item x="41"/>
        <item x="36"/>
        <item x="2070"/>
        <item x="1"/>
        <item x="2112"/>
        <item x="549"/>
        <item x="1203"/>
        <item x="1091"/>
        <item x="2228"/>
        <item x="1894"/>
        <item x="1370"/>
        <item x="1685"/>
        <item x="510"/>
        <item x="2142"/>
        <item x="599"/>
        <item x="2025"/>
        <item x="440"/>
        <item x="1570"/>
        <item x="552"/>
        <item x="2166"/>
        <item x="1243"/>
        <item x="1745"/>
        <item x="1237"/>
        <item x="1062"/>
        <item x="1029"/>
        <item x="19"/>
        <item x="727"/>
        <item x="584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5"/>
        <item x="1462"/>
        <item x="201"/>
        <item x="905"/>
        <item x="208"/>
        <item x="975"/>
        <item x="1413"/>
        <item x="1756"/>
        <item x="527"/>
        <item x="1374"/>
        <item x="1142"/>
        <item x="547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5"/>
        <item x="1468"/>
        <item x="559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3"/>
        <item x="26"/>
        <item x="803"/>
        <item x="1075"/>
        <item x="516"/>
        <item x="1656"/>
        <item x="570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4"/>
        <item x="814"/>
        <item x="1712"/>
        <item x="2033"/>
        <item x="2114"/>
        <item x="13"/>
        <item x="518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9"/>
        <item x="574"/>
        <item x="1033"/>
        <item x="1880"/>
        <item x="1521"/>
        <item x="1613"/>
        <item x="2137"/>
        <item x="548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9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50"/>
        <item x="908"/>
        <item x="1209"/>
        <item x="1015"/>
        <item x="714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6"/>
        <item x="312"/>
        <item x="2108"/>
        <item x="1005"/>
        <item x="1316"/>
        <item x="598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9"/>
        <item x="1318"/>
        <item x="1326"/>
        <item x="717"/>
        <item x="536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8"/>
        <item x="454"/>
        <item x="793"/>
        <item x="1499"/>
        <item x="1534"/>
        <item x="1064"/>
        <item x="1510"/>
        <item x="1003"/>
        <item x="445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4"/>
        <item x="1349"/>
        <item x="1893"/>
        <item x="405"/>
        <item x="1676"/>
        <item x="1344"/>
        <item x="1323"/>
        <item x="179"/>
        <item x="1207"/>
        <item x="42"/>
        <item x="1317"/>
        <item x="2055"/>
        <item x="522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2"/>
        <item x="1302"/>
        <item x="1273"/>
        <item x="1549"/>
        <item x="1730"/>
        <item x="715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2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8"/>
        <item x="837"/>
        <item x="1502"/>
        <item x="1752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776D-6CAC-4EDB-8B5E-28E3EBF9A15B}" name="PivotTable3" cacheId="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2:J18" firstHeaderRow="1" firstDataRow="2" firstDataCol="1"/>
  <pivotFields count="2">
    <pivotField axis="axisCol" showAll="0">
      <items count="3">
        <item x="0"/>
        <item h="1" x="1"/>
        <item t="default"/>
      </items>
    </pivotField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2">
    <i>
      <x/>
    </i>
    <i t="grand">
      <x/>
    </i>
  </colItems>
  <dataFields count="5">
    <dataField name="Average of Backets Counts" fld="1" subtotal="average" baseField="0" baseItem="0"/>
    <dataField name="Min of Backets Counts" fld="1" subtotal="min" baseField="0" baseItem="0"/>
    <dataField name="Max of Backets Counts" fld="1" subtotal="max" baseField="0" baseItem="0"/>
    <dataField name="Var of Backets Counts" fld="1" subtotal="var" baseField="0" baseItem="0"/>
    <dataField name="StdDev of Backets Counts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6C989-A459-4565-A471-1ED831C861E3}" name="PivotTable2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:J7" firstHeaderRow="1" firstDataRow="2" firstDataCol="1"/>
  <pivotFields count="2">
    <pivotField axis="axisCol" showAll="0">
      <items count="3">
        <item x="0"/>
        <item h="1" x="1"/>
        <item t="default"/>
      </items>
    </pivotField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2">
    <i>
      <x/>
    </i>
    <i t="grand">
      <x/>
    </i>
  </colItems>
  <dataFields count="5">
    <dataField name="Average of Backers Count" fld="1" subtotal="average" baseField="0" baseItem="0"/>
    <dataField name="Min of Backers Count" fld="1" subtotal="min" baseField="0" baseItem="0"/>
    <dataField name="Max of Backers Count" fld="1" subtotal="max" baseField="0" baseItem="0"/>
    <dataField name="Var of Backers Count" fld="1" subtotal="var" baseField="0" baseItem="0"/>
    <dataField name="StdDev of Backers Count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110" zoomScaleNormal="110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customWidth="1"/>
    <col min="16" max="16" width="24.90625" customWidth="1"/>
    <col min="17" max="17" width="17.7265625" customWidth="1"/>
    <col min="18" max="18" width="18" customWidth="1"/>
    <col min="19" max="19" width="28.08984375" customWidth="1"/>
    <col min="20" max="20" width="23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ROUND(E2/L2,2)</f>
        <v>63.92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ROUND(E3/L3,2)</f>
        <v>185.48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ref="T4:T67" si="3"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ROUND(E67/L67,2)</f>
        <v>132.05000000000001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8">
        <f t="shared" si="6"/>
        <v>42539.849768518514</v>
      </c>
      <c r="T68" s="8">
        <f t="shared" ref="T68:T131" si="7"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ref="T132:T195" si="11"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ref="T196:T259" si="15"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ROUND(E259/L259,2)</f>
        <v>66.7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8">
        <f t="shared" si="18"/>
        <v>40682.051689814813</v>
      </c>
      <c r="T260" s="8">
        <f t="shared" ref="T260:T323" si="19"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ROUND(E323/L323,2)</f>
        <v>106.62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si="19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8">
        <f t="shared" si="22"/>
        <v>42473.57</v>
      </c>
      <c r="T324" s="8">
        <f t="shared" ref="T324:T387" si="23"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ROUND(E387/L387,2)</f>
        <v>111.8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8">
        <f t="shared" si="26"/>
        <v>42211.951284722221</v>
      </c>
      <c r="T388" s="8">
        <f t="shared" ref="T388:T451" si="27"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ROUND(E451/L451,2)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8">
        <f t="shared" si="30"/>
        <v>41654.946759259255</v>
      </c>
      <c r="T452" s="8">
        <f t="shared" ref="T452:T515" si="31"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ROUND(E515/L515,2)</f>
        <v>102.38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8">
        <f t="shared" si="34"/>
        <v>41830.613969907405</v>
      </c>
      <c r="T516" s="8">
        <f t="shared" ref="T516:T579" si="35"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ROUND(E579/L579,2)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ref="T580:T643" si="39"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ROUND(E643/L643,2)</f>
        <v>151.32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8">
        <f t="shared" si="42"/>
        <v>42199.651319444441</v>
      </c>
      <c r="T644" s="8">
        <f t="shared" ref="T644:T707" si="43"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ROUND(E707/L707,2)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ref="T708:T771" si="47"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ROUND(E771/L771,2)</f>
        <v>31.85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ref="T772:T835" si="51"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ROUND(E835/L835,2)</f>
        <v>148.78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ref="T836:T899" si="55"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ROUND((E899/D899)*100,2)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ref="T900:T963" si="59"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41.67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37.450000000000003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69.41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99.86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50.65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33.29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ROUND((E963/D963)*100,2)</f>
        <v>42.19</v>
      </c>
      <c r="P963">
        <f t="shared" ref="P963:P1026" si="61">ROUND(E963/L963,2)</f>
        <v>364.35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8">
        <f t="shared" si="62"/>
        <v>42373.712418981479</v>
      </c>
      <c r="T964" s="8">
        <f t="shared" ref="T964:T1027" si="63"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790.84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301.94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82.09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89.6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153.43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292.08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214.07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1389.36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22.08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388.98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ROUND((E1027/D1027)*100,2)</f>
        <v>109.93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ref="T1028:T1091" si="67"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65.67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113.57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43.98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37.67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43.42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ROUND((E1091/D1091)*100,2)</f>
        <v>7.83</v>
      </c>
      <c r="P1091">
        <f t="shared" ref="P1091:P1154" si="69">ROUND(E1091/L1091,2)</f>
        <v>23.96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ref="T1092:T1155" si="71"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80.3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44.17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ROUND((E1155/D1155)*100,2)</f>
        <v>0.63</v>
      </c>
      <c r="P1155">
        <f t="shared" ref="P1155:P1218" si="73">ROUND(E1155/L1155,2)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ref="T1156:T1219" si="75"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130.16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79.97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76.44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165.35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234.79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123.38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493.82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61.53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ROUND((E1219/D1219)*100,2)</f>
        <v>102.6</v>
      </c>
      <c r="P1219">
        <f t="shared" ref="P1219:P1282" si="77">ROUND(E1219/L1219,2)</f>
        <v>148.57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ref="T1220:T1283" si="79"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30.13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94.49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55.7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38.18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50.69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77.64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99.16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46.07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53.01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73.36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127.98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ROUND((E1283/D1283)*100,2)</f>
        <v>110.71</v>
      </c>
      <c r="P1283">
        <f t="shared" ref="P1283:P1346" si="81">ROUND(E1283/L1283,2)</f>
        <v>104.73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ref="T1284:T1347" si="83"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92.04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90.62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102.02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603.53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45.41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167.67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859.86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41.59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379.23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89.65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ROUND((E1347/D1347)*100,2)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ref="T1348:T1411" si="87"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83.97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55.61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48.71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30.58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73.91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50.25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68.94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160.79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196.83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47.76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62.17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ROUND((E1411/D1411)*100,2)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ref="T1412:T1475" si="91"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44.67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28.94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96.88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ROUND((E1475/D1475)*100,2)</f>
        <v>120.52</v>
      </c>
      <c r="P1475">
        <f t="shared" ref="P1475:P1538" si="93">ROUND(E1475/L1475,2)</f>
        <v>38.46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ref="T1476:T1539" si="95"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47.11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67.84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67.16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48.04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39.92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75.98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58.38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130.53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64.16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170.45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32.32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98.84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82.32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66.02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ROUND((E1539/D1539)*100,2)</f>
        <v>179.9</v>
      </c>
      <c r="P1539">
        <f t="shared" ref="P1539:P1602" si="97">ROUND(E1539/L1539,2)</f>
        <v>96.38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ref="T1540:T1603" si="99"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132.19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56.42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11.67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44.48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ROUND((E1603/D1603)*100,2)</f>
        <v>108.25</v>
      </c>
      <c r="P1603">
        <f t="shared" ref="P1603:P1666" si="101">ROUND(E1603/L1603,2)</f>
        <v>48.33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ref="T1604:T1667" si="103"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86.96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112.02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45.88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86.49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44.65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ROUND((E1667/D1667)*100,2)</f>
        <v>119.46</v>
      </c>
      <c r="P1667">
        <f t="shared" ref="P1667:P1730" si="105">ROUND(E1667/L1667,2)</f>
        <v>44.96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ref="T1668:T1731" si="107"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74.58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61.09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114.82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115.71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11.67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28.13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ROUND((E1731/D1731)*100,2)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ref="T1732:T1795" si="111"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94.74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103.64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49.14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98.79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170.63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51.23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44.94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31.21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63.88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109.07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109.94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ROUND((E1795/D1795)*100,2)</f>
        <v>1.33</v>
      </c>
      <c r="P1795">
        <f t="shared" ref="P1795:P1858" si="113">ROUND(E1795/L1795,2)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ref="T1796:T1859" si="115"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1.54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37.61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42.16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213.38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24.58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83.89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75.77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67.39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134.21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88.04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70.58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ROUND((E1859/D1859)*100,2)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ref="T1860:T1923" si="119"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49.34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41.73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32.72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50.69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416.88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70.53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87.96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2928.93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ROUND((E1923/D1923)*100,2)</f>
        <v>136.80000000000001</v>
      </c>
      <c r="P1923">
        <f t="shared" ref="P1923:P1986" si="121">ROUND(E1923/L1923,2)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ref="T1924:T1987" si="123"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60.27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87.44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188.51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51.31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230.56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842.11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577.28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76.14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74.11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36.97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63.05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279.38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272.36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131.99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ROUND((E1987/D1987)*100,2)</f>
        <v>3.19</v>
      </c>
      <c r="P1987">
        <f t="shared" ref="P1987:P2050" si="125">ROUND(E1987/L1987,2)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ref="T1988:T2051" si="127"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84.46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55.28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173.58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192.39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73.42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108.97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23.65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385.04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164.91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36.33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90.18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55.81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91.83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ROUND((E2051/D2051)*100,2)</f>
        <v>120.19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ref="T2052:T2115" si="131"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244.12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226.21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20.47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72.91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48.55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88.15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66.83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58.6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188.13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37.15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89.9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106.53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ROUND((E2115/D2115)*100,2)</f>
        <v>104.86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ref="T2116:T2179" si="135"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34.67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50.91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370.95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63.57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64.37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90.28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ROUND((E2179/D2179)*100,2)</f>
        <v>100.12</v>
      </c>
      <c r="P2179">
        <f t="shared" ref="P2179:P2242" si="137">ROUND(E2179/L2179,2)</f>
        <v>65.87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ref="T2180:T2243" si="139"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15.04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39.07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33.24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55.8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73.13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164.8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25.43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135.59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22.12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64.63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ROUND((E2243/D2243)*100,2)</f>
        <v>806.4</v>
      </c>
      <c r="P2243">
        <f t="shared" ref="P2243:P2306" si="141">ROUND(E2243/L2243,2)</f>
        <v>49.47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ref="T2244:T2307" si="143"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188.38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64.75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46.09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53.83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46.18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53.47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ROUND((E2307/D2307)*100,2)</f>
        <v>101.23</v>
      </c>
      <c r="P2307">
        <f t="shared" ref="P2307:P2370" si="145">ROUND(E2307/L2307,2)</f>
        <v>109.11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ref="T2308:T2371" si="147"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219.93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15.43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ROUND((E2371/D2371)*100,2)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ref="T2372:T2435" si="151"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57.88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ROUND((E2435/D2435)*100,2)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ref="T2436:T2499" si="155"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189.76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125.99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28.66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26.57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38.85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45.55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ROUND((E2499/D2499)*100,2)</f>
        <v>112.77</v>
      </c>
      <c r="P2499">
        <f t="shared" ref="P2499:P2562" si="157">ROUND(E2499/L2499,2)</f>
        <v>80.55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ref="T2500:T2563" si="159"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53.55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100.33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57.54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82.33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61.03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55.77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67.42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23.12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ROUND((E2563/D2563)*100,2)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ref="T2564:T2627" si="163"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29.13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60.97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58.93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55.76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120.31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74.64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ROUND((E2627/D2627)*100,2)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ref="T2628:T2691" si="167"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95.28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373.56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174.04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77.33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5.29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ROUND((E2691/D2691)*100,2)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si="16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ref="T2692:T2755" si="171"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217.38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53.95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92.39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125.98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94.64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170.7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261.75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77.23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67.42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39.29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ROUND((E2755/D2755)*100,2)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ref="T2756:T2819" si="175"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93.67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47.88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ROUND((E2819/D2819)*100,2)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ref="T2820:T2883" si="179"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60.67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ROUND((E2883/D2883)*100,2)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ref="T2884:T2947" si="183"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ROUND((E2947/D2947)*100,2)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ref="T2948:T3011" si="187"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136.46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ROUND((E3011/D3011)*100,2)</f>
        <v>119.76</v>
      </c>
      <c r="P3011">
        <f t="shared" ref="P3011:P3074" si="189">ROUND(E3011/L3011,2)</f>
        <v>233.9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ref="T3012:T3075" si="191"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61.31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ROUND((E3075/D3075)*100,2)</f>
        <v>0.02</v>
      </c>
      <c r="P3075">
        <f t="shared" ref="P3075:P3138" si="193">ROUND(E3075/L3075,2)</f>
        <v>92.14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ref="T3076:T3139" si="195"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139.24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ROUND((E3139/D3139)*100,2)</f>
        <v>3.33</v>
      </c>
      <c r="P3139">
        <f t="shared" ref="P3139:P3202" si="197">ROUND(E3139/L3139,2)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ref="T3140:T3203" si="199"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46.77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36.67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ROUND((E3203/D3203)*100,2)</f>
        <v>1.25</v>
      </c>
      <c r="P3203">
        <f t="shared" ref="P3203:P3266" si="201">ROUND(E3203/L3203,2)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ref="T3204:T3267" si="203"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45.88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34.92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57.63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251.74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41.24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ROUND((E3267/D3267)*100,2)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ref="T3268:T3331" si="207"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ROUND((E3331/D3331)*100,2)</f>
        <v>116.8</v>
      </c>
      <c r="P3331">
        <f t="shared" ref="P3331:P3394" si="209">ROUND(E3331/L3331,2)</f>
        <v>44.92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ref="T3332:T3395" si="211"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ROUND((E3395/D3395)*100,2)</f>
        <v>105.8</v>
      </c>
      <c r="P3395">
        <f t="shared" ref="P3395:P3458" si="213">ROUND(E3395/L3395,2)</f>
        <v>36.07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ref="T3396:T3459" si="215"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41.13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ROUND((E3459/D3459)*100,2)</f>
        <v>140.19999999999999</v>
      </c>
      <c r="P3459">
        <f t="shared" ref="P3459:P3522" si="217">ROUND(E3459/L3459,2)</f>
        <v>50.98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ref="T3460:T3523" si="219"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51.88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40.24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ROUND((E3523/D3523)*100,2)</f>
        <v>169.43</v>
      </c>
      <c r="P3523">
        <f t="shared" ref="P3523:P3586" si="221">ROUND(E3523/L3523,2)</f>
        <v>45.62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ref="T3524:T3587" si="223"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43.13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15.13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ROUND((E3587/D3587)*100,2)</f>
        <v>119.12</v>
      </c>
      <c r="P3587">
        <f t="shared" ref="P3587:P3650" si="225">ROUND(E3587/L3587,2)</f>
        <v>176.09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ref="T3588:T3651" si="227"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49.06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47.67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ROUND((E3651/D3651)*100,2)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ref="T3652:T3715" si="231"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59.17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62.67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110.87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ROUND((E3715/D3715)*100,2)</f>
        <v>101.5</v>
      </c>
      <c r="P3715">
        <f t="shared" ref="P3715:P3778" si="233">ROUND(E3715/L3715,2)</f>
        <v>106.84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ref="T3716:T3779" si="235"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51.67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90.82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ROUND((E3779/D3779)*100,2)</f>
        <v>143.19999999999999</v>
      </c>
      <c r="P3779">
        <f t="shared" ref="P3779:P3842" si="237">ROUND(E3779/L3779,2)</f>
        <v>48.54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ref="T3780:T3843" si="239"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50.56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48.34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ROUND((E3843/D3843)*100,2)</f>
        <v>8.7200000000000006</v>
      </c>
      <c r="P3843">
        <f t="shared" ref="P3843:P3906" si="241">ROUND(E3843/L3843,2)</f>
        <v>25.65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ref="T3844:T3907" si="243"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ROUND((E3907/D3907)*100,2)</f>
        <v>11.53</v>
      </c>
      <c r="P3907">
        <f t="shared" ref="P3907:P3970" si="245">ROUND(E3907/L3907,2)</f>
        <v>24.71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ref="T3908:T3971" si="247"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53.13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ROUND((E3971/D3971)*100,2)</f>
        <v>7.47</v>
      </c>
      <c r="P3971">
        <f t="shared" ref="P3971:P4034" si="249">ROUND(E3971/L3971,2)</f>
        <v>35.17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ref="T3972:T4035" si="251"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ROUND((E4035/D4035)*100,2)</f>
        <v>25.7</v>
      </c>
      <c r="P4035">
        <f t="shared" ref="P4035:P4098" si="253">ROUND(E4035/L4035,2)</f>
        <v>65.34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ref="T4036:T4099" si="255"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44.31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ROUND((E4099/D4099)*100,2)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ref="T4100:T4115" si="259"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15" priority="7" operator="containsText" text="live">
      <formula>NOT(ISERROR(SEARCH("live",F1)))</formula>
    </cfRule>
    <cfRule type="containsText" dxfId="14" priority="8" operator="containsText" text="canceled">
      <formula>NOT(ISERROR(SEARCH("canceled",F1)))</formula>
    </cfRule>
    <cfRule type="containsText" dxfId="13" priority="9" operator="containsText" text="Failed">
      <formula>NOT(ISERROR(SEARCH("Failed",F1)))</formula>
    </cfRule>
    <cfRule type="containsText" dxfId="12" priority="10" operator="containsText" text="Successful">
      <formula>NOT(ISERROR(SEARCH("Successful",F1)))</formula>
    </cfRule>
  </conditionalFormatting>
  <conditionalFormatting sqref="G1684">
    <cfRule type="containsText" dxfId="11" priority="6" operator="containsText" text="live">
      <formula>NOT(ISERROR(SEARCH("live",G1684)))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  <cfRule type="colorScale" priority="2">
      <colorScale>
        <cfvo type="num" val="0"/>
        <cfvo type="percentile" val="100"/>
        <cfvo type="num" val="200"/>
        <color rgb="FFC00000"/>
        <color rgb="FF00B050"/>
        <color theme="4"/>
      </colorScale>
    </cfRule>
    <cfRule type="cellIs" dxfId="10" priority="3" operator="greaterThan">
      <formula>199.99</formula>
    </cfRule>
    <cfRule type="cellIs" dxfId="9" priority="4" operator="between">
      <formula>100</formula>
      <formula>199.99</formula>
    </cfRule>
    <cfRule type="cellIs" dxfId="8" priority="5" operator="between">
      <formula>0</formula>
      <formula>99.99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DBC63-168E-402F-993F-357F1178BB3C}">
  <dimension ref="B1:G14"/>
  <sheetViews>
    <sheetView workbookViewId="0">
      <selection activeCell="B13" sqref="B13:G13"/>
    </sheetView>
  </sheetViews>
  <sheetFormatPr defaultRowHeight="14.5" x14ac:dyDescent="0.35"/>
  <cols>
    <col min="2" max="2" width="12.90625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3.6328125" bestFit="1" customWidth="1"/>
    <col min="7" max="8" width="10.7265625" bestFit="1" customWidth="1"/>
  </cols>
  <sheetData>
    <row r="1" spans="2:7" x14ac:dyDescent="0.35">
      <c r="B1" s="5" t="s">
        <v>8223</v>
      </c>
      <c r="C1" t="s">
        <v>8363</v>
      </c>
    </row>
    <row r="3" spans="2:7" x14ac:dyDescent="0.35">
      <c r="B3" s="5" t="s">
        <v>8362</v>
      </c>
      <c r="C3" s="5" t="s">
        <v>8364</v>
      </c>
    </row>
    <row r="4" spans="2:7" x14ac:dyDescent="0.35">
      <c r="B4" s="5" t="s">
        <v>8360</v>
      </c>
      <c r="C4" s="5" t="s">
        <v>8219</v>
      </c>
      <c r="D4" s="5" t="s">
        <v>8221</v>
      </c>
      <c r="E4" s="5" t="s">
        <v>8220</v>
      </c>
      <c r="F4" s="5" t="s">
        <v>8222</v>
      </c>
      <c r="G4" s="5" t="s">
        <v>8361</v>
      </c>
    </row>
    <row r="5" spans="2:7" x14ac:dyDescent="0.35">
      <c r="B5" s="6" t="s">
        <v>8310</v>
      </c>
      <c r="C5" s="7">
        <v>300</v>
      </c>
      <c r="D5" s="7">
        <v>180</v>
      </c>
      <c r="E5" s="7">
        <v>40</v>
      </c>
      <c r="F5" s="7"/>
      <c r="G5" s="7">
        <v>520</v>
      </c>
    </row>
    <row r="6" spans="2:7" x14ac:dyDescent="0.35">
      <c r="B6" s="6" t="s">
        <v>8336</v>
      </c>
      <c r="C6" s="7">
        <v>34</v>
      </c>
      <c r="D6" s="7">
        <v>140</v>
      </c>
      <c r="E6" s="7">
        <v>20</v>
      </c>
      <c r="F6" s="7">
        <v>6</v>
      </c>
      <c r="G6" s="7">
        <v>200</v>
      </c>
    </row>
    <row r="7" spans="2:7" x14ac:dyDescent="0.35">
      <c r="B7" s="6" t="s">
        <v>8333</v>
      </c>
      <c r="C7" s="7">
        <v>80</v>
      </c>
      <c r="D7" s="7">
        <v>140</v>
      </c>
      <c r="E7" s="7"/>
      <c r="F7" s="7"/>
      <c r="G7" s="7">
        <v>220</v>
      </c>
    </row>
    <row r="8" spans="2:7" x14ac:dyDescent="0.35">
      <c r="B8" s="6" t="s">
        <v>8331</v>
      </c>
      <c r="C8" s="7"/>
      <c r="D8" s="7"/>
      <c r="E8" s="7">
        <v>24</v>
      </c>
      <c r="F8" s="7"/>
      <c r="G8" s="7">
        <v>24</v>
      </c>
    </row>
    <row r="9" spans="2:7" x14ac:dyDescent="0.35">
      <c r="B9" s="6" t="s">
        <v>8325</v>
      </c>
      <c r="C9" s="7">
        <v>540</v>
      </c>
      <c r="D9" s="7">
        <v>120</v>
      </c>
      <c r="E9" s="7">
        <v>20</v>
      </c>
      <c r="F9" s="7">
        <v>20</v>
      </c>
      <c r="G9" s="7">
        <v>700</v>
      </c>
    </row>
    <row r="10" spans="2:7" x14ac:dyDescent="0.35">
      <c r="B10" s="6" t="s">
        <v>8338</v>
      </c>
      <c r="C10" s="7">
        <v>103</v>
      </c>
      <c r="D10" s="7">
        <v>117</v>
      </c>
      <c r="E10" s="7"/>
      <c r="F10" s="7"/>
      <c r="G10" s="7">
        <v>220</v>
      </c>
    </row>
    <row r="11" spans="2:7" x14ac:dyDescent="0.35">
      <c r="B11" s="6" t="s">
        <v>8322</v>
      </c>
      <c r="C11" s="7">
        <v>80</v>
      </c>
      <c r="D11" s="7">
        <v>127</v>
      </c>
      <c r="E11" s="7">
        <v>30</v>
      </c>
      <c r="F11" s="7"/>
      <c r="G11" s="7">
        <v>237</v>
      </c>
    </row>
    <row r="12" spans="2:7" x14ac:dyDescent="0.35">
      <c r="B12" s="6" t="s">
        <v>8319</v>
      </c>
      <c r="C12" s="7">
        <v>209</v>
      </c>
      <c r="D12" s="7">
        <v>213</v>
      </c>
      <c r="E12" s="7">
        <v>178</v>
      </c>
      <c r="F12" s="7"/>
      <c r="G12" s="7">
        <v>600</v>
      </c>
    </row>
    <row r="13" spans="2:7" x14ac:dyDescent="0.35">
      <c r="B13" s="6" t="s">
        <v>8317</v>
      </c>
      <c r="C13" s="7">
        <v>839</v>
      </c>
      <c r="D13" s="7">
        <v>493</v>
      </c>
      <c r="E13" s="7">
        <v>37</v>
      </c>
      <c r="F13" s="7">
        <v>24</v>
      </c>
      <c r="G13" s="7">
        <v>1393</v>
      </c>
    </row>
    <row r="14" spans="2:7" x14ac:dyDescent="0.35">
      <c r="B14" s="6" t="s">
        <v>8361</v>
      </c>
      <c r="C14" s="7">
        <v>2185</v>
      </c>
      <c r="D14" s="7">
        <v>1530</v>
      </c>
      <c r="E14" s="7">
        <v>349</v>
      </c>
      <c r="F14" s="7">
        <v>50</v>
      </c>
      <c r="G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BEAC-3309-47A3-AB31-E2D7FB1E7B29}">
  <dimension ref="A3:F46"/>
  <sheetViews>
    <sheetView workbookViewId="0">
      <selection activeCell="D4" sqref="D4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3" spans="1:6" x14ac:dyDescent="0.35">
      <c r="A3" s="5" t="s">
        <v>8365</v>
      </c>
      <c r="B3" s="5" t="s">
        <v>8364</v>
      </c>
    </row>
    <row r="4" spans="1:6" x14ac:dyDescent="0.3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6" t="s">
        <v>8316</v>
      </c>
      <c r="B5" s="7"/>
      <c r="C5" s="7">
        <v>100</v>
      </c>
      <c r="D5" s="7"/>
      <c r="E5" s="7"/>
      <c r="F5" s="7">
        <v>100</v>
      </c>
    </row>
    <row r="6" spans="1:6" x14ac:dyDescent="0.35">
      <c r="A6" s="6" t="s">
        <v>8344</v>
      </c>
      <c r="B6" s="7"/>
      <c r="C6" s="7"/>
      <c r="D6" s="7">
        <v>20</v>
      </c>
      <c r="E6" s="7"/>
      <c r="F6" s="7">
        <v>20</v>
      </c>
    </row>
    <row r="7" spans="1:6" x14ac:dyDescent="0.35">
      <c r="A7" s="6" t="s">
        <v>8332</v>
      </c>
      <c r="B7" s="7"/>
      <c r="C7" s="7"/>
      <c r="D7" s="7">
        <v>24</v>
      </c>
      <c r="E7" s="7"/>
      <c r="F7" s="7">
        <v>24</v>
      </c>
    </row>
    <row r="8" spans="1:6" x14ac:dyDescent="0.35">
      <c r="A8" s="6" t="s">
        <v>8358</v>
      </c>
      <c r="B8" s="7"/>
      <c r="C8" s="7">
        <v>40</v>
      </c>
      <c r="D8" s="7"/>
      <c r="E8" s="7"/>
      <c r="F8" s="7">
        <v>40</v>
      </c>
    </row>
    <row r="9" spans="1:6" x14ac:dyDescent="0.35">
      <c r="A9" s="6" t="s">
        <v>8354</v>
      </c>
      <c r="B9" s="7">
        <v>40</v>
      </c>
      <c r="C9" s="7"/>
      <c r="D9" s="7"/>
      <c r="E9" s="7"/>
      <c r="F9" s="7">
        <v>40</v>
      </c>
    </row>
    <row r="10" spans="1:6" x14ac:dyDescent="0.35">
      <c r="A10" s="6" t="s">
        <v>8315</v>
      </c>
      <c r="B10" s="7">
        <v>180</v>
      </c>
      <c r="C10" s="7"/>
      <c r="D10" s="7"/>
      <c r="E10" s="7"/>
      <c r="F10" s="7">
        <v>180</v>
      </c>
    </row>
    <row r="11" spans="1:6" x14ac:dyDescent="0.35">
      <c r="A11" s="6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6" t="s">
        <v>8330</v>
      </c>
      <c r="B12" s="7">
        <v>40</v>
      </c>
      <c r="C12" s="7"/>
      <c r="D12" s="7"/>
      <c r="E12" s="7"/>
      <c r="F12" s="7">
        <v>40</v>
      </c>
    </row>
    <row r="13" spans="1:6" x14ac:dyDescent="0.35">
      <c r="A13" s="6" t="s">
        <v>8347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35">
      <c r="A14" s="6" t="s">
        <v>8324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6" t="s">
        <v>8337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35">
      <c r="A16" s="6" t="s">
        <v>8348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6" t="s">
        <v>8349</v>
      </c>
      <c r="B17" s="7">
        <v>140</v>
      </c>
      <c r="C17" s="7"/>
      <c r="D17" s="7"/>
      <c r="E17" s="7"/>
      <c r="F17" s="7">
        <v>140</v>
      </c>
    </row>
    <row r="18" spans="1:6" x14ac:dyDescent="0.35">
      <c r="A18" s="6" t="s">
        <v>8329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35">
      <c r="A19" s="6" t="s">
        <v>8328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6" t="s">
        <v>8356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35">
      <c r="A21" s="6" t="s">
        <v>8327</v>
      </c>
      <c r="B21" s="7">
        <v>20</v>
      </c>
      <c r="C21" s="7"/>
      <c r="D21" s="7"/>
      <c r="E21" s="7"/>
      <c r="F21" s="7">
        <v>20</v>
      </c>
    </row>
    <row r="22" spans="1:6" x14ac:dyDescent="0.35">
      <c r="A22" s="6" t="s">
        <v>8335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6" t="s">
        <v>8359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35">
      <c r="A24" s="6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6" t="s">
        <v>8323</v>
      </c>
      <c r="B25" s="7">
        <v>60</v>
      </c>
      <c r="C25" s="7"/>
      <c r="D25" s="7"/>
      <c r="E25" s="7"/>
      <c r="F25" s="7">
        <v>60</v>
      </c>
    </row>
    <row r="26" spans="1:6" x14ac:dyDescent="0.35">
      <c r="A26" s="6" t="s">
        <v>8350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8339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35">
      <c r="A28" s="6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8318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35">
      <c r="A30" s="6" t="s">
        <v>8346</v>
      </c>
      <c r="B30" s="7">
        <v>40</v>
      </c>
      <c r="C30" s="7"/>
      <c r="D30" s="7"/>
      <c r="E30" s="7"/>
      <c r="F30" s="7">
        <v>40</v>
      </c>
    </row>
    <row r="31" spans="1:6" x14ac:dyDescent="0.35">
      <c r="A31" s="6" t="s">
        <v>8342</v>
      </c>
      <c r="B31" s="7">
        <v>20</v>
      </c>
      <c r="C31" s="7"/>
      <c r="D31" s="7"/>
      <c r="E31" s="7"/>
      <c r="F31" s="7">
        <v>20</v>
      </c>
    </row>
    <row r="32" spans="1:6" x14ac:dyDescent="0.35">
      <c r="A32" s="6" t="s">
        <v>8353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8326</v>
      </c>
      <c r="B33" s="7">
        <v>260</v>
      </c>
      <c r="C33" s="7"/>
      <c r="D33" s="7"/>
      <c r="E33" s="7"/>
      <c r="F33" s="7">
        <v>260</v>
      </c>
    </row>
    <row r="34" spans="1:6" x14ac:dyDescent="0.35">
      <c r="A34" s="6" t="s">
        <v>8313</v>
      </c>
      <c r="B34" s="7"/>
      <c r="C34" s="7"/>
      <c r="D34" s="7">
        <v>40</v>
      </c>
      <c r="E34" s="7"/>
      <c r="F34" s="7">
        <v>40</v>
      </c>
    </row>
    <row r="35" spans="1:6" x14ac:dyDescent="0.35">
      <c r="A35" s="6" t="s">
        <v>8312</v>
      </c>
      <c r="B35" s="7">
        <v>60</v>
      </c>
      <c r="C35" s="7"/>
      <c r="D35" s="7"/>
      <c r="E35" s="7"/>
      <c r="F35" s="7">
        <v>60</v>
      </c>
    </row>
    <row r="36" spans="1:6" x14ac:dyDescent="0.35">
      <c r="A36" s="6" t="s">
        <v>8352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35">
      <c r="A37" s="6" t="s">
        <v>8355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35">
      <c r="A38" s="6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35">
      <c r="A39" s="6" t="s">
        <v>8351</v>
      </c>
      <c r="B39" s="7">
        <v>80</v>
      </c>
      <c r="C39" s="7"/>
      <c r="D39" s="7"/>
      <c r="E39" s="7"/>
      <c r="F39" s="7">
        <v>80</v>
      </c>
    </row>
    <row r="40" spans="1:6" x14ac:dyDescent="0.35">
      <c r="A40" s="6" t="s">
        <v>8311</v>
      </c>
      <c r="B40" s="7">
        <v>60</v>
      </c>
      <c r="C40" s="7"/>
      <c r="D40" s="7"/>
      <c r="E40" s="7"/>
      <c r="F40" s="7">
        <v>60</v>
      </c>
    </row>
    <row r="41" spans="1:6" x14ac:dyDescent="0.35">
      <c r="A41" s="6" t="s">
        <v>8341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35">
      <c r="A42" s="6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6" t="s">
        <v>8321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35">
      <c r="A44" s="6" t="s">
        <v>8320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35">
      <c r="A45" s="6" t="s">
        <v>8340</v>
      </c>
      <c r="B45" s="7"/>
      <c r="C45" s="7"/>
      <c r="D45" s="7">
        <v>20</v>
      </c>
      <c r="E45" s="7"/>
      <c r="F45" s="7">
        <v>20</v>
      </c>
    </row>
    <row r="46" spans="1:6" x14ac:dyDescent="0.35">
      <c r="A46" s="6" t="s">
        <v>8361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BA67-F671-40B5-859A-0BA14BE33433}">
  <dimension ref="A1:E18"/>
  <sheetViews>
    <sheetView workbookViewId="0">
      <selection activeCell="M29" sqref="M29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8306</v>
      </c>
      <c r="B1" t="s">
        <v>8363</v>
      </c>
    </row>
    <row r="2" spans="1:5" x14ac:dyDescent="0.35">
      <c r="A2" s="5" t="s">
        <v>8380</v>
      </c>
      <c r="B2" t="s">
        <v>8363</v>
      </c>
    </row>
    <row r="4" spans="1:5" x14ac:dyDescent="0.35">
      <c r="A4" s="5" t="s">
        <v>8362</v>
      </c>
      <c r="B4" s="5" t="s">
        <v>8364</v>
      </c>
    </row>
    <row r="5" spans="1:5" x14ac:dyDescent="0.3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F387-1BF4-4E80-B1E6-B26966030FAB}">
  <dimension ref="A1:H13"/>
  <sheetViews>
    <sheetView workbookViewId="0">
      <selection activeCell="I19" sqref="I19"/>
    </sheetView>
  </sheetViews>
  <sheetFormatPr defaultRowHeight="14.5" x14ac:dyDescent="0.35"/>
  <cols>
    <col min="1" max="1" width="26.90625" customWidth="1"/>
    <col min="2" max="2" width="20.81640625" customWidth="1"/>
    <col min="3" max="3" width="14.08984375" customWidth="1"/>
    <col min="4" max="4" width="16.81640625" customWidth="1"/>
    <col min="5" max="5" width="14.453125" customWidth="1"/>
    <col min="6" max="6" width="21.36328125" customWidth="1"/>
    <col min="7" max="7" width="18.36328125" customWidth="1"/>
    <col min="8" max="8" width="20.54296875" customWidth="1"/>
  </cols>
  <sheetData>
    <row r="1" spans="1:8" s="1" customFormat="1" x14ac:dyDescent="0.3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5">
      <c r="A2" t="s">
        <v>8389</v>
      </c>
      <c r="B2">
        <f>COUNTIFS('Kickstarter Campaigns'!$F:$F, "=successful",'Kickstarter Campaigns'!$D:$D,"&lt;1000")</f>
        <v>322</v>
      </c>
      <c r="C2">
        <f>COUNTIFS('Kickstarter Campaigns'!$F:$F, "=Failed",'Kickstarter Campaigns'!$D:$D,"&lt;1000")</f>
        <v>113</v>
      </c>
      <c r="D2">
        <f>COUNTIFS('Kickstarter Campaigns'!$F:$F, "=Canceled",'Kickstarter Campaigns'!$D:$D,"&lt;1000")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8390</v>
      </c>
      <c r="B3">
        <f>COUNTIFS('Kickstarter Campaigns'!$F:$F, "=successful",'Kickstarter Campaigns'!$D:$D,"&gt;=1000",'Kickstarter Campaigns'!$D:$D,"&lt;5000")</f>
        <v>932</v>
      </c>
      <c r="C3">
        <f>COUNTIFS('Kickstarter Campaigns'!$F:$F, "=Failed",'Kickstarter Campaigns'!$D:$D,"&gt;=1000",'Kickstarter Campaigns'!$D:$D,"&lt;5000")</f>
        <v>420</v>
      </c>
      <c r="D3">
        <f>COUNTIFS('Kickstarter Campaigns'!$F:$F, "=Canceled",'Kickstarter Campaigns'!$D:$D,"&gt;=1000",'Kickstarter Campaigns'!$D:$D,"&lt;5000")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8391</v>
      </c>
      <c r="B4">
        <f>COUNTIFS('Kickstarter Campaigns'!$F:$F, "=successful",'Kickstarter Campaigns'!$D:$D,"&gt;=5000",'Kickstarter Campaigns'!$D:$D,"&lt;=9999")</f>
        <v>381</v>
      </c>
      <c r="C4">
        <f>COUNTIFS('Kickstarter Campaigns'!$F:$F, "=Failed",'Kickstarter Campaigns'!$D:$D,"&gt;=5000",'Kickstarter Campaigns'!$D:$D,"&lt;=9999")</f>
        <v>283</v>
      </c>
      <c r="D4">
        <f>COUNTIFS('Kickstarter Campaigns'!$F:$F, "=Canceled",'Kickstarter Campaigns'!$D:$D,"&gt;=5000",'Kickstarter Campaigns'!$D:$D,"&lt;=9999")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8392</v>
      </c>
      <c r="B5">
        <f>COUNTIFS('Kickstarter Campaigns'!$F:$F, "=successful",'Kickstarter Campaigns'!$D:$D,"&gt;=10000",'Kickstarter Campaigns'!$D:$D,"&lt;=14999")</f>
        <v>168</v>
      </c>
      <c r="C5">
        <f>COUNTIFS('Kickstarter Campaigns'!$F:$F, "=Failed",'Kickstarter Campaigns'!$D:$D,"&gt;=10000",'Kickstarter Campaigns'!$D:$D,"&lt;=14999")</f>
        <v>144</v>
      </c>
      <c r="D5">
        <f>COUNTIFS('Kickstarter Campaigns'!$F:$F, "=Canceled",'Kickstarter Campaigns'!$D:$D,"&gt;=10000",'Kickstarter Campaigns'!$D:$D,"&lt;=14999")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8393</v>
      </c>
      <c r="B6">
        <f>COUNTIFS('Kickstarter Campaigns'!$F:$F, "=successful",'Kickstarter Campaigns'!$D:$D,"&gt;=15000",'Kickstarter Campaigns'!$D:$D,"&lt;=19999")</f>
        <v>94</v>
      </c>
      <c r="C6">
        <f>COUNTIFS('Kickstarter Campaigns'!$F:$F, "=Failed",'Kickstarter Campaigns'!$D:$D,"&gt;=15000",'Kickstarter Campaigns'!$D:$D,"&lt;=19999")</f>
        <v>90</v>
      </c>
      <c r="D6">
        <f>COUNTIFS('Kickstarter Campaigns'!$F:$F, "=Canceled",'Kickstarter Campaigns'!$D:$D,"&gt;=15000",'Kickstarter Campaigns'!$D:$D,"&lt;=19999")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8394</v>
      </c>
      <c r="B7">
        <f>COUNTIFS('Kickstarter Campaigns'!$F:$F, "=successful",'Kickstarter Campaigns'!$D:$D,"&gt;=20000",'Kickstarter Campaigns'!$D:$D,"&lt;=24999")</f>
        <v>62</v>
      </c>
      <c r="C7">
        <f>COUNTIFS('Kickstarter Campaigns'!$F:$F, "=Failed",'Kickstarter Campaigns'!$D:$D,"&gt;=20000",'Kickstarter Campaigns'!$D:$D,"&lt;=24999")</f>
        <v>72</v>
      </c>
      <c r="D7">
        <f>COUNTIFS('Kickstarter Campaigns'!$F:$F, "=Canceled",'Kickstarter Campaigns'!$D:$D,"&gt;=20000",'Kickstarter Campaigns'!$D:$D,"&lt;=24999")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8395</v>
      </c>
      <c r="B8">
        <f>COUNTIFS('Kickstarter Campaigns'!$F:$F, "=successful",'Kickstarter Campaigns'!$D:$D,"&gt;=25000",'Kickstarter Campaigns'!$D:$D,"&lt;=29999")</f>
        <v>55</v>
      </c>
      <c r="C8">
        <f>COUNTIFS('Kickstarter Campaigns'!$F:$F, "=Failed",'Kickstarter Campaigns'!$D:$D,"&gt;=25000",'Kickstarter Campaigns'!$D:$D,"&lt;=29999")</f>
        <v>64</v>
      </c>
      <c r="D8">
        <f>COUNTIFS('Kickstarter Campaigns'!$F:$F, "=Canceled",'Kickstarter Campaigns'!$D:$D,"&gt;=25000",'Kickstarter Campaigns'!$D:$D,"&lt;=29999")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8396</v>
      </c>
      <c r="B9">
        <f>COUNTIFS('Kickstarter Campaigns'!$F:$F, "=successful",'Kickstarter Campaigns'!$D:$D,"&gt;=30000",'Kickstarter Campaigns'!$D:$D,"&lt;=34999")</f>
        <v>32</v>
      </c>
      <c r="C9">
        <f>COUNTIFS('Kickstarter Campaigns'!$F:$F, "=Failed",'Kickstarter Campaigns'!$D:$D,"&gt;=30000",'Kickstarter Campaigns'!$D:$D,"&lt;=34999")</f>
        <v>37</v>
      </c>
      <c r="D9">
        <f>COUNTIFS('Kickstarter Campaigns'!$F:$F, "=Canceled",'Kickstarter Campaigns'!$D:$D,"&gt;=30000",'Kickstarter Campaigns'!$D:$D,"&lt;=34999")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8400</v>
      </c>
      <c r="B10">
        <f>COUNTIFS('Kickstarter Campaigns'!$F:$F, "=successful",'Kickstarter Campaigns'!$D:$D,"&gt;=35000",'Kickstarter Campaigns'!$D:$D,"&lt;=39999")</f>
        <v>26</v>
      </c>
      <c r="C10">
        <f>COUNTIFS('Kickstarter Campaigns'!$F:$F, "=Failed",'Kickstarter Campaigns'!$D:$D,"&gt;=35000",'Kickstarter Campaigns'!$D:$D,"&lt;=39999")</f>
        <v>22</v>
      </c>
      <c r="D10">
        <f>COUNTIFS('Kickstarter Campaigns'!$F:$F, "=Canceled",'Kickstarter Campaigns'!$D:$D,"&gt;=35000",'Kickstarter Campaigns'!$D:$D,"&lt;=39999")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COUNTIFS('Kickstarter Campaigns'!$F:$F, "=successful",'Kickstarter Campaigns'!$D:$D,"&gt;=40000",'Kickstarter Campaigns'!$D:$D,"&lt;=44999")</f>
        <v>21</v>
      </c>
      <c r="C11">
        <f>COUNTIFS('Kickstarter Campaigns'!$F:$F, "=Failed",'Kickstarter Campaigns'!$D:$D,"&gt;=40000",'Kickstarter Campaigns'!$D:$D,"&lt;=44999")</f>
        <v>16</v>
      </c>
      <c r="D11">
        <f>COUNTIFS('Kickstarter Campaigns'!$F:$F, "=Canceled",'Kickstarter Campaigns'!$D:$D,"&gt;=40000",'Kickstarter Campaigns'!$D:$D,"&lt;=44999")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COUNTIFS('Kickstarter Campaigns'!$F:$F, "=successful",'Kickstarter Campaigns'!$D:$D,"&gt;=45000",'Kickstarter Campaigns'!$D:$D,"&lt;=49999")</f>
        <v>6</v>
      </c>
      <c r="C12">
        <f>COUNTIFS('Kickstarter Campaigns'!$F:$F, "=Failed",'Kickstarter Campaigns'!$D:$D,"&gt;=45000",'Kickstarter Campaigns'!$D:$D,"&lt;=49999")</f>
        <v>11</v>
      </c>
      <c r="D12">
        <f>COUNTIFS('Kickstarter Campaigns'!$F:$F, "=Canceled",'Kickstarter Campaigns'!$D:$D,"&gt;=45000",'Kickstarter Campaigns'!$D:$D,"&lt;=49999")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COUNTIFS('Kickstarter Campaigns'!$F:$F, "=successful",'Kickstarter Campaigns'!$D:$D,"&gt;=50000")</f>
        <v>86</v>
      </c>
      <c r="C13">
        <f>COUNTIFS('Kickstarter Campaigns'!$F:$F, "=Failed",'Kickstarter Campaigns'!$D:$D,"&gt;=50000")</f>
        <v>258</v>
      </c>
      <c r="D13">
        <f>COUNTIFS('Kickstarter Campaigns'!$F:$F, "=Canceled",'Kickstarter Campaigns'!$D:$D,"&gt;=50000")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D970B-5D6E-4EBB-9496-35BBD2E286D6}">
  <dimension ref="A1:P2186"/>
  <sheetViews>
    <sheetView tabSelected="1" workbookViewId="0">
      <selection activeCell="L15" sqref="L15"/>
    </sheetView>
  </sheetViews>
  <sheetFormatPr defaultRowHeight="14.5" x14ac:dyDescent="0.35"/>
  <cols>
    <col min="1" max="1" width="17.26953125" customWidth="1"/>
    <col min="2" max="2" width="18.453125" customWidth="1"/>
    <col min="4" max="4" width="17.6328125" customWidth="1"/>
    <col min="5" max="5" width="18.453125" customWidth="1"/>
    <col min="8" max="8" width="23" bestFit="1" customWidth="1"/>
    <col min="9" max="9" width="17.54296875" customWidth="1"/>
    <col min="10" max="11" width="11.81640625" bestFit="1" customWidth="1"/>
    <col min="12" max="12" width="28.08984375" bestFit="1" customWidth="1"/>
    <col min="13" max="13" width="24.90625" bestFit="1" customWidth="1"/>
    <col min="14" max="14" width="27.26953125" bestFit="1" customWidth="1"/>
    <col min="15" max="15" width="23.7265625" bestFit="1" customWidth="1"/>
    <col min="16" max="16" width="24.08984375" bestFit="1" customWidth="1"/>
  </cols>
  <sheetData>
    <row r="1" spans="1:16" s="10" customFormat="1" x14ac:dyDescent="0.35">
      <c r="A1" s="10" t="s">
        <v>8401</v>
      </c>
      <c r="B1" s="10" t="s">
        <v>8402</v>
      </c>
      <c r="D1" s="10" t="s">
        <v>8401</v>
      </c>
      <c r="E1" s="10" t="s">
        <v>8403</v>
      </c>
      <c r="H1"/>
      <c r="I1" s="5" t="s">
        <v>8364</v>
      </c>
      <c r="J1"/>
      <c r="K1"/>
      <c r="L1"/>
      <c r="M1"/>
      <c r="N1"/>
      <c r="O1"/>
      <c r="P1"/>
    </row>
    <row r="2" spans="1:16" x14ac:dyDescent="0.35">
      <c r="A2" t="s">
        <v>8219</v>
      </c>
      <c r="B2">
        <v>182</v>
      </c>
      <c r="D2" t="s">
        <v>8221</v>
      </c>
      <c r="E2">
        <v>0</v>
      </c>
      <c r="H2" s="5" t="s">
        <v>8408</v>
      </c>
      <c r="I2" t="s">
        <v>8219</v>
      </c>
      <c r="J2" t="s">
        <v>8361</v>
      </c>
    </row>
    <row r="3" spans="1:16" x14ac:dyDescent="0.35">
      <c r="A3" t="s">
        <v>8219</v>
      </c>
      <c r="B3">
        <v>79</v>
      </c>
      <c r="D3" t="s">
        <v>8221</v>
      </c>
      <c r="E3">
        <v>1</v>
      </c>
      <c r="H3" s="6" t="s">
        <v>8405</v>
      </c>
      <c r="I3" s="7">
        <v>194.42517162471395</v>
      </c>
      <c r="J3" s="7">
        <v>194.42517162471395</v>
      </c>
    </row>
    <row r="4" spans="1:16" x14ac:dyDescent="0.35">
      <c r="A4" t="s">
        <v>8219</v>
      </c>
      <c r="B4">
        <v>35</v>
      </c>
      <c r="D4" t="s">
        <v>8221</v>
      </c>
      <c r="E4">
        <v>10</v>
      </c>
      <c r="H4" s="6" t="s">
        <v>8406</v>
      </c>
      <c r="I4" s="7">
        <v>1</v>
      </c>
      <c r="J4" s="7">
        <v>1</v>
      </c>
    </row>
    <row r="5" spans="1:16" x14ac:dyDescent="0.35">
      <c r="A5" t="s">
        <v>8219</v>
      </c>
      <c r="B5">
        <v>150</v>
      </c>
      <c r="D5" t="s">
        <v>8221</v>
      </c>
      <c r="E5">
        <v>0</v>
      </c>
      <c r="H5" s="6" t="s">
        <v>8407</v>
      </c>
      <c r="I5" s="7">
        <v>26457</v>
      </c>
      <c r="J5" s="7">
        <v>26457</v>
      </c>
    </row>
    <row r="6" spans="1:16" x14ac:dyDescent="0.35">
      <c r="A6" t="s">
        <v>8219</v>
      </c>
      <c r="B6">
        <v>284</v>
      </c>
      <c r="D6" t="s">
        <v>8221</v>
      </c>
      <c r="E6">
        <v>7</v>
      </c>
      <c r="H6" s="6" t="s">
        <v>8409</v>
      </c>
      <c r="I6" s="7">
        <v>713167.37912800396</v>
      </c>
      <c r="J6" s="7">
        <v>713167.37912800396</v>
      </c>
    </row>
    <row r="7" spans="1:16" x14ac:dyDescent="0.35">
      <c r="A7" t="s">
        <v>8219</v>
      </c>
      <c r="B7">
        <v>47</v>
      </c>
      <c r="D7" t="s">
        <v>8221</v>
      </c>
      <c r="E7">
        <v>0</v>
      </c>
      <c r="H7" s="6" t="s">
        <v>8410</v>
      </c>
      <c r="I7" s="7">
        <v>844.49237955591047</v>
      </c>
      <c r="J7" s="7">
        <v>844.49237955591047</v>
      </c>
    </row>
    <row r="8" spans="1:16" x14ac:dyDescent="0.35">
      <c r="A8" t="s">
        <v>8219</v>
      </c>
      <c r="B8">
        <v>58</v>
      </c>
      <c r="D8" t="s">
        <v>8221</v>
      </c>
      <c r="E8">
        <v>1</v>
      </c>
      <c r="H8" s="6" t="s">
        <v>8404</v>
      </c>
      <c r="I8" s="7">
        <f>MEDIAN(B2:B2186)</f>
        <v>62</v>
      </c>
      <c r="J8" s="7"/>
    </row>
    <row r="9" spans="1:16" x14ac:dyDescent="0.35">
      <c r="A9" t="s">
        <v>8219</v>
      </c>
      <c r="B9">
        <v>57</v>
      </c>
      <c r="D9" t="s">
        <v>8221</v>
      </c>
      <c r="E9">
        <v>2</v>
      </c>
      <c r="H9" s="6"/>
      <c r="I9" s="7"/>
      <c r="J9" s="7"/>
    </row>
    <row r="10" spans="1:16" x14ac:dyDescent="0.35">
      <c r="A10" t="s">
        <v>8219</v>
      </c>
      <c r="B10">
        <v>12</v>
      </c>
      <c r="D10" t="s">
        <v>8221</v>
      </c>
      <c r="E10">
        <v>3</v>
      </c>
      <c r="H10" s="6"/>
      <c r="I10" s="7"/>
      <c r="J10" s="7"/>
    </row>
    <row r="11" spans="1:16" x14ac:dyDescent="0.35">
      <c r="A11" t="s">
        <v>8219</v>
      </c>
      <c r="B11">
        <v>20</v>
      </c>
      <c r="D11" t="s">
        <v>8221</v>
      </c>
      <c r="E11">
        <v>10</v>
      </c>
    </row>
    <row r="12" spans="1:16" x14ac:dyDescent="0.35">
      <c r="A12" t="s">
        <v>8219</v>
      </c>
      <c r="B12">
        <v>19</v>
      </c>
      <c r="D12" t="s">
        <v>8221</v>
      </c>
      <c r="E12">
        <v>10</v>
      </c>
      <c r="I12" s="5" t="s">
        <v>8364</v>
      </c>
    </row>
    <row r="13" spans="1:16" x14ac:dyDescent="0.35">
      <c r="A13" t="s">
        <v>8219</v>
      </c>
      <c r="B13">
        <v>75</v>
      </c>
      <c r="D13" t="s">
        <v>8221</v>
      </c>
      <c r="E13">
        <v>1</v>
      </c>
      <c r="H13" s="5" t="s">
        <v>8408</v>
      </c>
      <c r="I13" t="s">
        <v>8221</v>
      </c>
      <c r="J13" t="s">
        <v>8361</v>
      </c>
    </row>
    <row r="14" spans="1:16" x14ac:dyDescent="0.35">
      <c r="A14" t="s">
        <v>8219</v>
      </c>
      <c r="B14">
        <v>827</v>
      </c>
      <c r="D14" t="s">
        <v>8221</v>
      </c>
      <c r="E14">
        <v>0</v>
      </c>
      <c r="H14" s="6" t="s">
        <v>8411</v>
      </c>
      <c r="I14" s="7">
        <v>17.709803921568628</v>
      </c>
      <c r="J14" s="7">
        <v>17.709803921568628</v>
      </c>
    </row>
    <row r="15" spans="1:16" x14ac:dyDescent="0.35">
      <c r="A15" t="s">
        <v>8219</v>
      </c>
      <c r="B15">
        <v>51</v>
      </c>
      <c r="D15" t="s">
        <v>8221</v>
      </c>
      <c r="E15">
        <v>0</v>
      </c>
      <c r="H15" s="6" t="s">
        <v>8412</v>
      </c>
      <c r="I15" s="7">
        <v>0</v>
      </c>
      <c r="J15" s="7">
        <v>0</v>
      </c>
    </row>
    <row r="16" spans="1:16" x14ac:dyDescent="0.35">
      <c r="A16" t="s">
        <v>8219</v>
      </c>
      <c r="B16">
        <v>41</v>
      </c>
      <c r="D16" t="s">
        <v>8221</v>
      </c>
      <c r="E16">
        <v>0</v>
      </c>
      <c r="H16" s="6" t="s">
        <v>8413</v>
      </c>
      <c r="I16" s="7">
        <v>1293</v>
      </c>
      <c r="J16" s="7">
        <v>1293</v>
      </c>
    </row>
    <row r="17" spans="1:10" x14ac:dyDescent="0.35">
      <c r="A17" t="s">
        <v>8219</v>
      </c>
      <c r="B17">
        <v>98</v>
      </c>
      <c r="D17" t="s">
        <v>8221</v>
      </c>
      <c r="E17">
        <v>26</v>
      </c>
      <c r="H17" s="6" t="s">
        <v>8414</v>
      </c>
      <c r="I17" s="7">
        <v>3775.6894394644714</v>
      </c>
      <c r="J17" s="7">
        <v>3775.6894394644714</v>
      </c>
    </row>
    <row r="18" spans="1:10" x14ac:dyDescent="0.35">
      <c r="A18" t="s">
        <v>8219</v>
      </c>
      <c r="B18">
        <v>70</v>
      </c>
      <c r="D18" t="s">
        <v>8221</v>
      </c>
      <c r="E18">
        <v>0</v>
      </c>
      <c r="H18" s="6" t="s">
        <v>8415</v>
      </c>
      <c r="I18" s="7">
        <v>61.446638959868842</v>
      </c>
      <c r="J18" s="7">
        <v>61.446638959868842</v>
      </c>
    </row>
    <row r="19" spans="1:10" x14ac:dyDescent="0.35">
      <c r="A19" t="s">
        <v>8219</v>
      </c>
      <c r="B19">
        <v>36</v>
      </c>
      <c r="D19" t="s">
        <v>8221</v>
      </c>
      <c r="E19">
        <v>7</v>
      </c>
      <c r="H19" s="6" t="s">
        <v>8404</v>
      </c>
      <c r="I19">
        <f>MEDIAN(E2:E1531)</f>
        <v>4</v>
      </c>
    </row>
    <row r="20" spans="1:10" x14ac:dyDescent="0.35">
      <c r="A20" t="s">
        <v>8219</v>
      </c>
      <c r="B20">
        <v>342</v>
      </c>
      <c r="D20" t="s">
        <v>8221</v>
      </c>
      <c r="E20">
        <v>0</v>
      </c>
    </row>
    <row r="21" spans="1:10" x14ac:dyDescent="0.35">
      <c r="A21" t="s">
        <v>8219</v>
      </c>
      <c r="B21">
        <v>22</v>
      </c>
      <c r="D21" t="s">
        <v>8221</v>
      </c>
      <c r="E21">
        <v>2</v>
      </c>
    </row>
    <row r="22" spans="1:10" x14ac:dyDescent="0.35">
      <c r="A22" t="s">
        <v>8219</v>
      </c>
      <c r="B22">
        <v>25</v>
      </c>
      <c r="D22" t="s">
        <v>8221</v>
      </c>
      <c r="E22">
        <v>13</v>
      </c>
    </row>
    <row r="23" spans="1:10" x14ac:dyDescent="0.35">
      <c r="A23" t="s">
        <v>8219</v>
      </c>
      <c r="B23">
        <v>101</v>
      </c>
      <c r="D23" t="s">
        <v>8221</v>
      </c>
      <c r="E23">
        <v>4</v>
      </c>
    </row>
    <row r="24" spans="1:10" x14ac:dyDescent="0.35">
      <c r="A24" t="s">
        <v>8219</v>
      </c>
      <c r="B24">
        <v>8</v>
      </c>
      <c r="D24" t="s">
        <v>8221</v>
      </c>
      <c r="E24">
        <v>0</v>
      </c>
    </row>
    <row r="25" spans="1:10" x14ac:dyDescent="0.35">
      <c r="A25" t="s">
        <v>8219</v>
      </c>
      <c r="B25">
        <v>23</v>
      </c>
      <c r="D25" t="s">
        <v>8221</v>
      </c>
      <c r="E25">
        <v>12</v>
      </c>
    </row>
    <row r="26" spans="1:10" x14ac:dyDescent="0.35">
      <c r="A26" t="s">
        <v>8219</v>
      </c>
      <c r="B26">
        <v>574</v>
      </c>
      <c r="D26" t="s">
        <v>8221</v>
      </c>
      <c r="E26">
        <v>2</v>
      </c>
    </row>
    <row r="27" spans="1:10" x14ac:dyDescent="0.35">
      <c r="A27" t="s">
        <v>8219</v>
      </c>
      <c r="B27">
        <v>14</v>
      </c>
      <c r="D27" t="s">
        <v>8221</v>
      </c>
      <c r="E27">
        <v>10</v>
      </c>
    </row>
    <row r="28" spans="1:10" x14ac:dyDescent="0.35">
      <c r="A28" t="s">
        <v>8219</v>
      </c>
      <c r="B28">
        <v>19</v>
      </c>
      <c r="D28" t="s">
        <v>8221</v>
      </c>
      <c r="E28">
        <v>0</v>
      </c>
    </row>
    <row r="29" spans="1:10" x14ac:dyDescent="0.35">
      <c r="A29" t="s">
        <v>8219</v>
      </c>
      <c r="B29">
        <v>150</v>
      </c>
      <c r="D29" t="s">
        <v>8221</v>
      </c>
      <c r="E29">
        <v>5</v>
      </c>
    </row>
    <row r="30" spans="1:10" x14ac:dyDescent="0.35">
      <c r="A30" t="s">
        <v>8219</v>
      </c>
      <c r="B30">
        <v>71</v>
      </c>
      <c r="D30" t="s">
        <v>8221</v>
      </c>
      <c r="E30">
        <v>0</v>
      </c>
    </row>
    <row r="31" spans="1:10" x14ac:dyDescent="0.35">
      <c r="A31" t="s">
        <v>8219</v>
      </c>
      <c r="B31">
        <v>117</v>
      </c>
      <c r="D31" t="s">
        <v>8221</v>
      </c>
      <c r="E31">
        <v>5</v>
      </c>
    </row>
    <row r="32" spans="1:10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autoFilter ref="A1:B4116" xr:uid="{D74A9E78-73D1-4681-9FFF-9262E42C4F30}"/>
  <sortState xmlns:xlrd2="http://schemas.microsoft.com/office/spreadsheetml/2017/richdata2" ref="A2:B4117">
    <sortCondition descending="1" ref="A2:A4117"/>
  </sortState>
  <conditionalFormatting sqref="D2:D1880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conditionalFormatting sqref="A2:A4115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Campaigns</vt:lpstr>
      <vt:lpstr>Catagory Stats</vt:lpstr>
      <vt:lpstr>Subcategory Stats</vt:lpstr>
      <vt:lpstr>Launch Date 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</cp:lastModifiedBy>
  <dcterms:created xsi:type="dcterms:W3CDTF">2017-04-20T15:17:24Z</dcterms:created>
  <dcterms:modified xsi:type="dcterms:W3CDTF">2020-12-19T07:04:31Z</dcterms:modified>
</cp:coreProperties>
</file>