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yc\OneDrive - Seattle University\Current Classes\BUAN 4210-01 Programming and Data Management\Excelsior Mobile Project\"/>
    </mc:Choice>
  </mc:AlternateContent>
  <xr:revisionPtr revIDLastSave="1" documentId="8_{CFCFC33B-DE3E-48EF-A18C-46A3265E9CF9}" xr6:coauthVersionLast="44" xr6:coauthVersionMax="44" xr10:uidLastSave="{D5D44E05-672D-41DA-84B4-8443D84B760D}"/>
  <bookViews>
    <workbookView xWindow="3308" yWindow="3308" windowWidth="18225" windowHeight="11422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13" i="1" l="1"/>
  <c r="AE14" i="1"/>
  <c r="AH14" i="1" s="1"/>
  <c r="AE15" i="1"/>
  <c r="AH15" i="1" s="1"/>
  <c r="AE16" i="1"/>
  <c r="AH16" i="1" s="1"/>
  <c r="AE17" i="1"/>
  <c r="AH17" i="1" s="1"/>
  <c r="AE18" i="1"/>
  <c r="AH18" i="1" s="1"/>
  <c r="AE19" i="1"/>
  <c r="AH19" i="1" s="1"/>
  <c r="AE20" i="1"/>
  <c r="AH20" i="1" s="1"/>
  <c r="AE21" i="1"/>
  <c r="AH21" i="1" s="1"/>
  <c r="AE22" i="1"/>
  <c r="AH22" i="1" s="1"/>
  <c r="AH13" i="1"/>
  <c r="AE12" i="1" l="1"/>
  <c r="AH12" i="1" s="1"/>
  <c r="AE11" i="1"/>
  <c r="AH11" i="1" s="1"/>
  <c r="AE10" i="1"/>
  <c r="AH10" i="1" s="1"/>
  <c r="AE9" i="1"/>
  <c r="AH9" i="1" s="1"/>
  <c r="AE8" i="1"/>
  <c r="AH8" i="1" s="1"/>
  <c r="AE7" i="1"/>
  <c r="AH7" i="1" s="1"/>
  <c r="AE6" i="1"/>
  <c r="AH6" i="1" s="1"/>
  <c r="AE5" i="1"/>
  <c r="AH5" i="1" s="1"/>
  <c r="AE4" i="1"/>
  <c r="AH4" i="1" s="1"/>
  <c r="AE3" i="1"/>
  <c r="AH3" i="1" s="1"/>
</calcChain>
</file>

<file path=xl/sharedStrings.xml><?xml version="1.0" encoding="utf-8"?>
<sst xmlns="http://schemas.openxmlformats.org/spreadsheetml/2006/main" count="324" uniqueCount="155">
  <si>
    <t>Subscriber</t>
  </si>
  <si>
    <t>Device</t>
  </si>
  <si>
    <t>DirNums</t>
  </si>
  <si>
    <t>MPlan</t>
  </si>
  <si>
    <t>Bill</t>
  </si>
  <si>
    <t>LastMonthUsage</t>
  </si>
  <si>
    <t>MIN</t>
  </si>
  <si>
    <t>FirstName</t>
  </si>
  <si>
    <t>LastName</t>
  </si>
  <si>
    <t>StreetAddress</t>
  </si>
  <si>
    <t>City</t>
  </si>
  <si>
    <t>State</t>
  </si>
  <si>
    <t>ZipCode</t>
  </si>
  <si>
    <t>MDN</t>
  </si>
  <si>
    <t>PlanName</t>
  </si>
  <si>
    <t>IMEI</t>
  </si>
  <si>
    <t>Type</t>
  </si>
  <si>
    <t>YearReleased</t>
  </si>
  <si>
    <t>Minutes</t>
  </si>
  <si>
    <t>Data</t>
  </si>
  <si>
    <t>Throttle</t>
  </si>
  <si>
    <t>Cost</t>
  </si>
  <si>
    <t>Base</t>
  </si>
  <si>
    <t>Tax</t>
  </si>
  <si>
    <t>EquipFee</t>
  </si>
  <si>
    <t>Insurance</t>
  </si>
  <si>
    <t>Total</t>
  </si>
  <si>
    <t>DataInMB</t>
  </si>
  <si>
    <t>Texts</t>
  </si>
  <si>
    <t>0586692155</t>
  </si>
  <si>
    <t>Steve</t>
  </si>
  <si>
    <t>Rogers</t>
  </si>
  <si>
    <t>123 America Blvd.</t>
  </si>
  <si>
    <t>Seattle</t>
  </si>
  <si>
    <t>WA</t>
  </si>
  <si>
    <t>206-956-8855</t>
  </si>
  <si>
    <t>UnlBasic</t>
  </si>
  <si>
    <t>OnePlus 6</t>
  </si>
  <si>
    <t>Android</t>
  </si>
  <si>
    <t>UnlPrime</t>
  </si>
  <si>
    <t>Unlimited</t>
  </si>
  <si>
    <t>Clint</t>
  </si>
  <si>
    <t>Barton</t>
  </si>
  <si>
    <t>332 Quiver Road</t>
  </si>
  <si>
    <t>Spokane</t>
  </si>
  <si>
    <t>509-224-5655</t>
  </si>
  <si>
    <t>Data50</t>
  </si>
  <si>
    <t>LG G6</t>
  </si>
  <si>
    <t>UnlSuper</t>
  </si>
  <si>
    <t>Charles</t>
  </si>
  <si>
    <t>Xavier</t>
  </si>
  <si>
    <t>4566 Cerebral Ave.</t>
  </si>
  <si>
    <t>206-552-7899</t>
  </si>
  <si>
    <t>Iphone 11</t>
  </si>
  <si>
    <t>Apple</t>
  </si>
  <si>
    <t>Carol</t>
  </si>
  <si>
    <t>Danvers</t>
  </si>
  <si>
    <t>1332 Marvel Blvd.</t>
  </si>
  <si>
    <t>Tacoma</t>
  </si>
  <si>
    <t>253-996-1125</t>
  </si>
  <si>
    <t>Data2</t>
  </si>
  <si>
    <t>NULL</t>
  </si>
  <si>
    <t>Peter</t>
  </si>
  <si>
    <t>Parker</t>
  </si>
  <si>
    <t>1002 1st Ave.</t>
  </si>
  <si>
    <t>206-365-5421</t>
  </si>
  <si>
    <t>Data25</t>
  </si>
  <si>
    <t>LG V20</t>
  </si>
  <si>
    <t>Natasha</t>
  </si>
  <si>
    <t>Romanova</t>
  </si>
  <si>
    <t>12 Secret Way</t>
  </si>
  <si>
    <t>Olympia</t>
  </si>
  <si>
    <t>360-855-1112</t>
  </si>
  <si>
    <t>Data10</t>
  </si>
  <si>
    <t>Pixel 2</t>
  </si>
  <si>
    <t>Jessica</t>
  </si>
  <si>
    <t>Jones</t>
  </si>
  <si>
    <t>145 Jewel Road</t>
  </si>
  <si>
    <t>509-699-8447</t>
  </si>
  <si>
    <t>Iphone 10</t>
  </si>
  <si>
    <t>Wade</t>
  </si>
  <si>
    <t>Wilson</t>
  </si>
  <si>
    <t>4 Wall Blvd.</t>
  </si>
  <si>
    <t>Everett</t>
  </si>
  <si>
    <t>425-445-9696</t>
  </si>
  <si>
    <t>Tony</t>
  </si>
  <si>
    <t>Stark</t>
  </si>
  <si>
    <t>1500 Stark Ave.</t>
  </si>
  <si>
    <t>Redmond</t>
  </si>
  <si>
    <t>425-669-8221</t>
  </si>
  <si>
    <t>Moto G7</t>
  </si>
  <si>
    <t>Nathan</t>
  </si>
  <si>
    <t>Summers</t>
  </si>
  <si>
    <t>784 Times Blvd.</t>
  </si>
  <si>
    <t>Issaquah</t>
  </si>
  <si>
    <t>425-777-3322</t>
  </si>
  <si>
    <t>Moto Z4</t>
  </si>
  <si>
    <t>Eddie</t>
  </si>
  <si>
    <t>Brock</t>
  </si>
  <si>
    <t>15 Venom Way</t>
  </si>
  <si>
    <t>98501</t>
  </si>
  <si>
    <t>360-522-6593</t>
  </si>
  <si>
    <t>Pixel 4</t>
  </si>
  <si>
    <t>Bruce</t>
  </si>
  <si>
    <t>Banner</t>
  </si>
  <si>
    <t>123 Smash Road</t>
  </si>
  <si>
    <t>98201</t>
  </si>
  <si>
    <t>425-663-4528</t>
  </si>
  <si>
    <t>LG G5</t>
  </si>
  <si>
    <t>Jane</t>
  </si>
  <si>
    <t>Foster</t>
  </si>
  <si>
    <t>556 Thunder Ave.</t>
  </si>
  <si>
    <t>98109</t>
  </si>
  <si>
    <t>206-544-7885</t>
  </si>
  <si>
    <t>Bucky</t>
  </si>
  <si>
    <t>Barnes</t>
  </si>
  <si>
    <t>881 Silver Way</t>
  </si>
  <si>
    <t>Bellevue</t>
  </si>
  <si>
    <t>98015</t>
  </si>
  <si>
    <t>425-663-9985</t>
  </si>
  <si>
    <t>Matt</t>
  </si>
  <si>
    <t>Murdock</t>
  </si>
  <si>
    <t>9001 Justice Road</t>
  </si>
  <si>
    <t>98053</t>
  </si>
  <si>
    <t>425-888-2235</t>
  </si>
  <si>
    <t>Frank</t>
  </si>
  <si>
    <t>Castle</t>
  </si>
  <si>
    <t>6616 Punish Ave.</t>
  </si>
  <si>
    <t>98121</t>
  </si>
  <si>
    <t>206-112-5886</t>
  </si>
  <si>
    <t>Pixel 3</t>
  </si>
  <si>
    <t>0258999542</t>
  </si>
  <si>
    <t>Ben</t>
  </si>
  <si>
    <t>Grimm</t>
  </si>
  <si>
    <t>400 Clobberin Way</t>
  </si>
  <si>
    <t>98007</t>
  </si>
  <si>
    <t>425-365-5224</t>
  </si>
  <si>
    <t>Note 4</t>
  </si>
  <si>
    <t>0458524896</t>
  </si>
  <si>
    <t>Reed</t>
  </si>
  <si>
    <t>Richards</t>
  </si>
  <si>
    <t>136 Fantastic Blvd.</t>
  </si>
  <si>
    <t>98502</t>
  </si>
  <si>
    <t>360-533-2237</t>
  </si>
  <si>
    <t>Susan</t>
  </si>
  <si>
    <t>360-248-5582</t>
  </si>
  <si>
    <t>Johnny</t>
  </si>
  <si>
    <t>Storm</t>
  </si>
  <si>
    <t>6472 Flames Road</t>
  </si>
  <si>
    <t>Kent</t>
  </si>
  <si>
    <t>98030</t>
  </si>
  <si>
    <t>253-689-5513</t>
  </si>
  <si>
    <t>Mobile Directory Number = phone number</t>
  </si>
  <si>
    <t>Mobile Identification Number = subscriber id</t>
  </si>
  <si>
    <t>International Mobile Equipemnt Identity = device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</si>
</sst>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4472C4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/>
    <xf numFmtId="49" fontId="0" fillId="0" borderId="0" xfId="0" applyNumberFormat="1"/>
    <xf numFmtId="2" fontId="0" fillId="0" borderId="0" xfId="0" applyNumberFormat="1"/>
    <xf numFmtId="49" fontId="0" fillId="2" borderId="0" xfId="0" applyNumberFormat="1" applyFill="1"/>
    <xf numFmtId="0" fontId="0" fillId="2" borderId="0" xfId="0" applyFill="1"/>
    <xf numFmtId="0" fontId="2" fillId="0" borderId="1" xfId="0" applyFont="1" applyBorder="1"/>
    <xf numFmtId="0" fontId="0" fillId="0" borderId="1" xfId="0" applyBorder="1"/>
    <xf numFmtId="0" fontId="1" fillId="0" borderId="1" xfId="0" applyFont="1" applyBorder="1"/>
    <xf numFmtId="49" fontId="0" fillId="0" borderId="1" xfId="0" applyNumberFormat="1" applyBorder="1"/>
    <xf numFmtId="49" fontId="0" fillId="2" borderId="1" xfId="0" applyNumberFormat="1" applyFill="1" applyBorder="1"/>
    <xf numFmtId="0" fontId="0" fillId="2" borderId="1" xfId="0" applyFill="1" applyBorder="1"/>
    <xf numFmtId="1" fontId="0" fillId="0" borderId="1" xfId="0" applyNumberFormat="1" applyBorder="1"/>
    <xf numFmtId="1" fontId="0" fillId="2" borderId="1" xfId="0" applyNumberFormat="1" applyFill="1" applyBorder="1"/>
    <xf numFmtId="0" fontId="2" fillId="0" borderId="2" xfId="0" applyFont="1" applyBorder="1"/>
    <xf numFmtId="0" fontId="0" fillId="0" borderId="2" xfId="0" applyBorder="1"/>
    <xf numFmtId="0" fontId="1" fillId="0" borderId="2" xfId="0" applyFont="1" applyBorder="1"/>
    <xf numFmtId="2" fontId="0" fillId="0" borderId="1" xfId="0" applyNumberFormat="1" applyBorder="1"/>
    <xf numFmtId="2" fontId="0" fillId="2" borderId="1" xfId="0" applyNumberFormat="1" applyFill="1" applyBorder="1"/>
    <xf numFmtId="0" fontId="3" fillId="0" borderId="1" xfId="0" applyFont="1" applyBorder="1"/>
    <xf numFmtId="49" fontId="4" fillId="0" borderId="1" xfId="0" applyNumberFormat="1" applyFont="1" applyBorder="1"/>
    <xf numFmtId="49" fontId="4" fillId="2" borderId="1" xfId="0" applyNumberFormat="1" applyFont="1" applyFill="1" applyBorder="1"/>
    <xf numFmtId="0" fontId="5" fillId="8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2"/>
  <sheetViews>
    <sheetView tabSelected="1" zoomScale="65" workbookViewId="0">
      <selection sqref="A1:I22"/>
    </sheetView>
  </sheetViews>
  <sheetFormatPr defaultRowHeight="14.25" x14ac:dyDescent="0.45"/>
  <cols>
    <col min="1" max="1" width="13" customWidth="1"/>
    <col min="4" max="4" width="16.6640625" customWidth="1"/>
    <col min="8" max="8" width="15.1328125" customWidth="1"/>
    <col min="9" max="9" width="10.53125" customWidth="1"/>
    <col min="12" max="12" width="26.6640625" customWidth="1"/>
    <col min="15" max="15" width="13.46484375" customWidth="1"/>
    <col min="17" max="17" width="14" customWidth="1"/>
    <col min="20" max="20" width="23" customWidth="1"/>
    <col min="29" max="29" width="15.6640625" customWidth="1"/>
    <col min="31" max="31" width="12.46484375" customWidth="1"/>
    <col min="36" max="36" width="14.6640625" customWidth="1"/>
    <col min="37" max="37" width="15.53125" customWidth="1"/>
  </cols>
  <sheetData>
    <row r="1" spans="1:41" x14ac:dyDescent="0.45">
      <c r="A1" s="23" t="s">
        <v>0</v>
      </c>
      <c r="B1" s="23"/>
      <c r="C1" s="23"/>
      <c r="D1" s="23"/>
      <c r="E1" s="23"/>
      <c r="F1" s="23"/>
      <c r="G1" s="23"/>
      <c r="H1" s="23"/>
      <c r="I1" s="23"/>
      <c r="L1" s="27" t="s">
        <v>1</v>
      </c>
      <c r="M1" s="27"/>
      <c r="N1" s="27"/>
      <c r="O1" s="27"/>
      <c r="Q1" s="24" t="s">
        <v>2</v>
      </c>
      <c r="R1" s="24"/>
      <c r="S1" s="24"/>
      <c r="T1" s="24"/>
      <c r="V1" s="25" t="s">
        <v>3</v>
      </c>
      <c r="W1" s="25"/>
      <c r="X1" s="25"/>
      <c r="Y1" s="25"/>
      <c r="Z1" s="25"/>
      <c r="AA1" s="1"/>
      <c r="AC1" s="26" t="s">
        <v>4</v>
      </c>
      <c r="AD1" s="26"/>
      <c r="AE1" s="26"/>
      <c r="AF1" s="26"/>
      <c r="AG1" s="26"/>
      <c r="AH1" s="26"/>
      <c r="AJ1" s="22" t="s">
        <v>5</v>
      </c>
      <c r="AK1" s="22"/>
      <c r="AL1" s="22"/>
      <c r="AM1" s="22"/>
    </row>
    <row r="2" spans="1:41" x14ac:dyDescent="0.45">
      <c r="A2" s="14" t="s">
        <v>6</v>
      </c>
      <c r="B2" s="15" t="s">
        <v>7</v>
      </c>
      <c r="C2" s="15" t="s">
        <v>8</v>
      </c>
      <c r="D2" s="15" t="s">
        <v>9</v>
      </c>
      <c r="E2" s="15" t="s">
        <v>10</v>
      </c>
      <c r="F2" s="15" t="s">
        <v>11</v>
      </c>
      <c r="G2" s="15" t="s">
        <v>12</v>
      </c>
      <c r="H2" s="16" t="s">
        <v>13</v>
      </c>
      <c r="I2" s="16" t="s">
        <v>14</v>
      </c>
      <c r="L2" s="14" t="s">
        <v>15</v>
      </c>
      <c r="M2" s="15" t="s">
        <v>1</v>
      </c>
      <c r="N2" s="15" t="s">
        <v>16</v>
      </c>
      <c r="O2" s="15" t="s">
        <v>17</v>
      </c>
      <c r="Q2" s="6" t="s">
        <v>13</v>
      </c>
      <c r="R2" s="7" t="s">
        <v>10</v>
      </c>
      <c r="S2" s="7" t="s">
        <v>11</v>
      </c>
      <c r="T2" s="8" t="s">
        <v>15</v>
      </c>
      <c r="V2" s="6" t="s">
        <v>14</v>
      </c>
      <c r="W2" s="7" t="s">
        <v>18</v>
      </c>
      <c r="X2" s="7" t="s">
        <v>19</v>
      </c>
      <c r="Y2" s="7" t="s">
        <v>20</v>
      </c>
      <c r="Z2" s="7" t="s">
        <v>21</v>
      </c>
      <c r="AC2" s="19" t="s">
        <v>6</v>
      </c>
      <c r="AD2" s="7" t="s">
        <v>22</v>
      </c>
      <c r="AE2" s="7" t="s">
        <v>23</v>
      </c>
      <c r="AF2" s="7" t="s">
        <v>24</v>
      </c>
      <c r="AG2" s="7" t="s">
        <v>25</v>
      </c>
      <c r="AH2" s="7" t="s">
        <v>26</v>
      </c>
      <c r="AJ2" s="19" t="s">
        <v>6</v>
      </c>
      <c r="AK2" s="7" t="s">
        <v>18</v>
      </c>
      <c r="AL2" s="7" t="s">
        <v>27</v>
      </c>
      <c r="AM2" s="7" t="s">
        <v>28</v>
      </c>
    </row>
    <row r="3" spans="1:41" x14ac:dyDescent="0.45">
      <c r="A3" s="9" t="s">
        <v>29</v>
      </c>
      <c r="B3" s="7" t="s">
        <v>30</v>
      </c>
      <c r="C3" s="7" t="s">
        <v>31</v>
      </c>
      <c r="D3" s="7" t="s">
        <v>32</v>
      </c>
      <c r="E3" s="7" t="s">
        <v>33</v>
      </c>
      <c r="F3" s="7" t="s">
        <v>34</v>
      </c>
      <c r="G3" s="7">
        <v>98121</v>
      </c>
      <c r="H3" s="7" t="s">
        <v>35</v>
      </c>
      <c r="I3" s="7" t="s">
        <v>36</v>
      </c>
      <c r="L3" s="12">
        <v>987654321987654</v>
      </c>
      <c r="M3" s="7" t="s">
        <v>37</v>
      </c>
      <c r="N3" s="7" t="s">
        <v>38</v>
      </c>
      <c r="O3" s="7">
        <v>2018</v>
      </c>
      <c r="Q3" s="7" t="s">
        <v>35</v>
      </c>
      <c r="R3" s="7" t="s">
        <v>33</v>
      </c>
      <c r="S3" s="7" t="s">
        <v>34</v>
      </c>
      <c r="T3" s="12">
        <v>765432198765432</v>
      </c>
      <c r="V3" s="7" t="s">
        <v>39</v>
      </c>
      <c r="W3" s="7" t="s">
        <v>40</v>
      </c>
      <c r="X3" s="7" t="s">
        <v>40</v>
      </c>
      <c r="Y3" s="7">
        <v>50</v>
      </c>
      <c r="Z3" s="17">
        <v>150</v>
      </c>
      <c r="AC3" s="9" t="s">
        <v>29</v>
      </c>
      <c r="AD3" s="7">
        <v>100</v>
      </c>
      <c r="AE3" s="7">
        <f>AD3*0.1941</f>
        <v>19.41</v>
      </c>
      <c r="AF3" s="7">
        <v>25</v>
      </c>
      <c r="AG3" s="7">
        <v>20</v>
      </c>
      <c r="AH3" s="7">
        <f>SUM(AD3:AG3)</f>
        <v>164.41</v>
      </c>
      <c r="AJ3" s="9" t="s">
        <v>29</v>
      </c>
      <c r="AK3" s="7">
        <v>212</v>
      </c>
      <c r="AL3" s="7">
        <v>10950</v>
      </c>
      <c r="AM3" s="7">
        <v>1533</v>
      </c>
    </row>
    <row r="4" spans="1:41" s="5" customFormat="1" x14ac:dyDescent="0.45">
      <c r="A4" s="10">
        <v>1007772121</v>
      </c>
      <c r="B4" s="11" t="s">
        <v>41</v>
      </c>
      <c r="C4" s="11" t="s">
        <v>42</v>
      </c>
      <c r="D4" s="11" t="s">
        <v>43</v>
      </c>
      <c r="E4" s="11" t="s">
        <v>44</v>
      </c>
      <c r="F4" s="11" t="s">
        <v>34</v>
      </c>
      <c r="G4" s="11">
        <v>99223</v>
      </c>
      <c r="H4" s="11" t="s">
        <v>45</v>
      </c>
      <c r="I4" s="11" t="s">
        <v>46</v>
      </c>
      <c r="L4" s="13">
        <v>876543219876543</v>
      </c>
      <c r="M4" s="11" t="s">
        <v>47</v>
      </c>
      <c r="N4" s="11" t="s">
        <v>38</v>
      </c>
      <c r="O4" s="11">
        <v>2017</v>
      </c>
      <c r="Q4" s="11" t="s">
        <v>45</v>
      </c>
      <c r="R4" s="11" t="s">
        <v>44</v>
      </c>
      <c r="S4" s="11" t="s">
        <v>34</v>
      </c>
      <c r="T4" s="13">
        <v>219876543219876</v>
      </c>
      <c r="V4" s="11" t="s">
        <v>48</v>
      </c>
      <c r="W4" s="11" t="s">
        <v>40</v>
      </c>
      <c r="X4" s="11" t="s">
        <v>40</v>
      </c>
      <c r="Y4" s="11">
        <v>25</v>
      </c>
      <c r="Z4" s="18">
        <v>125</v>
      </c>
      <c r="AC4" s="10">
        <v>1007772121</v>
      </c>
      <c r="AD4" s="11">
        <v>85</v>
      </c>
      <c r="AE4" s="11">
        <f t="shared" ref="AE4:AE12" si="0">AD4*0.1941</f>
        <v>16.4985</v>
      </c>
      <c r="AF4" s="11">
        <v>0</v>
      </c>
      <c r="AG4" s="11">
        <v>0</v>
      </c>
      <c r="AH4" s="11">
        <f t="shared" ref="AH4:AH12" si="1">SUM(AD4:AG4)</f>
        <v>101.49850000000001</v>
      </c>
      <c r="AJ4" s="10">
        <v>1007772121</v>
      </c>
      <c r="AK4" s="11">
        <v>78</v>
      </c>
      <c r="AL4" s="11">
        <v>25352</v>
      </c>
      <c r="AM4" s="11">
        <v>20159</v>
      </c>
    </row>
    <row r="5" spans="1:41" x14ac:dyDescent="0.45">
      <c r="A5" s="9">
        <v>2568884578</v>
      </c>
      <c r="B5" s="7" t="s">
        <v>49</v>
      </c>
      <c r="C5" s="7" t="s">
        <v>50</v>
      </c>
      <c r="D5" s="7" t="s">
        <v>51</v>
      </c>
      <c r="E5" s="7" t="s">
        <v>33</v>
      </c>
      <c r="F5" s="7" t="s">
        <v>34</v>
      </c>
      <c r="G5" s="7">
        <v>98107</v>
      </c>
      <c r="H5" s="7" t="s">
        <v>52</v>
      </c>
      <c r="I5" s="7" t="s">
        <v>48</v>
      </c>
      <c r="L5" s="12">
        <v>765432198765432</v>
      </c>
      <c r="M5" s="7" t="s">
        <v>53</v>
      </c>
      <c r="N5" s="7" t="s">
        <v>54</v>
      </c>
      <c r="O5" s="7">
        <v>2019</v>
      </c>
      <c r="Q5" s="7" t="s">
        <v>52</v>
      </c>
      <c r="R5" s="7" t="s">
        <v>33</v>
      </c>
      <c r="S5" s="7" t="s">
        <v>34</v>
      </c>
      <c r="T5" s="12">
        <v>741852963741852</v>
      </c>
      <c r="V5" s="7" t="s">
        <v>36</v>
      </c>
      <c r="W5" s="7" t="s">
        <v>40</v>
      </c>
      <c r="X5" s="7" t="s">
        <v>40</v>
      </c>
      <c r="Y5" s="7">
        <v>10</v>
      </c>
      <c r="Z5" s="17">
        <v>100</v>
      </c>
      <c r="AC5" s="9">
        <v>2568884578</v>
      </c>
      <c r="AD5" s="7">
        <v>125</v>
      </c>
      <c r="AE5" s="7">
        <f t="shared" si="0"/>
        <v>24.262499999999999</v>
      </c>
      <c r="AF5" s="7">
        <v>0</v>
      </c>
      <c r="AG5" s="7">
        <v>0</v>
      </c>
      <c r="AH5" s="7">
        <f t="shared" si="1"/>
        <v>149.26249999999999</v>
      </c>
      <c r="AJ5" s="9">
        <v>2568884578</v>
      </c>
      <c r="AK5" s="7">
        <v>155</v>
      </c>
      <c r="AL5" s="7">
        <v>1221</v>
      </c>
      <c r="AM5" s="7">
        <v>12335</v>
      </c>
    </row>
    <row r="6" spans="1:41" x14ac:dyDescent="0.45">
      <c r="A6" s="9">
        <v>3596687555</v>
      </c>
      <c r="B6" s="7" t="s">
        <v>55</v>
      </c>
      <c r="C6" s="7" t="s">
        <v>56</v>
      </c>
      <c r="D6" s="7" t="s">
        <v>57</v>
      </c>
      <c r="E6" s="7" t="s">
        <v>58</v>
      </c>
      <c r="F6" s="7" t="s">
        <v>34</v>
      </c>
      <c r="G6" s="7">
        <v>98403</v>
      </c>
      <c r="H6" s="7" t="s">
        <v>59</v>
      </c>
      <c r="I6" s="7" t="s">
        <v>60</v>
      </c>
      <c r="L6" s="12">
        <v>654321987654321</v>
      </c>
      <c r="M6" s="7" t="s">
        <v>37</v>
      </c>
      <c r="N6" s="7" t="s">
        <v>38</v>
      </c>
      <c r="O6" s="7">
        <v>2018</v>
      </c>
      <c r="Q6" s="7" t="s">
        <v>59</v>
      </c>
      <c r="R6" s="7" t="s">
        <v>58</v>
      </c>
      <c r="S6" s="7" t="s">
        <v>34</v>
      </c>
      <c r="T6" s="12">
        <v>987654321987654</v>
      </c>
      <c r="V6" s="7" t="s">
        <v>46</v>
      </c>
      <c r="W6" s="7" t="s">
        <v>40</v>
      </c>
      <c r="X6" s="7">
        <v>50</v>
      </c>
      <c r="Y6" s="7" t="s">
        <v>61</v>
      </c>
      <c r="Z6" s="17">
        <v>85</v>
      </c>
      <c r="AC6" s="9">
        <v>3596687555</v>
      </c>
      <c r="AD6" s="7">
        <v>40</v>
      </c>
      <c r="AE6" s="7">
        <f t="shared" si="0"/>
        <v>7.7639999999999993</v>
      </c>
      <c r="AF6" s="7">
        <v>20</v>
      </c>
      <c r="AG6" s="7">
        <v>20</v>
      </c>
      <c r="AH6" s="7">
        <f t="shared" si="1"/>
        <v>87.763999999999996</v>
      </c>
      <c r="AJ6" s="9">
        <v>3596687555</v>
      </c>
      <c r="AK6" s="7">
        <v>359</v>
      </c>
      <c r="AL6" s="7">
        <v>1912</v>
      </c>
      <c r="AM6" s="7">
        <v>15332</v>
      </c>
    </row>
    <row r="7" spans="1:41" x14ac:dyDescent="0.45">
      <c r="A7" s="9">
        <v>4491200222</v>
      </c>
      <c r="B7" s="7" t="s">
        <v>62</v>
      </c>
      <c r="C7" s="7" t="s">
        <v>63</v>
      </c>
      <c r="D7" s="7" t="s">
        <v>64</v>
      </c>
      <c r="E7" s="7" t="s">
        <v>33</v>
      </c>
      <c r="F7" s="7" t="s">
        <v>34</v>
      </c>
      <c r="G7" s="7">
        <v>98121</v>
      </c>
      <c r="H7" s="7" t="s">
        <v>65</v>
      </c>
      <c r="I7" s="7" t="s">
        <v>66</v>
      </c>
      <c r="L7" s="12">
        <v>543219876543219</v>
      </c>
      <c r="M7" s="7" t="s">
        <v>67</v>
      </c>
      <c r="N7" s="7" t="s">
        <v>38</v>
      </c>
      <c r="O7" s="7">
        <v>2015</v>
      </c>
      <c r="Q7" s="7" t="s">
        <v>65</v>
      </c>
      <c r="R7" s="7" t="s">
        <v>33</v>
      </c>
      <c r="S7" s="7" t="s">
        <v>34</v>
      </c>
      <c r="T7" s="12">
        <v>654321987654321</v>
      </c>
      <c r="V7" s="7" t="s">
        <v>66</v>
      </c>
      <c r="W7" s="7" t="s">
        <v>40</v>
      </c>
      <c r="X7" s="7">
        <v>25</v>
      </c>
      <c r="Y7" s="7" t="s">
        <v>61</v>
      </c>
      <c r="Z7" s="17">
        <v>65</v>
      </c>
      <c r="AC7" s="9">
        <v>4491200222</v>
      </c>
      <c r="AD7" s="7">
        <v>65</v>
      </c>
      <c r="AE7" s="7">
        <f t="shared" si="0"/>
        <v>12.6165</v>
      </c>
      <c r="AF7" s="7">
        <v>15</v>
      </c>
      <c r="AG7" s="7">
        <v>20</v>
      </c>
      <c r="AH7" s="7">
        <f t="shared" si="1"/>
        <v>112.6165</v>
      </c>
      <c r="AJ7" s="9">
        <v>4491200222</v>
      </c>
      <c r="AK7" s="7">
        <v>101</v>
      </c>
      <c r="AL7" s="7">
        <v>21052</v>
      </c>
      <c r="AM7" s="7">
        <v>7596</v>
      </c>
    </row>
    <row r="8" spans="1:41" x14ac:dyDescent="0.45">
      <c r="A8" s="9">
        <v>5996582255</v>
      </c>
      <c r="B8" s="7" t="s">
        <v>68</v>
      </c>
      <c r="C8" s="7" t="s">
        <v>69</v>
      </c>
      <c r="D8" s="7" t="s">
        <v>70</v>
      </c>
      <c r="E8" s="7" t="s">
        <v>71</v>
      </c>
      <c r="F8" s="7" t="s">
        <v>34</v>
      </c>
      <c r="G8" s="7">
        <v>98504</v>
      </c>
      <c r="H8" s="7" t="s">
        <v>72</v>
      </c>
      <c r="I8" s="7" t="s">
        <v>73</v>
      </c>
      <c r="L8" s="12">
        <v>432198765432198</v>
      </c>
      <c r="M8" s="7" t="s">
        <v>74</v>
      </c>
      <c r="N8" s="7" t="s">
        <v>38</v>
      </c>
      <c r="O8" s="7">
        <v>2017</v>
      </c>
      <c r="Q8" s="7" t="s">
        <v>72</v>
      </c>
      <c r="R8" s="7" t="s">
        <v>71</v>
      </c>
      <c r="S8" s="7" t="s">
        <v>34</v>
      </c>
      <c r="T8" s="12">
        <v>219876543219876</v>
      </c>
      <c r="V8" s="7" t="s">
        <v>73</v>
      </c>
      <c r="W8" s="7" t="s">
        <v>40</v>
      </c>
      <c r="X8" s="7">
        <v>10</v>
      </c>
      <c r="Y8" s="7" t="s">
        <v>61</v>
      </c>
      <c r="Z8" s="17">
        <v>50</v>
      </c>
      <c r="AC8" s="9">
        <v>5996582255</v>
      </c>
      <c r="AD8" s="7">
        <v>50</v>
      </c>
      <c r="AE8" s="7">
        <f t="shared" si="0"/>
        <v>9.7050000000000001</v>
      </c>
      <c r="AF8" s="7">
        <v>25</v>
      </c>
      <c r="AG8" s="7">
        <v>20</v>
      </c>
      <c r="AH8" s="7">
        <f t="shared" si="1"/>
        <v>104.705</v>
      </c>
      <c r="AJ8" s="9">
        <v>5996582255</v>
      </c>
      <c r="AK8" s="7">
        <v>855</v>
      </c>
      <c r="AL8" s="7">
        <v>10000</v>
      </c>
      <c r="AM8" s="7">
        <v>10121</v>
      </c>
    </row>
    <row r="9" spans="1:41" x14ac:dyDescent="0.45">
      <c r="A9" s="9">
        <v>6806963511</v>
      </c>
      <c r="B9" s="7" t="s">
        <v>75</v>
      </c>
      <c r="C9" s="7" t="s">
        <v>76</v>
      </c>
      <c r="D9" s="7" t="s">
        <v>77</v>
      </c>
      <c r="E9" s="7" t="s">
        <v>44</v>
      </c>
      <c r="F9" s="7" t="s">
        <v>34</v>
      </c>
      <c r="G9" s="7">
        <v>99201</v>
      </c>
      <c r="H9" s="7" t="s">
        <v>78</v>
      </c>
      <c r="I9" s="7" t="s">
        <v>36</v>
      </c>
      <c r="L9" s="12">
        <v>321987654321987</v>
      </c>
      <c r="M9" s="7" t="s">
        <v>79</v>
      </c>
      <c r="N9" s="7" t="s">
        <v>54</v>
      </c>
      <c r="O9" s="7">
        <v>2017</v>
      </c>
      <c r="Q9" s="7" t="s">
        <v>78</v>
      </c>
      <c r="R9" s="7" t="s">
        <v>44</v>
      </c>
      <c r="S9" s="7" t="s">
        <v>34</v>
      </c>
      <c r="T9" s="12">
        <v>432198765432198</v>
      </c>
      <c r="V9" s="7" t="s">
        <v>60</v>
      </c>
      <c r="W9" s="7" t="s">
        <v>40</v>
      </c>
      <c r="X9" s="7">
        <v>2</v>
      </c>
      <c r="Y9" s="7" t="s">
        <v>61</v>
      </c>
      <c r="Z9" s="17">
        <v>40</v>
      </c>
      <c r="AC9" s="9">
        <v>6806963511</v>
      </c>
      <c r="AD9" s="7">
        <v>100</v>
      </c>
      <c r="AE9" s="7">
        <f t="shared" si="0"/>
        <v>19.41</v>
      </c>
      <c r="AF9" s="7">
        <v>0</v>
      </c>
      <c r="AG9" s="7">
        <v>20</v>
      </c>
      <c r="AH9" s="7">
        <f t="shared" si="1"/>
        <v>139.41</v>
      </c>
      <c r="AJ9" s="9">
        <v>6806963511</v>
      </c>
      <c r="AK9" s="7">
        <v>715</v>
      </c>
      <c r="AL9" s="7">
        <v>11256</v>
      </c>
      <c r="AM9" s="7">
        <v>9663</v>
      </c>
    </row>
    <row r="10" spans="1:41" x14ac:dyDescent="0.45">
      <c r="A10" s="9">
        <v>7995551212</v>
      </c>
      <c r="B10" s="7" t="s">
        <v>80</v>
      </c>
      <c r="C10" s="7" t="s">
        <v>81</v>
      </c>
      <c r="D10" s="7" t="s">
        <v>82</v>
      </c>
      <c r="E10" s="7" t="s">
        <v>83</v>
      </c>
      <c r="F10" s="7" t="s">
        <v>34</v>
      </c>
      <c r="G10" s="7">
        <v>98206</v>
      </c>
      <c r="H10" s="7" t="s">
        <v>84</v>
      </c>
      <c r="I10" s="7" t="s">
        <v>39</v>
      </c>
      <c r="L10" s="12">
        <v>219876543219876</v>
      </c>
      <c r="M10" s="7" t="s">
        <v>53</v>
      </c>
      <c r="N10" s="7" t="s">
        <v>54</v>
      </c>
      <c r="O10" s="7">
        <v>2019</v>
      </c>
      <c r="Q10" s="7" t="s">
        <v>84</v>
      </c>
      <c r="R10" s="7" t="s">
        <v>83</v>
      </c>
      <c r="S10" s="7" t="s">
        <v>34</v>
      </c>
      <c r="T10" s="12">
        <v>876543219876543</v>
      </c>
      <c r="AC10" s="9">
        <v>7995551212</v>
      </c>
      <c r="AD10" s="7">
        <v>150</v>
      </c>
      <c r="AE10" s="7">
        <f t="shared" si="0"/>
        <v>29.114999999999998</v>
      </c>
      <c r="AF10" s="7">
        <v>0</v>
      </c>
      <c r="AG10" s="7">
        <v>0</v>
      </c>
      <c r="AH10" s="7">
        <f t="shared" si="1"/>
        <v>179.11500000000001</v>
      </c>
      <c r="AJ10" s="9">
        <v>7995551212</v>
      </c>
      <c r="AK10" s="7">
        <v>311</v>
      </c>
      <c r="AL10" s="7">
        <v>25332</v>
      </c>
      <c r="AM10" s="7">
        <v>98254</v>
      </c>
    </row>
    <row r="11" spans="1:41" x14ac:dyDescent="0.45">
      <c r="A11" s="9">
        <v>8546589922</v>
      </c>
      <c r="B11" s="7" t="s">
        <v>85</v>
      </c>
      <c r="C11" s="7" t="s">
        <v>86</v>
      </c>
      <c r="D11" s="7" t="s">
        <v>87</v>
      </c>
      <c r="E11" s="7" t="s">
        <v>88</v>
      </c>
      <c r="F11" s="7" t="s">
        <v>34</v>
      </c>
      <c r="G11" s="7">
        <v>98052</v>
      </c>
      <c r="H11" s="7" t="s">
        <v>89</v>
      </c>
      <c r="I11" s="7" t="s">
        <v>39</v>
      </c>
      <c r="L11" s="12">
        <v>198765432198765</v>
      </c>
      <c r="M11" s="7" t="s">
        <v>90</v>
      </c>
      <c r="N11" s="7" t="s">
        <v>38</v>
      </c>
      <c r="O11" s="7">
        <v>2019</v>
      </c>
      <c r="Q11" s="7" t="s">
        <v>89</v>
      </c>
      <c r="R11" s="7" t="s">
        <v>88</v>
      </c>
      <c r="S11" s="7" t="s">
        <v>34</v>
      </c>
      <c r="T11" s="12">
        <v>198765432198765</v>
      </c>
      <c r="AC11" s="9">
        <v>8546589922</v>
      </c>
      <c r="AD11" s="7">
        <v>150</v>
      </c>
      <c r="AE11" s="7">
        <f t="shared" si="0"/>
        <v>29.114999999999998</v>
      </c>
      <c r="AF11" s="7">
        <v>20</v>
      </c>
      <c r="AG11" s="7">
        <v>20</v>
      </c>
      <c r="AH11" s="7">
        <f t="shared" si="1"/>
        <v>219.11500000000001</v>
      </c>
      <c r="AJ11" s="9">
        <v>8546589922</v>
      </c>
      <c r="AK11" s="7">
        <v>257</v>
      </c>
      <c r="AL11" s="7">
        <v>7259</v>
      </c>
      <c r="AM11" s="7">
        <v>12369</v>
      </c>
    </row>
    <row r="12" spans="1:41" x14ac:dyDescent="0.45">
      <c r="A12" s="9">
        <v>9112526993</v>
      </c>
      <c r="B12" s="7" t="s">
        <v>91</v>
      </c>
      <c r="C12" s="7" t="s">
        <v>92</v>
      </c>
      <c r="D12" s="7" t="s">
        <v>93</v>
      </c>
      <c r="E12" s="7" t="s">
        <v>94</v>
      </c>
      <c r="F12" s="7" t="s">
        <v>34</v>
      </c>
      <c r="G12" s="7">
        <v>98072</v>
      </c>
      <c r="H12" s="7" t="s">
        <v>95</v>
      </c>
      <c r="I12" s="7" t="s">
        <v>39</v>
      </c>
      <c r="L12" s="12">
        <v>741852963741852</v>
      </c>
      <c r="M12" s="7" t="s">
        <v>96</v>
      </c>
      <c r="N12" s="7" t="s">
        <v>38</v>
      </c>
      <c r="O12" s="7">
        <v>2019</v>
      </c>
      <c r="Q12" s="7" t="s">
        <v>95</v>
      </c>
      <c r="R12" s="7" t="s">
        <v>94</v>
      </c>
      <c r="S12" s="7" t="s">
        <v>34</v>
      </c>
      <c r="T12" s="12">
        <v>321987654321987</v>
      </c>
      <c r="AC12" s="9">
        <v>9112526993</v>
      </c>
      <c r="AD12" s="7">
        <v>150</v>
      </c>
      <c r="AE12" s="7">
        <f t="shared" si="0"/>
        <v>29.114999999999998</v>
      </c>
      <c r="AF12" s="7">
        <v>25</v>
      </c>
      <c r="AG12" s="7">
        <v>0</v>
      </c>
      <c r="AH12" s="7">
        <f t="shared" si="1"/>
        <v>204.11500000000001</v>
      </c>
      <c r="AJ12" s="9">
        <v>9112526993</v>
      </c>
      <c r="AK12" s="7">
        <v>125</v>
      </c>
      <c r="AL12" s="7">
        <v>52669</v>
      </c>
      <c r="AM12" s="7">
        <v>1752</v>
      </c>
    </row>
    <row r="13" spans="1:41" s="5" customFormat="1" x14ac:dyDescent="0.45">
      <c r="A13" s="10">
        <v>5511523489</v>
      </c>
      <c r="B13" s="10" t="s">
        <v>97</v>
      </c>
      <c r="C13" s="10" t="s">
        <v>98</v>
      </c>
      <c r="D13" s="10" t="s">
        <v>99</v>
      </c>
      <c r="E13" s="10" t="s">
        <v>71</v>
      </c>
      <c r="F13" s="11" t="s">
        <v>34</v>
      </c>
      <c r="G13" s="10" t="s">
        <v>100</v>
      </c>
      <c r="H13" s="10" t="s">
        <v>101</v>
      </c>
      <c r="I13" s="10" t="s">
        <v>46</v>
      </c>
      <c r="L13" s="13">
        <v>325482245932562</v>
      </c>
      <c r="M13" s="11" t="s">
        <v>102</v>
      </c>
      <c r="N13" s="11" t="s">
        <v>38</v>
      </c>
      <c r="O13" s="11">
        <v>2019</v>
      </c>
      <c r="Q13" s="10" t="s">
        <v>101</v>
      </c>
      <c r="R13" s="10" t="s">
        <v>71</v>
      </c>
      <c r="S13" s="11" t="s">
        <v>34</v>
      </c>
      <c r="T13" s="13">
        <v>325482245932562</v>
      </c>
      <c r="AC13" s="10">
        <v>5511523489</v>
      </c>
      <c r="AD13" s="11">
        <v>85</v>
      </c>
      <c r="AE13" s="18">
        <f>AD13*0.1941</f>
        <v>16.4985</v>
      </c>
      <c r="AF13" s="11">
        <v>20</v>
      </c>
      <c r="AG13" s="11">
        <v>20</v>
      </c>
      <c r="AH13" s="18">
        <f>SUM(AD13:AG13)</f>
        <v>141.49850000000001</v>
      </c>
      <c r="AJ13" s="10">
        <v>5511523489</v>
      </c>
      <c r="AK13" s="11">
        <v>250</v>
      </c>
      <c r="AL13" s="11">
        <v>25003</v>
      </c>
      <c r="AM13" s="11">
        <v>63352</v>
      </c>
    </row>
    <row r="14" spans="1:41" s="5" customFormat="1" x14ac:dyDescent="0.45">
      <c r="A14" s="10">
        <v>5284865985</v>
      </c>
      <c r="B14" s="10" t="s">
        <v>103</v>
      </c>
      <c r="C14" s="10" t="s">
        <v>104</v>
      </c>
      <c r="D14" s="10" t="s">
        <v>105</v>
      </c>
      <c r="E14" s="10" t="s">
        <v>83</v>
      </c>
      <c r="F14" s="11" t="s">
        <v>34</v>
      </c>
      <c r="G14" s="10" t="s">
        <v>106</v>
      </c>
      <c r="H14" s="10" t="s">
        <v>107</v>
      </c>
      <c r="I14" s="10" t="s">
        <v>46</v>
      </c>
      <c r="L14" s="13">
        <v>236588234658259</v>
      </c>
      <c r="M14" s="11" t="s">
        <v>108</v>
      </c>
      <c r="N14" s="11" t="s">
        <v>38</v>
      </c>
      <c r="O14" s="11">
        <v>2016</v>
      </c>
      <c r="Q14" s="10" t="s">
        <v>107</v>
      </c>
      <c r="R14" s="10" t="s">
        <v>83</v>
      </c>
      <c r="S14" s="11" t="s">
        <v>34</v>
      </c>
      <c r="T14" s="13">
        <v>236588234658259</v>
      </c>
      <c r="AB14" s="4"/>
      <c r="AC14" s="10">
        <v>5284865985</v>
      </c>
      <c r="AD14" s="11">
        <v>85</v>
      </c>
      <c r="AE14" s="18">
        <f t="shared" ref="AE14:AE22" si="2">AD14*0.1941</f>
        <v>16.4985</v>
      </c>
      <c r="AF14" s="11">
        <v>0</v>
      </c>
      <c r="AG14" s="11">
        <v>20</v>
      </c>
      <c r="AH14" s="18">
        <f t="shared" ref="AH14:AH22" si="3">SUM(AD14:AG14)</f>
        <v>121.49850000000001</v>
      </c>
      <c r="AJ14" s="10">
        <v>5284865985</v>
      </c>
      <c r="AK14" s="11">
        <v>125</v>
      </c>
      <c r="AL14" s="11">
        <v>21563</v>
      </c>
      <c r="AM14" s="11">
        <v>3252</v>
      </c>
      <c r="AO14" s="4"/>
    </row>
    <row r="15" spans="1:41" x14ac:dyDescent="0.45">
      <c r="A15" s="9">
        <v>2345824215</v>
      </c>
      <c r="B15" s="9" t="s">
        <v>109</v>
      </c>
      <c r="C15" s="9" t="s">
        <v>110</v>
      </c>
      <c r="D15" s="9" t="s">
        <v>111</v>
      </c>
      <c r="E15" s="9" t="s">
        <v>33</v>
      </c>
      <c r="F15" s="7" t="s">
        <v>34</v>
      </c>
      <c r="G15" s="9" t="s">
        <v>112</v>
      </c>
      <c r="H15" s="9" t="s">
        <v>113</v>
      </c>
      <c r="I15" s="9" t="s">
        <v>66</v>
      </c>
      <c r="L15" s="12">
        <v>214478455473562</v>
      </c>
      <c r="M15" s="7" t="s">
        <v>79</v>
      </c>
      <c r="N15" s="7" t="s">
        <v>54</v>
      </c>
      <c r="O15" s="7">
        <v>2017</v>
      </c>
      <c r="Q15" s="9" t="s">
        <v>113</v>
      </c>
      <c r="R15" s="9" t="s">
        <v>33</v>
      </c>
      <c r="S15" s="7" t="s">
        <v>34</v>
      </c>
      <c r="T15" s="12">
        <v>214478455473562</v>
      </c>
      <c r="AB15" s="2"/>
      <c r="AC15" s="9">
        <v>2345824215</v>
      </c>
      <c r="AD15" s="7">
        <v>65</v>
      </c>
      <c r="AE15" s="17">
        <f t="shared" si="2"/>
        <v>12.6165</v>
      </c>
      <c r="AF15" s="7">
        <v>0</v>
      </c>
      <c r="AG15" s="7">
        <v>20</v>
      </c>
      <c r="AH15" s="17">
        <f t="shared" si="3"/>
        <v>97.616500000000002</v>
      </c>
      <c r="AJ15" s="9">
        <v>2345824215</v>
      </c>
      <c r="AK15" s="7">
        <v>320</v>
      </c>
      <c r="AL15" s="7">
        <v>10256</v>
      </c>
      <c r="AM15" s="7">
        <v>8449</v>
      </c>
      <c r="AO15" s="2"/>
    </row>
    <row r="16" spans="1:41" x14ac:dyDescent="0.45">
      <c r="A16" s="9">
        <v>6582455428</v>
      </c>
      <c r="B16" s="9" t="s">
        <v>114</v>
      </c>
      <c r="C16" s="9" t="s">
        <v>115</v>
      </c>
      <c r="D16" s="9" t="s">
        <v>116</v>
      </c>
      <c r="E16" s="9" t="s">
        <v>117</v>
      </c>
      <c r="F16" s="7" t="s">
        <v>34</v>
      </c>
      <c r="G16" s="9" t="s">
        <v>118</v>
      </c>
      <c r="H16" s="9" t="s">
        <v>119</v>
      </c>
      <c r="I16" s="9" t="s">
        <v>73</v>
      </c>
      <c r="L16" s="12">
        <v>125447822596485</v>
      </c>
      <c r="M16" s="7" t="s">
        <v>79</v>
      </c>
      <c r="N16" s="7" t="s">
        <v>54</v>
      </c>
      <c r="O16" s="7">
        <v>2017</v>
      </c>
      <c r="Q16" s="9" t="s">
        <v>119</v>
      </c>
      <c r="R16" s="9" t="s">
        <v>117</v>
      </c>
      <c r="S16" s="7" t="s">
        <v>34</v>
      </c>
      <c r="T16" s="12">
        <v>125447822596485</v>
      </c>
      <c r="AB16" s="2"/>
      <c r="AC16" s="20">
        <v>6582455428</v>
      </c>
      <c r="AD16" s="7">
        <v>50</v>
      </c>
      <c r="AE16" s="17">
        <f t="shared" si="2"/>
        <v>9.7050000000000001</v>
      </c>
      <c r="AF16" s="7">
        <v>15</v>
      </c>
      <c r="AG16" s="7">
        <v>0</v>
      </c>
      <c r="AH16" s="17">
        <f t="shared" si="3"/>
        <v>74.704999999999998</v>
      </c>
      <c r="AJ16" s="9">
        <v>6582455428</v>
      </c>
      <c r="AK16" s="7">
        <v>112</v>
      </c>
      <c r="AL16" s="7">
        <v>12356</v>
      </c>
      <c r="AM16" s="7">
        <v>12452</v>
      </c>
      <c r="AO16" s="2"/>
    </row>
    <row r="17" spans="1:41" x14ac:dyDescent="0.45">
      <c r="A17" s="9">
        <v>5322487122</v>
      </c>
      <c r="B17" s="9" t="s">
        <v>120</v>
      </c>
      <c r="C17" s="9" t="s">
        <v>121</v>
      </c>
      <c r="D17" s="9" t="s">
        <v>122</v>
      </c>
      <c r="E17" s="9" t="s">
        <v>88</v>
      </c>
      <c r="F17" s="7" t="s">
        <v>34</v>
      </c>
      <c r="G17" s="9" t="s">
        <v>123</v>
      </c>
      <c r="H17" s="9" t="s">
        <v>124</v>
      </c>
      <c r="I17" s="9" t="s">
        <v>36</v>
      </c>
      <c r="L17" s="12">
        <v>335117528865832</v>
      </c>
      <c r="M17" s="7" t="s">
        <v>47</v>
      </c>
      <c r="N17" s="7" t="s">
        <v>38</v>
      </c>
      <c r="O17" s="7">
        <v>2017</v>
      </c>
      <c r="Q17" s="9" t="s">
        <v>124</v>
      </c>
      <c r="R17" s="9" t="s">
        <v>88</v>
      </c>
      <c r="S17" s="7" t="s">
        <v>34</v>
      </c>
      <c r="T17" s="12">
        <v>335117528865832</v>
      </c>
      <c r="AB17" s="2"/>
      <c r="AC17" s="9">
        <v>5322487122</v>
      </c>
      <c r="AD17" s="7">
        <v>100</v>
      </c>
      <c r="AE17" s="17">
        <f t="shared" si="2"/>
        <v>19.41</v>
      </c>
      <c r="AF17" s="7">
        <v>20</v>
      </c>
      <c r="AG17" s="7">
        <v>20</v>
      </c>
      <c r="AH17" s="17">
        <f t="shared" si="3"/>
        <v>159.41</v>
      </c>
      <c r="AJ17" s="9">
        <v>5322487122</v>
      </c>
      <c r="AK17" s="7">
        <v>288</v>
      </c>
      <c r="AL17" s="7">
        <v>12568</v>
      </c>
      <c r="AM17" s="7">
        <v>15236</v>
      </c>
      <c r="AO17" s="2"/>
    </row>
    <row r="18" spans="1:41" x14ac:dyDescent="0.45">
      <c r="A18" s="9">
        <v>1287548752</v>
      </c>
      <c r="B18" s="9" t="s">
        <v>125</v>
      </c>
      <c r="C18" s="9" t="s">
        <v>126</v>
      </c>
      <c r="D18" s="9" t="s">
        <v>127</v>
      </c>
      <c r="E18" s="9" t="s">
        <v>33</v>
      </c>
      <c r="F18" s="7" t="s">
        <v>34</v>
      </c>
      <c r="G18" s="9" t="s">
        <v>128</v>
      </c>
      <c r="H18" s="9" t="s">
        <v>129</v>
      </c>
      <c r="I18" s="9" t="s">
        <v>39</v>
      </c>
      <c r="L18" s="12">
        <v>965587445826532</v>
      </c>
      <c r="M18" s="7" t="s">
        <v>130</v>
      </c>
      <c r="N18" s="7" t="s">
        <v>38</v>
      </c>
      <c r="O18" s="7">
        <v>2018</v>
      </c>
      <c r="Q18" s="9" t="s">
        <v>129</v>
      </c>
      <c r="R18" s="9" t="s">
        <v>33</v>
      </c>
      <c r="S18" s="7" t="s">
        <v>34</v>
      </c>
      <c r="T18" s="12">
        <v>965587445826532</v>
      </c>
      <c r="AB18" s="2"/>
      <c r="AC18" s="9">
        <v>1287548752</v>
      </c>
      <c r="AD18" s="7">
        <v>150</v>
      </c>
      <c r="AE18" s="17">
        <f t="shared" si="2"/>
        <v>29.114999999999998</v>
      </c>
      <c r="AF18" s="7">
        <v>25</v>
      </c>
      <c r="AG18" s="7">
        <v>20</v>
      </c>
      <c r="AH18" s="17">
        <f t="shared" si="3"/>
        <v>224.11500000000001</v>
      </c>
      <c r="AJ18" s="9">
        <v>1287548752</v>
      </c>
      <c r="AK18" s="7">
        <v>702</v>
      </c>
      <c r="AL18" s="7">
        <v>10235</v>
      </c>
      <c r="AM18" s="7">
        <v>22542</v>
      </c>
      <c r="AO18" s="2"/>
    </row>
    <row r="19" spans="1:41" s="5" customFormat="1" x14ac:dyDescent="0.45">
      <c r="A19" s="10" t="s">
        <v>131</v>
      </c>
      <c r="B19" s="10" t="s">
        <v>132</v>
      </c>
      <c r="C19" s="10" t="s">
        <v>133</v>
      </c>
      <c r="D19" s="10" t="s">
        <v>134</v>
      </c>
      <c r="E19" s="10" t="s">
        <v>117</v>
      </c>
      <c r="F19" s="11" t="s">
        <v>34</v>
      </c>
      <c r="G19" s="10" t="s">
        <v>135</v>
      </c>
      <c r="H19" s="10" t="s">
        <v>136</v>
      </c>
      <c r="I19" s="10" t="s">
        <v>46</v>
      </c>
      <c r="L19" s="13">
        <v>754485563245845</v>
      </c>
      <c r="M19" s="11" t="s">
        <v>137</v>
      </c>
      <c r="N19" s="11" t="s">
        <v>38</v>
      </c>
      <c r="O19" s="11">
        <v>2014</v>
      </c>
      <c r="Q19" s="10" t="s">
        <v>136</v>
      </c>
      <c r="R19" s="10" t="s">
        <v>117</v>
      </c>
      <c r="S19" s="11" t="s">
        <v>34</v>
      </c>
      <c r="T19" s="13">
        <v>754485563245845</v>
      </c>
      <c r="AB19" s="4"/>
      <c r="AC19" s="21" t="s">
        <v>131</v>
      </c>
      <c r="AD19" s="11">
        <v>85</v>
      </c>
      <c r="AE19" s="18">
        <f t="shared" si="2"/>
        <v>16.4985</v>
      </c>
      <c r="AF19" s="11">
        <v>10</v>
      </c>
      <c r="AG19" s="11">
        <v>20</v>
      </c>
      <c r="AH19" s="18">
        <f t="shared" si="3"/>
        <v>131.49850000000001</v>
      </c>
      <c r="AJ19" s="10" t="s">
        <v>131</v>
      </c>
      <c r="AK19" s="11">
        <v>533</v>
      </c>
      <c r="AL19" s="11">
        <v>52339</v>
      </c>
      <c r="AM19" s="11">
        <v>21332</v>
      </c>
      <c r="AO19" s="4"/>
    </row>
    <row r="20" spans="1:41" x14ac:dyDescent="0.45">
      <c r="A20" s="9" t="s">
        <v>138</v>
      </c>
      <c r="B20" s="9" t="s">
        <v>139</v>
      </c>
      <c r="C20" s="9" t="s">
        <v>140</v>
      </c>
      <c r="D20" s="9" t="s">
        <v>141</v>
      </c>
      <c r="E20" s="9" t="s">
        <v>71</v>
      </c>
      <c r="F20" s="7" t="s">
        <v>34</v>
      </c>
      <c r="G20" s="9" t="s">
        <v>142</v>
      </c>
      <c r="H20" s="9" t="s">
        <v>143</v>
      </c>
      <c r="I20" s="9" t="s">
        <v>36</v>
      </c>
      <c r="L20" s="12">
        <v>236045802560580</v>
      </c>
      <c r="M20" s="7" t="s">
        <v>53</v>
      </c>
      <c r="N20" s="7" t="s">
        <v>54</v>
      </c>
      <c r="O20" s="7">
        <v>2019</v>
      </c>
      <c r="Q20" s="9" t="s">
        <v>143</v>
      </c>
      <c r="R20" s="9" t="s">
        <v>71</v>
      </c>
      <c r="S20" s="7" t="s">
        <v>34</v>
      </c>
      <c r="T20" s="12">
        <v>236045802560580</v>
      </c>
      <c r="AB20" s="2"/>
      <c r="AC20" s="9" t="s">
        <v>138</v>
      </c>
      <c r="AD20" s="7">
        <v>100</v>
      </c>
      <c r="AE20" s="17">
        <f t="shared" si="2"/>
        <v>19.41</v>
      </c>
      <c r="AF20" s="7">
        <v>0</v>
      </c>
      <c r="AG20" s="7">
        <v>20</v>
      </c>
      <c r="AH20" s="17">
        <f t="shared" si="3"/>
        <v>139.41</v>
      </c>
      <c r="AJ20" s="9" t="s">
        <v>138</v>
      </c>
      <c r="AK20" s="7">
        <v>352</v>
      </c>
      <c r="AL20" s="7">
        <v>36588</v>
      </c>
      <c r="AM20" s="7">
        <v>4253</v>
      </c>
      <c r="AO20" s="2"/>
    </row>
    <row r="21" spans="1:41" x14ac:dyDescent="0.45">
      <c r="A21" s="9">
        <v>5698875875</v>
      </c>
      <c r="B21" s="9" t="s">
        <v>144</v>
      </c>
      <c r="C21" s="9" t="s">
        <v>140</v>
      </c>
      <c r="D21" s="9" t="s">
        <v>141</v>
      </c>
      <c r="E21" s="9" t="s">
        <v>71</v>
      </c>
      <c r="F21" s="7" t="s">
        <v>34</v>
      </c>
      <c r="G21" s="9" t="s">
        <v>142</v>
      </c>
      <c r="H21" s="9" t="s">
        <v>145</v>
      </c>
      <c r="I21" s="9" t="s">
        <v>36</v>
      </c>
      <c r="L21" s="12">
        <v>245802350587025</v>
      </c>
      <c r="M21" s="7" t="s">
        <v>102</v>
      </c>
      <c r="N21" s="7" t="s">
        <v>38</v>
      </c>
      <c r="O21" s="7">
        <v>2019</v>
      </c>
      <c r="Q21" s="9" t="s">
        <v>145</v>
      </c>
      <c r="R21" s="9" t="s">
        <v>71</v>
      </c>
      <c r="S21" s="7" t="s">
        <v>34</v>
      </c>
      <c r="T21" s="12">
        <v>245802350587025</v>
      </c>
      <c r="AB21" s="2"/>
      <c r="AC21" s="9">
        <v>5698875875</v>
      </c>
      <c r="AD21" s="7">
        <v>100</v>
      </c>
      <c r="AE21" s="17">
        <f t="shared" si="2"/>
        <v>19.41</v>
      </c>
      <c r="AF21" s="7">
        <v>0</v>
      </c>
      <c r="AG21" s="7">
        <v>20</v>
      </c>
      <c r="AH21" s="17">
        <f t="shared" si="3"/>
        <v>139.41</v>
      </c>
      <c r="AJ21" s="9">
        <v>5698875875</v>
      </c>
      <c r="AK21" s="7">
        <v>365</v>
      </c>
      <c r="AL21" s="7">
        <v>12635</v>
      </c>
      <c r="AM21" s="7">
        <v>4256</v>
      </c>
      <c r="AO21" s="2"/>
    </row>
    <row r="22" spans="1:41" x14ac:dyDescent="0.45">
      <c r="A22" s="9">
        <v>7588753254</v>
      </c>
      <c r="B22" s="9" t="s">
        <v>146</v>
      </c>
      <c r="C22" s="9" t="s">
        <v>147</v>
      </c>
      <c r="D22" s="9" t="s">
        <v>148</v>
      </c>
      <c r="E22" s="9" t="s">
        <v>149</v>
      </c>
      <c r="F22" s="7" t="s">
        <v>34</v>
      </c>
      <c r="G22" s="9" t="s">
        <v>150</v>
      </c>
      <c r="H22" s="9" t="s">
        <v>151</v>
      </c>
      <c r="I22" s="9" t="s">
        <v>48</v>
      </c>
      <c r="L22" s="12">
        <v>200965835470253</v>
      </c>
      <c r="M22" s="7" t="s">
        <v>37</v>
      </c>
      <c r="N22" s="7" t="s">
        <v>38</v>
      </c>
      <c r="O22" s="7">
        <v>2018</v>
      </c>
      <c r="Q22" s="9" t="s">
        <v>151</v>
      </c>
      <c r="R22" s="9" t="s">
        <v>149</v>
      </c>
      <c r="S22" s="7" t="s">
        <v>34</v>
      </c>
      <c r="T22" s="12">
        <v>200965835470253</v>
      </c>
      <c r="AB22" s="2"/>
      <c r="AC22" s="9">
        <v>7588753254</v>
      </c>
      <c r="AD22" s="7">
        <v>125</v>
      </c>
      <c r="AE22" s="17">
        <f t="shared" si="2"/>
        <v>24.262499999999999</v>
      </c>
      <c r="AF22" s="7">
        <v>25</v>
      </c>
      <c r="AG22" s="7">
        <v>20</v>
      </c>
      <c r="AH22" s="17">
        <f t="shared" si="3"/>
        <v>194.26249999999999</v>
      </c>
      <c r="AJ22" s="9">
        <v>7588753254</v>
      </c>
      <c r="AK22" s="7">
        <v>988</v>
      </c>
      <c r="AL22" s="7">
        <v>31022</v>
      </c>
      <c r="AM22" s="7">
        <v>22368</v>
      </c>
      <c r="AO22" s="2"/>
    </row>
    <row r="23" spans="1:41" x14ac:dyDescent="0.45">
      <c r="AB23" s="2"/>
      <c r="AO23" s="2"/>
    </row>
    <row r="25" spans="1:41" x14ac:dyDescent="0.45">
      <c r="AJ25" s="2"/>
    </row>
    <row r="27" spans="1:41" x14ac:dyDescent="0.45">
      <c r="AH27" s="3"/>
    </row>
    <row r="30" spans="1:41" x14ac:dyDescent="0.45">
      <c r="A30" t="s">
        <v>13</v>
      </c>
      <c r="B30" t="s">
        <v>152</v>
      </c>
    </row>
    <row r="31" spans="1:41" x14ac:dyDescent="0.45">
      <c r="A31" t="s">
        <v>6</v>
      </c>
      <c r="B31" t="s">
        <v>153</v>
      </c>
    </row>
    <row r="32" spans="1:41" x14ac:dyDescent="0.45">
      <c r="A32" t="s">
        <v>15</v>
      </c>
      <c r="B32" t="s">
        <v>154</v>
      </c>
    </row>
  </sheetData>
  <mergeCells count="6">
    <mergeCell ref="AJ1:AM1"/>
    <mergeCell ref="A1:I1"/>
    <mergeCell ref="Q1:T1"/>
    <mergeCell ref="V1:Z1"/>
    <mergeCell ref="AC1:AH1"/>
    <mergeCell ref="L1:O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 Lloyd</dc:creator>
  <cp:keywords/>
  <dc:description/>
  <cp:lastModifiedBy>Joey Clancy</cp:lastModifiedBy>
  <cp:revision/>
  <dcterms:created xsi:type="dcterms:W3CDTF">2019-09-23T23:22:16Z</dcterms:created>
  <dcterms:modified xsi:type="dcterms:W3CDTF">2020-01-21T19:10:02Z</dcterms:modified>
  <cp:category/>
  <cp:contentStatus/>
</cp:coreProperties>
</file>